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320" windowHeight="12120" activeTab="0"/>
  </bookViews>
  <sheets>
    <sheet name="入力シート" sheetId="1" r:id="rId1"/>
    <sheet name="　　納　付　書　　" sheetId="2" r:id="rId2"/>
    <sheet name="コード" sheetId="3" state="hidden" r:id="rId3"/>
  </sheets>
  <definedNames>
    <definedName name="_xlnm.Print_Area" localSheetId="1">'　　納　付　書　　'!$B$2:$BJ$54</definedName>
  </definedNames>
  <calcPr fullCalcOnLoad="1"/>
</workbook>
</file>

<file path=xl/sharedStrings.xml><?xml version="1.0" encoding="utf-8"?>
<sst xmlns="http://schemas.openxmlformats.org/spreadsheetml/2006/main" count="173" uniqueCount="123">
  <si>
    <t>年</t>
  </si>
  <si>
    <t>月</t>
  </si>
  <si>
    <t>円</t>
  </si>
  <si>
    <t>延滞金</t>
  </si>
  <si>
    <t>合　　　　計</t>
  </si>
  <si>
    <t>都道府県コード</t>
  </si>
  <si>
    <t>県税</t>
  </si>
  <si>
    <t>　（住所）</t>
  </si>
  <si>
    <t>　（氏名）</t>
  </si>
  <si>
    <t>様</t>
  </si>
  <si>
    <t>口</t>
  </si>
  <si>
    <t>日</t>
  </si>
  <si>
    <t>納期限：</t>
  </si>
  <si>
    <t>納期限年</t>
  </si>
  <si>
    <t>納期限月</t>
  </si>
  <si>
    <t>納期限日</t>
  </si>
  <si>
    <r>
      <rPr>
        <b/>
        <sz val="9"/>
        <color indexed="10"/>
        <rFont val="ＭＳ Ｐゴシック"/>
        <family val="3"/>
      </rPr>
      <t>※</t>
    </r>
    <r>
      <rPr>
        <b/>
        <sz val="9"/>
        <color indexed="62"/>
        <rFont val="ＭＳ Ｐゴシック"/>
        <family val="3"/>
      </rPr>
      <t>＜税額＞：</t>
    </r>
  </si>
  <si>
    <t>自動車税納付書作成　入力フォーム</t>
  </si>
  <si>
    <t>あ</t>
  </si>
  <si>
    <t>い</t>
  </si>
  <si>
    <t>う</t>
  </si>
  <si>
    <t>え</t>
  </si>
  <si>
    <t>か</t>
  </si>
  <si>
    <t>き</t>
  </si>
  <si>
    <t>く</t>
  </si>
  <si>
    <t>け</t>
  </si>
  <si>
    <t>こ</t>
  </si>
  <si>
    <t>さ</t>
  </si>
  <si>
    <t>す</t>
  </si>
  <si>
    <t>せ</t>
  </si>
  <si>
    <t>そ</t>
  </si>
  <si>
    <t>た</t>
  </si>
  <si>
    <t>ち</t>
  </si>
  <si>
    <t>つ</t>
  </si>
  <si>
    <t>て</t>
  </si>
  <si>
    <t>と</t>
  </si>
  <si>
    <t>な</t>
  </si>
  <si>
    <t>に</t>
  </si>
  <si>
    <t>ぬ</t>
  </si>
  <si>
    <t>ね</t>
  </si>
  <si>
    <t>の</t>
  </si>
  <si>
    <t>は</t>
  </si>
  <si>
    <t>ひ</t>
  </si>
  <si>
    <t>ふ</t>
  </si>
  <si>
    <t>ほ</t>
  </si>
  <si>
    <t>ま</t>
  </si>
  <si>
    <t>み</t>
  </si>
  <si>
    <t>む</t>
  </si>
  <si>
    <t>め</t>
  </si>
  <si>
    <t>も</t>
  </si>
  <si>
    <t>や</t>
  </si>
  <si>
    <t>ゆ</t>
  </si>
  <si>
    <t>よ</t>
  </si>
  <si>
    <t>ら</t>
  </si>
  <si>
    <t>り</t>
  </si>
  <si>
    <t>る</t>
  </si>
  <si>
    <t>れ</t>
  </si>
  <si>
    <t>ろ</t>
  </si>
  <si>
    <t>わ</t>
  </si>
  <si>
    <t>千葉</t>
  </si>
  <si>
    <t>習志野</t>
  </si>
  <si>
    <t>袖ケ浦</t>
  </si>
  <si>
    <t>野田</t>
  </si>
  <si>
    <t>成田</t>
  </si>
  <si>
    <t>柏</t>
  </si>
  <si>
    <t>を</t>
  </si>
  <si>
    <t>00130-7-960181</t>
  </si>
  <si>
    <t>千葉県自動車税事務所</t>
  </si>
  <si>
    <r>
      <rPr>
        <b/>
        <sz val="9"/>
        <color indexed="10"/>
        <rFont val="ＭＳ Ｐゴシック"/>
        <family val="3"/>
      </rPr>
      <t>※</t>
    </r>
    <r>
      <rPr>
        <b/>
        <sz val="9"/>
        <color indexed="62"/>
        <rFont val="ＭＳ Ｐゴシック"/>
        <family val="3"/>
      </rPr>
      <t>登録番号：</t>
    </r>
  </si>
  <si>
    <t>ナンバー区分</t>
  </si>
  <si>
    <t>ひらがな区分</t>
  </si>
  <si>
    <t>自動車税</t>
  </si>
  <si>
    <t>　　　　　　年　　　　　　 月              日</t>
  </si>
  <si>
    <t>　　　　　　年</t>
  </si>
  <si>
    <r>
      <rPr>
        <b/>
        <sz val="9"/>
        <color indexed="10"/>
        <rFont val="ＭＳ Ｐゴシック"/>
        <family val="3"/>
      </rPr>
      <t>※</t>
    </r>
    <r>
      <rPr>
        <b/>
        <sz val="9"/>
        <color indexed="62"/>
        <rFont val="ＭＳ Ｐゴシック"/>
        <family val="3"/>
      </rPr>
      <t>期別（課税年度）：</t>
    </r>
  </si>
  <si>
    <t>口座番号</t>
  </si>
  <si>
    <t>加入者</t>
  </si>
  <si>
    <t>期　別</t>
  </si>
  <si>
    <t>CD</t>
  </si>
  <si>
    <t>枝番</t>
  </si>
  <si>
    <t>課税年度</t>
  </si>
  <si>
    <t>税率</t>
  </si>
  <si>
    <t>区分</t>
  </si>
  <si>
    <t>番　号</t>
  </si>
  <si>
    <t>登　　録　　番　　号</t>
  </si>
  <si>
    <r>
      <t xml:space="preserve">延滞金
</t>
    </r>
    <r>
      <rPr>
        <sz val="6"/>
        <color indexed="8"/>
        <rFont val="ＭＳ Ｐ明朝"/>
        <family val="1"/>
      </rPr>
      <t>（法令の規定により計算した金額）</t>
    </r>
  </si>
  <si>
    <t>合　　　計</t>
  </si>
  <si>
    <t>納付期限</t>
  </si>
  <si>
    <t>納付場所</t>
  </si>
  <si>
    <t>領収日付印</t>
  </si>
  <si>
    <t>領 　 収  　証 　 書</t>
  </si>
  <si>
    <t>公</t>
  </si>
  <si>
    <t>領　収　済　通　知　書</t>
  </si>
  <si>
    <t>納　　　　付　　　　書</t>
  </si>
  <si>
    <t>日　　　　　　計</t>
  </si>
  <si>
    <r>
      <t>（金融機関・ゆうちょ銀行・郵便局保管）　
　　　　　　　　　　　　　　　　　　　　　　　　　　　　　　　　　　　　</t>
    </r>
    <r>
      <rPr>
        <sz val="10"/>
        <color indexed="8"/>
        <rFont val="ＭＳ Ｐ明朝"/>
        <family val="1"/>
      </rPr>
      <t>自税</t>
    </r>
  </si>
  <si>
    <r>
      <t>（納税者保管）　
　　　　　　　　　　　　　　　　　　　　　　　　　　　　　　　　　　　　</t>
    </r>
    <r>
      <rPr>
        <sz val="10"/>
        <color indexed="8"/>
        <rFont val="ＭＳ Ｐ明朝"/>
        <family val="1"/>
      </rPr>
      <t>自税</t>
    </r>
  </si>
  <si>
    <r>
      <t>（自動車税事務所保管）　
　　　　　　　　　　　　　　　　　　　　　　　　　　　　　　　　　　　　</t>
    </r>
    <r>
      <rPr>
        <sz val="10"/>
        <color indexed="8"/>
        <rFont val="ＭＳ Ｐ明朝"/>
        <family val="1"/>
      </rPr>
      <t>自税</t>
    </r>
  </si>
  <si>
    <r>
      <t>　</t>
    </r>
    <r>
      <rPr>
        <sz val="11"/>
        <color indexed="8"/>
        <rFont val="ＭＳ Ｐ明朝"/>
        <family val="1"/>
      </rPr>
      <t xml:space="preserve">上記の金額を領収しました。
</t>
    </r>
    <r>
      <rPr>
        <sz val="9"/>
        <color indexed="8"/>
        <rFont val="ＭＳ Ｐ明朝"/>
        <family val="1"/>
      </rPr>
      <t xml:space="preserve">
　◎本書は大切に保存してください。
　◎裏面を必ずご覧ください。</t>
    </r>
  </si>
  <si>
    <r>
      <t xml:space="preserve">
　　上記の金額を領収済みにつき通知します。
　　　　　　　　　　</t>
    </r>
    <r>
      <rPr>
        <sz val="12"/>
        <color indexed="8"/>
        <rFont val="ＭＳ Ｐ明朝"/>
        <family val="1"/>
      </rPr>
      <t>千葉県自動車税事務所長　様</t>
    </r>
  </si>
  <si>
    <t>ゆうちょ銀行東京貯金事務センター
郵便番号　330-9794</t>
  </si>
  <si>
    <r>
      <t xml:space="preserve">千葉県指定金融機関
</t>
    </r>
    <r>
      <rPr>
        <sz val="11"/>
        <color indexed="8"/>
        <rFont val="ＭＳ Ｐ明朝"/>
        <family val="1"/>
      </rPr>
      <t>千葉銀行県庁支店</t>
    </r>
  </si>
  <si>
    <t>納期限年コード</t>
  </si>
  <si>
    <t>納期限月コード</t>
  </si>
  <si>
    <t>納期限日コード</t>
  </si>
  <si>
    <t>期別コード</t>
  </si>
  <si>
    <t>出納取扱店又は取りまとめ店</t>
  </si>
  <si>
    <t>千</t>
  </si>
  <si>
    <t>自税</t>
  </si>
  <si>
    <t>最寄りの千葉県指定金融機関・千葉県指定代理金融機関・千葉県収納代理金融機関・ゆうちょ銀行及び郵便局（関東各都県及び山梨県に所在するものに限る。）・市町村（一部を除く。）・県税事務所及び自動車税事務所</t>
  </si>
  <si>
    <r>
      <rPr>
        <b/>
        <sz val="9"/>
        <color indexed="10"/>
        <rFont val="ＭＳ Ｐゴシック"/>
        <family val="3"/>
      </rPr>
      <t>※</t>
    </r>
    <r>
      <rPr>
        <b/>
        <sz val="9"/>
        <color indexed="8"/>
        <rFont val="ＭＳ Ｐゴシック"/>
        <family val="3"/>
      </rPr>
      <t>連絡先電話番号：</t>
    </r>
  </si>
  <si>
    <r>
      <rPr>
        <b/>
        <sz val="9"/>
        <color indexed="10"/>
        <rFont val="ＭＳ Ｐゴシック"/>
        <family val="3"/>
      </rPr>
      <t>※</t>
    </r>
    <r>
      <rPr>
        <b/>
        <sz val="9"/>
        <color indexed="8"/>
        <rFont val="ＭＳ Ｐゴシック"/>
        <family val="3"/>
      </rPr>
      <t>氏名（法人名称）：</t>
    </r>
  </si>
  <si>
    <r>
      <rPr>
        <b/>
        <sz val="9"/>
        <color indexed="10"/>
        <rFont val="ＭＳ Ｐゴシック"/>
        <family val="3"/>
      </rPr>
      <t>※</t>
    </r>
    <r>
      <rPr>
        <b/>
        <sz val="9"/>
        <color indexed="8"/>
        <rFont val="ＭＳ Ｐゴシック"/>
        <family val="3"/>
      </rPr>
      <t>住所（所在地）：</t>
    </r>
  </si>
  <si>
    <r>
      <rPr>
        <b/>
        <sz val="8"/>
        <color indexed="56"/>
        <rFont val="ＭＳ Ｐゴシック"/>
        <family val="3"/>
      </rPr>
      <t>※</t>
    </r>
    <r>
      <rPr>
        <b/>
        <sz val="8"/>
        <color indexed="10"/>
        <rFont val="ＭＳ Ｐゴシック"/>
        <family val="3"/>
      </rPr>
      <t>軽自動車、自動二輪及び原動機付自転車</t>
    </r>
    <r>
      <rPr>
        <b/>
        <sz val="8"/>
        <color indexed="56"/>
        <rFont val="ＭＳ Ｐゴシック"/>
        <family val="3"/>
      </rPr>
      <t>の税金の納付書は、</t>
    </r>
    <r>
      <rPr>
        <b/>
        <sz val="8"/>
        <color indexed="62"/>
        <rFont val="ＭＳ Ｐゴシック"/>
        <family val="3"/>
      </rPr>
      <t xml:space="preserve">
　</t>
    </r>
    <r>
      <rPr>
        <b/>
        <sz val="8"/>
        <color indexed="56"/>
        <rFont val="ＭＳ Ｐゴシック"/>
        <family val="3"/>
      </rPr>
      <t>このシステムでは</t>
    </r>
    <r>
      <rPr>
        <b/>
        <sz val="8"/>
        <color indexed="10"/>
        <rFont val="ＭＳ Ｐゴシック"/>
        <family val="3"/>
      </rPr>
      <t>作成できません。
　</t>
    </r>
    <r>
      <rPr>
        <b/>
        <sz val="8"/>
        <color indexed="56"/>
        <rFont val="ＭＳ Ｐゴシック"/>
        <family val="3"/>
      </rPr>
      <t>　（車両を登録した市町村にお問い合わせください。）</t>
    </r>
  </si>
  <si>
    <t>ｺｰﾄﾞ</t>
  </si>
  <si>
    <t>市原</t>
  </si>
  <si>
    <t>市川</t>
  </si>
  <si>
    <t>船橋</t>
  </si>
  <si>
    <t>松戸</t>
  </si>
  <si>
    <t>A</t>
  </si>
  <si>
    <t>B</t>
  </si>
  <si>
    <t>自動車税（種別割）</t>
  </si>
  <si>
    <t>納期限</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</si>
</sst>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93">
    <font>
      <sz val="11"/>
      <color theme="1"/>
      <name val="Calibri"/>
      <family val="3"/>
    </font>
    <font>
      <sz val="11"/>
      <color indexed="8"/>
      <name val="ＭＳ Ｐゴシック"/>
      <family val="3"/>
    </font>
    <font>
      <sz val="6"/>
      <name val="ＭＳ Ｐゴシック"/>
      <family val="3"/>
    </font>
    <font>
      <b/>
      <i/>
      <sz val="18"/>
      <color indexed="56"/>
      <name val="ＭＳ Ｐゴシック"/>
      <family val="3"/>
    </font>
    <font>
      <b/>
      <sz val="9"/>
      <color indexed="62"/>
      <name val="ＭＳ Ｐゴシック"/>
      <family val="3"/>
    </font>
    <font>
      <b/>
      <sz val="9"/>
      <color indexed="10"/>
      <name val="ＭＳ Ｐゴシック"/>
      <family val="3"/>
    </font>
    <font>
      <b/>
      <sz val="11"/>
      <color indexed="8"/>
      <name val="ＭＳ Ｐゴシック"/>
      <family val="3"/>
    </font>
    <font>
      <b/>
      <sz val="9"/>
      <color indexed="8"/>
      <name val="ＭＳ Ｐゴシック"/>
      <family val="3"/>
    </font>
    <font>
      <b/>
      <sz val="12"/>
      <color indexed="8"/>
      <name val="ＭＳ Ｐゴシック"/>
      <family val="3"/>
    </font>
    <font>
      <sz val="6"/>
      <color indexed="8"/>
      <name val="ＭＳ Ｐ明朝"/>
      <family val="1"/>
    </font>
    <font>
      <sz val="8"/>
      <color indexed="8"/>
      <name val="ＭＳ Ｐ明朝"/>
      <family val="1"/>
    </font>
    <font>
      <sz val="11"/>
      <color indexed="8"/>
      <name val="ＭＳ Ｐ明朝"/>
      <family val="1"/>
    </font>
    <font>
      <sz val="14"/>
      <color indexed="8"/>
      <name val="ＭＳ Ｐゴシック"/>
      <family val="3"/>
    </font>
    <font>
      <sz val="9"/>
      <color indexed="8"/>
      <name val="ＭＳ Ｐ明朝"/>
      <family val="1"/>
    </font>
    <font>
      <sz val="14"/>
      <color indexed="8"/>
      <name val="ＭＳ Ｐ明朝"/>
      <family val="1"/>
    </font>
    <font>
      <sz val="10"/>
      <color indexed="8"/>
      <name val="ＭＳ Ｐ明朝"/>
      <family val="1"/>
    </font>
    <font>
      <sz val="11"/>
      <color indexed="8"/>
      <name val="Arial Unicode MS"/>
      <family val="3"/>
    </font>
    <font>
      <b/>
      <sz val="14"/>
      <color indexed="8"/>
      <name val="ＭＳ Ｐゴシック"/>
      <family val="3"/>
    </font>
    <font>
      <sz val="11"/>
      <name val="ＭＳ Ｐゴシック"/>
      <family val="3"/>
    </font>
    <font>
      <sz val="8"/>
      <color indexed="8"/>
      <name val="ＭＳ Ｐゴシック"/>
      <family val="3"/>
    </font>
    <font>
      <b/>
      <sz val="8"/>
      <color indexed="8"/>
      <name val="ＭＳ Ｐゴシック"/>
      <family val="3"/>
    </font>
    <font>
      <sz val="12"/>
      <color indexed="8"/>
      <name val="ＭＳ Ｐ明朝"/>
      <family val="1"/>
    </font>
    <font>
      <b/>
      <sz val="8"/>
      <color indexed="62"/>
      <name val="ＭＳ Ｐゴシック"/>
      <family val="3"/>
    </font>
    <font>
      <b/>
      <sz val="8"/>
      <color indexed="10"/>
      <name val="ＭＳ Ｐゴシック"/>
      <family val="3"/>
    </font>
    <font>
      <b/>
      <sz val="8"/>
      <color indexed="56"/>
      <name val="ＭＳ Ｐゴシック"/>
      <family val="3"/>
    </font>
    <font>
      <b/>
      <sz val="6"/>
      <color indexed="8"/>
      <name val="ＭＳ Ｐゴシック"/>
      <family val="3"/>
    </font>
    <font>
      <sz val="11"/>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3.2"/>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u val="single"/>
      <sz val="8"/>
      <color indexed="12"/>
      <name val="ＭＳ Ｐゴシック"/>
      <family val="3"/>
    </font>
    <font>
      <sz val="6"/>
      <color indexed="8"/>
      <name val="ＭＳ Ｐゴシック"/>
      <family val="3"/>
    </font>
    <font>
      <b/>
      <sz val="7"/>
      <color indexed="10"/>
      <name val="ＭＳ Ｐゴシック"/>
      <family val="3"/>
    </font>
    <font>
      <sz val="9"/>
      <color indexed="53"/>
      <name val="ＭＳ Ｐゴシック"/>
      <family val="3"/>
    </font>
    <font>
      <sz val="9"/>
      <color indexed="10"/>
      <name val="ＭＳ Ｐゴシック"/>
      <family val="3"/>
    </font>
    <font>
      <b/>
      <sz val="4"/>
      <color indexed="8"/>
      <name val="ＭＳ Ｐゴシック"/>
      <family val="3"/>
    </font>
    <font>
      <sz val="9"/>
      <name val="Meiryo UI"/>
      <family val="3"/>
    </font>
    <font>
      <b/>
      <sz val="16"/>
      <color indexed="8"/>
      <name val="ＭＳ Ｐゴシック"/>
      <family val="3"/>
    </font>
    <font>
      <sz val="8"/>
      <color indexed="10"/>
      <name val="ＭＳ Ｐゴシック"/>
      <family val="3"/>
    </font>
    <font>
      <sz val="8"/>
      <color indexed="10"/>
      <name val="Calibri"/>
      <family val="2"/>
    </font>
    <font>
      <sz val="8"/>
      <color indexed="62"/>
      <name val="Calibri"/>
      <family val="2"/>
    </font>
    <font>
      <sz val="8"/>
      <color indexed="62"/>
      <name val="ＭＳ Ｐゴシック"/>
      <family val="3"/>
    </font>
    <font>
      <b/>
      <u val="single"/>
      <sz val="8"/>
      <color indexed="62"/>
      <name val="ＭＳ Ｐゴシック"/>
      <family val="3"/>
    </font>
    <font>
      <b/>
      <u val="single"/>
      <sz val="8"/>
      <color indexed="62"/>
      <name val="Calibri"/>
      <family val="2"/>
    </font>
    <font>
      <sz val="10"/>
      <color indexed="9"/>
      <name val="ＭＳ Ｐゴシック"/>
      <family val="3"/>
    </font>
    <font>
      <sz val="10"/>
      <color indexed="9"/>
      <name val="Calibri"/>
      <family val="2"/>
    </font>
    <font>
      <sz val="9"/>
      <color indexed="8"/>
      <name val="ＭＳ ゴシック"/>
      <family val="3"/>
    </font>
    <font>
      <sz val="9"/>
      <color indexed="8"/>
      <name val="ＭＳ 明朝"/>
      <family val="1"/>
    </font>
    <font>
      <sz val="9"/>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3.2"/>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theme="1"/>
      <name val="Calibri"/>
      <family val="3"/>
    </font>
    <font>
      <u val="single"/>
      <sz val="8"/>
      <color theme="10"/>
      <name val="ＭＳ Ｐゴシック"/>
      <family val="3"/>
    </font>
    <font>
      <b/>
      <sz val="8"/>
      <color theme="3"/>
      <name val="Calibri"/>
      <family val="3"/>
    </font>
    <font>
      <sz val="8"/>
      <color theme="1"/>
      <name val="ＭＳ Ｐ明朝"/>
      <family val="1"/>
    </font>
    <font>
      <sz val="6"/>
      <color theme="1"/>
      <name val="Calibri"/>
      <family val="3"/>
    </font>
    <font>
      <b/>
      <sz val="7"/>
      <color rgb="FFFF0000"/>
      <name val="ＭＳ Ｐゴシック"/>
      <family val="3"/>
    </font>
    <font>
      <sz val="9"/>
      <color theme="9" tint="-0.24997000396251678"/>
      <name val="Calibri"/>
      <family val="3"/>
    </font>
    <font>
      <sz val="9"/>
      <color rgb="FFFF0000"/>
      <name val="Calibri"/>
      <family val="3"/>
    </font>
    <font>
      <sz val="11"/>
      <color theme="1"/>
      <name val="ＭＳ Ｐ明朝"/>
      <family val="1"/>
    </font>
    <font>
      <b/>
      <sz val="8"/>
      <color theme="1"/>
      <name val="Calibri"/>
      <family val="3"/>
    </font>
    <font>
      <b/>
      <sz val="4"/>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1"/>
        <bgColor indexed="64"/>
      </patternFill>
    </fill>
    <fill>
      <patternFill patternType="solid">
        <fgColor rgb="FFFFFF00"/>
        <bgColor indexed="64"/>
      </patternFill>
    </fill>
    <fill>
      <patternFill patternType="solid">
        <fgColor theme="0"/>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ashDot"/>
      <right/>
      <top/>
      <bottom/>
    </border>
    <border>
      <left style="thin"/>
      <right/>
      <top/>
      <bottom style="thin"/>
    </border>
    <border>
      <left/>
      <right/>
      <top/>
      <bottom style="thin"/>
    </border>
    <border>
      <left/>
      <right style="thin"/>
      <top/>
      <bottom style="thin"/>
    </border>
    <border>
      <left style="thin"/>
      <right/>
      <top style="thin"/>
      <bottom style="thin"/>
    </border>
    <border>
      <left style="thin">
        <color theme="3"/>
      </left>
      <right style="thin">
        <color theme="3"/>
      </right>
      <top style="thin">
        <color theme="3"/>
      </top>
      <bottom style="thin">
        <color theme="3"/>
      </bottom>
    </border>
    <border>
      <left/>
      <right style="thin"/>
      <top style="thin"/>
      <bottom/>
    </border>
    <border>
      <left style="thin"/>
      <right style="thin"/>
      <top style="thin"/>
      <bottom style="thin"/>
    </border>
    <border>
      <left/>
      <right style="thin"/>
      <top/>
      <bottom/>
    </border>
    <border>
      <left>
        <color indexed="63"/>
      </left>
      <right>
        <color indexed="63"/>
      </right>
      <top style="dotted"/>
      <bottom style="dotted"/>
    </border>
    <border>
      <left/>
      <right/>
      <top style="thin"/>
      <bottom style="dotted"/>
    </border>
    <border>
      <left style="thin"/>
      <right/>
      <top style="thin"/>
      <bottom/>
    </border>
    <border>
      <left style="thin"/>
      <right/>
      <top/>
      <bottom/>
    </border>
    <border>
      <left/>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bottom style="thin"/>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top style="thin"/>
      <bottom/>
    </border>
    <border>
      <left style="dotted"/>
      <right/>
      <top style="thin"/>
      <bottom style="hair"/>
    </border>
    <border>
      <left/>
      <right/>
      <top style="thin"/>
      <bottom style="hair"/>
    </border>
    <border>
      <left/>
      <right style="thin"/>
      <top style="thin"/>
      <bottom style="hair"/>
    </border>
    <border>
      <left style="thin"/>
      <right style="thin"/>
      <top style="thin"/>
      <bottom style="hair"/>
    </border>
    <border>
      <left style="double">
        <color theme="3"/>
      </left>
      <right style="double">
        <color theme="3"/>
      </right>
      <top style="double">
        <color theme="3"/>
      </top>
      <bottom style="double">
        <color theme="3"/>
      </bottom>
    </border>
    <border>
      <left style="double">
        <color theme="3"/>
      </left>
      <right/>
      <top style="double">
        <color theme="3"/>
      </top>
      <bottom style="double">
        <color theme="3"/>
      </bottom>
    </border>
    <border>
      <left/>
      <right/>
      <top style="double">
        <color theme="3"/>
      </top>
      <bottom style="double">
        <color theme="3"/>
      </bottom>
    </border>
    <border>
      <left/>
      <right style="double">
        <color theme="3"/>
      </right>
      <top style="double">
        <color theme="3"/>
      </top>
      <bottom style="double">
        <color theme="3"/>
      </bottom>
    </border>
    <border>
      <left style="thin"/>
      <right>
        <color indexed="63"/>
      </right>
      <top style="hair"/>
      <bottom style="thin"/>
    </border>
    <border>
      <left>
        <color indexed="63"/>
      </left>
      <right style="thin"/>
      <top style="hair"/>
      <bottom style="thin"/>
    </border>
    <border>
      <left style="thin"/>
      <right style="thin"/>
      <top style="thin"/>
      <bottom/>
    </border>
    <border>
      <left style="dotted"/>
      <right>
        <color indexed="63"/>
      </right>
      <top style="hair"/>
      <bottom style="thin"/>
    </border>
    <border>
      <left>
        <color indexed="63"/>
      </left>
      <right>
        <color indexed="63"/>
      </right>
      <top style="hair"/>
      <bottom style="thin"/>
    </border>
    <border>
      <left style="thin"/>
      <right/>
      <top style="thin"/>
      <bottom style="hair"/>
    </border>
    <border>
      <left>
        <color indexed="63"/>
      </left>
      <right style="dotted"/>
      <top style="thin"/>
      <bottom style="hair"/>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1" fillId="0" borderId="0" applyFont="0" applyFill="0" applyBorder="0" applyAlignment="0" applyProtection="0"/>
    <xf numFmtId="0" fontId="68" fillId="0" borderId="0" applyNumberFormat="0" applyFill="0" applyBorder="0" applyAlignment="0" applyProtection="0"/>
    <xf numFmtId="0" fontId="1"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9" fillId="31" borderId="4" applyNumberFormat="0" applyAlignment="0" applyProtection="0"/>
    <xf numFmtId="0" fontId="18" fillId="0" borderId="0">
      <alignment/>
      <protection/>
    </xf>
    <xf numFmtId="0" fontId="80" fillId="0" borderId="0" applyNumberFormat="0" applyFill="0" applyBorder="0" applyAlignment="0" applyProtection="0"/>
    <xf numFmtId="0" fontId="81" fillId="32" borderId="0" applyNumberFormat="0" applyBorder="0" applyAlignment="0" applyProtection="0"/>
  </cellStyleXfs>
  <cellXfs count="226">
    <xf numFmtId="0" fontId="0" fillId="0" borderId="0" xfId="0" applyFont="1" applyAlignment="1">
      <alignment vertical="center"/>
    </xf>
    <xf numFmtId="0" fontId="3" fillId="0" borderId="0" xfId="0" applyFont="1" applyAlignment="1" applyProtection="1">
      <alignment vertical="top"/>
      <protection hidden="1"/>
    </xf>
    <xf numFmtId="0" fontId="4" fillId="0" borderId="0" xfId="0" applyFont="1" applyAlignment="1" applyProtection="1">
      <alignment horizontal="right" vertical="center"/>
      <protection hidden="1"/>
    </xf>
    <xf numFmtId="0" fontId="0" fillId="0" borderId="0" xfId="0" applyAlignment="1" applyProtection="1">
      <alignment vertical="center"/>
      <protection hidden="1"/>
    </xf>
    <xf numFmtId="0" fontId="0" fillId="0" borderId="0" xfId="0" applyBorder="1" applyAlignment="1" applyProtection="1">
      <alignment vertical="center"/>
      <protection hidden="1"/>
    </xf>
    <xf numFmtId="0" fontId="9" fillId="0" borderId="0" xfId="0" applyFont="1" applyBorder="1" applyAlignment="1" applyProtection="1">
      <alignment horizontal="center" vertical="center"/>
      <protection hidden="1"/>
    </xf>
    <xf numFmtId="0" fontId="10" fillId="0" borderId="0" xfId="0" applyFont="1" applyAlignment="1" applyProtection="1">
      <alignment vertical="center"/>
      <protection hidden="1"/>
    </xf>
    <xf numFmtId="0" fontId="11" fillId="0" borderId="0" xfId="0" applyFont="1" applyAlignment="1" applyProtection="1">
      <alignment vertical="center"/>
      <protection hidden="1"/>
    </xf>
    <xf numFmtId="0" fontId="0" fillId="0" borderId="10" xfId="0" applyBorder="1" applyAlignment="1" applyProtection="1">
      <alignment vertical="center"/>
      <protection hidden="1"/>
    </xf>
    <xf numFmtId="0" fontId="11" fillId="0" borderId="0" xfId="0" applyFont="1" applyBorder="1" applyAlignment="1" applyProtection="1">
      <alignment horizontal="center" vertical="center"/>
      <protection hidden="1"/>
    </xf>
    <xf numFmtId="0" fontId="11" fillId="0" borderId="11" xfId="0" applyFont="1" applyBorder="1" applyAlignment="1" applyProtection="1">
      <alignment vertical="center"/>
      <protection hidden="1"/>
    </xf>
    <xf numFmtId="0" fontId="11" fillId="0" borderId="12" xfId="0" applyFont="1" applyBorder="1" applyAlignment="1" applyProtection="1">
      <alignment horizontal="left"/>
      <protection hidden="1"/>
    </xf>
    <xf numFmtId="0" fontId="14" fillId="0" borderId="12" xfId="0" applyFont="1" applyBorder="1" applyAlignment="1" applyProtection="1">
      <alignment horizontal="center"/>
      <protection hidden="1"/>
    </xf>
    <xf numFmtId="0" fontId="14" fillId="0" borderId="13" xfId="0" applyFont="1" applyBorder="1" applyAlignment="1" applyProtection="1">
      <alignment horizontal="center"/>
      <protection hidden="1"/>
    </xf>
    <xf numFmtId="0" fontId="13" fillId="0" borderId="14" xfId="0" applyFont="1" applyBorder="1" applyAlignment="1" applyProtection="1">
      <alignment vertical="center" textRotation="255"/>
      <protection hidden="1"/>
    </xf>
    <xf numFmtId="0" fontId="11" fillId="0" borderId="10" xfId="0" applyFont="1" applyBorder="1" applyAlignment="1" applyProtection="1">
      <alignment vertical="center"/>
      <protection hidden="1"/>
    </xf>
    <xf numFmtId="0" fontId="6" fillId="0" borderId="0" xfId="0" applyFont="1" applyBorder="1" applyAlignment="1" applyProtection="1">
      <alignment vertical="center"/>
      <protection hidden="1"/>
    </xf>
    <xf numFmtId="0" fontId="0" fillId="0" borderId="0" xfId="0" applyAlignment="1" applyProtection="1">
      <alignment vertical="center"/>
      <protection hidden="1"/>
    </xf>
    <xf numFmtId="0" fontId="7" fillId="0" borderId="0" xfId="0" applyFont="1" applyAlignment="1" applyProtection="1">
      <alignment vertical="center"/>
      <protection hidden="1"/>
    </xf>
    <xf numFmtId="0" fontId="68" fillId="0" borderId="0" xfId="43" applyAlignment="1" applyProtection="1">
      <alignment vertical="center"/>
      <protection hidden="1"/>
    </xf>
    <xf numFmtId="0" fontId="82" fillId="0" borderId="0" xfId="0" applyFont="1" applyAlignment="1" applyProtection="1">
      <alignment vertical="center"/>
      <protection locked="0"/>
    </xf>
    <xf numFmtId="0" fontId="83" fillId="0" borderId="0" xfId="43" applyFont="1" applyAlignment="1" applyProtection="1">
      <alignment vertical="top"/>
      <protection hidden="1"/>
    </xf>
    <xf numFmtId="0" fontId="84" fillId="0" borderId="0" xfId="0" applyFont="1" applyAlignment="1" applyProtection="1">
      <alignment/>
      <protection hidden="1"/>
    </xf>
    <xf numFmtId="0" fontId="7" fillId="0" borderId="0" xfId="0" applyFont="1" applyBorder="1" applyAlignment="1" applyProtection="1">
      <alignment horizontal="left" vertical="center"/>
      <protection hidden="1"/>
    </xf>
    <xf numFmtId="0" fontId="82" fillId="0" borderId="0" xfId="0" applyFont="1" applyAlignment="1" applyProtection="1">
      <alignment vertical="center"/>
      <protection/>
    </xf>
    <xf numFmtId="0" fontId="82" fillId="0" borderId="0" xfId="0" applyFont="1" applyAlignment="1" applyProtection="1">
      <alignment horizontal="center" vertical="center"/>
      <protection/>
    </xf>
    <xf numFmtId="49" fontId="6" fillId="0" borderId="0" xfId="0" applyNumberFormat="1" applyFont="1" applyBorder="1" applyAlignment="1" applyProtection="1">
      <alignment vertical="center"/>
      <protection hidden="1"/>
    </xf>
    <xf numFmtId="0" fontId="4" fillId="0" borderId="0" xfId="0" applyFont="1" applyBorder="1" applyAlignment="1" applyProtection="1">
      <alignment/>
      <protection hidden="1"/>
    </xf>
    <xf numFmtId="0" fontId="4" fillId="0" borderId="0" xfId="0" applyFont="1" applyFill="1" applyBorder="1" applyAlignment="1" applyProtection="1">
      <alignment/>
      <protection hidden="1"/>
    </xf>
    <xf numFmtId="0" fontId="4" fillId="0" borderId="15" xfId="0" applyFont="1" applyBorder="1" applyAlignment="1" applyProtection="1">
      <alignment horizontal="distributed" indent="1"/>
      <protection hidden="1"/>
    </xf>
    <xf numFmtId="0" fontId="4" fillId="33" borderId="15" xfId="0" applyFont="1" applyFill="1" applyBorder="1" applyAlignment="1" applyProtection="1">
      <alignment horizontal="center"/>
      <protection hidden="1"/>
    </xf>
    <xf numFmtId="0" fontId="7" fillId="0" borderId="0" xfId="0" applyFont="1" applyBorder="1" applyAlignment="1" applyProtection="1">
      <alignment horizontal="left" vertical="center" wrapText="1"/>
      <protection hidden="1"/>
    </xf>
    <xf numFmtId="0" fontId="4" fillId="0" borderId="0" xfId="0" applyFont="1" applyAlignment="1" applyProtection="1">
      <alignment vertical="center"/>
      <protection hidden="1"/>
    </xf>
    <xf numFmtId="0" fontId="9" fillId="0" borderId="16" xfId="0" applyFont="1" applyBorder="1" applyAlignment="1" applyProtection="1">
      <alignment vertical="center"/>
      <protection hidden="1"/>
    </xf>
    <xf numFmtId="0" fontId="9" fillId="0" borderId="17" xfId="0" applyFont="1" applyBorder="1" applyAlignment="1" applyProtection="1">
      <alignment vertical="center" shrinkToFit="1"/>
      <protection hidden="1"/>
    </xf>
    <xf numFmtId="0" fontId="14" fillId="0" borderId="18" xfId="0" applyFont="1" applyBorder="1" applyAlignment="1" applyProtection="1">
      <alignment/>
      <protection hidden="1"/>
    </xf>
    <xf numFmtId="0" fontId="21" fillId="0" borderId="19" xfId="0" applyFont="1" applyBorder="1" applyAlignment="1" applyProtection="1">
      <alignment/>
      <protection hidden="1"/>
    </xf>
    <xf numFmtId="0" fontId="14" fillId="0" borderId="19" xfId="0" applyFont="1" applyBorder="1" applyAlignment="1" applyProtection="1">
      <alignment shrinkToFit="1"/>
      <protection hidden="1"/>
    </xf>
    <xf numFmtId="0" fontId="9" fillId="0" borderId="20" xfId="0" applyFont="1" applyBorder="1" applyAlignment="1" applyProtection="1">
      <alignment/>
      <protection hidden="1"/>
    </xf>
    <xf numFmtId="0" fontId="10" fillId="0" borderId="21" xfId="0" applyFont="1" applyBorder="1" applyAlignment="1" applyProtection="1">
      <alignment/>
      <protection hidden="1"/>
    </xf>
    <xf numFmtId="0" fontId="10" fillId="0" borderId="22" xfId="0" applyFont="1" applyBorder="1" applyAlignment="1" applyProtection="1">
      <alignment/>
      <protection hidden="1"/>
    </xf>
    <xf numFmtId="0" fontId="13" fillId="0" borderId="14" xfId="0" applyFont="1" applyBorder="1" applyAlignment="1" applyProtection="1">
      <alignment horizontal="center" vertical="center" textRotation="255"/>
      <protection hidden="1"/>
    </xf>
    <xf numFmtId="0" fontId="15" fillId="0" borderId="23" xfId="0" applyFont="1" applyBorder="1" applyAlignment="1" applyProtection="1">
      <alignment horizontal="left" vertical="center"/>
      <protection hidden="1"/>
    </xf>
    <xf numFmtId="0" fontId="15" fillId="0" borderId="16" xfId="0" applyFont="1" applyBorder="1" applyAlignment="1" applyProtection="1">
      <alignment horizontal="left" vertical="center"/>
      <protection hidden="1"/>
    </xf>
    <xf numFmtId="0" fontId="15" fillId="0" borderId="13" xfId="0" applyFont="1" applyBorder="1" applyAlignment="1" applyProtection="1">
      <alignment horizontal="left" vertical="center"/>
      <protection hidden="1"/>
    </xf>
    <xf numFmtId="0" fontId="16" fillId="0" borderId="24" xfId="0" applyFont="1" applyBorder="1" applyAlignment="1" applyProtection="1">
      <alignment vertical="center"/>
      <protection hidden="1"/>
    </xf>
    <xf numFmtId="0" fontId="16" fillId="0" borderId="25" xfId="0" applyFont="1" applyBorder="1" applyAlignment="1" applyProtection="1">
      <alignment vertical="center"/>
      <protection hidden="1"/>
    </xf>
    <xf numFmtId="0" fontId="16" fillId="0" borderId="26" xfId="0" applyFont="1" applyBorder="1" applyAlignment="1" applyProtection="1">
      <alignment vertical="center"/>
      <protection hidden="1"/>
    </xf>
    <xf numFmtId="0" fontId="11" fillId="0" borderId="27" xfId="0" applyFont="1" applyBorder="1" applyAlignment="1" applyProtection="1">
      <alignment horizontal="center" vertical="center" textRotation="255"/>
      <protection hidden="1"/>
    </xf>
    <xf numFmtId="0" fontId="11" fillId="0" borderId="27" xfId="0" applyFont="1" applyBorder="1" applyAlignment="1" applyProtection="1">
      <alignment horizontal="center" vertical="center" wrapText="1"/>
      <protection hidden="1"/>
    </xf>
    <xf numFmtId="0" fontId="9" fillId="0" borderId="27" xfId="0" applyFont="1" applyBorder="1" applyAlignment="1" applyProtection="1">
      <alignment horizontal="center" vertical="center" shrinkToFit="1"/>
      <protection hidden="1"/>
    </xf>
    <xf numFmtId="0" fontId="12" fillId="0" borderId="12" xfId="0" applyFont="1" applyBorder="1" applyAlignment="1" applyProtection="1">
      <alignment vertical="center"/>
      <protection hidden="1"/>
    </xf>
    <xf numFmtId="0" fontId="11" fillId="0" borderId="0" xfId="0" applyFont="1" applyBorder="1" applyAlignment="1" applyProtection="1">
      <alignment vertical="center"/>
      <protection hidden="1"/>
    </xf>
    <xf numFmtId="0" fontId="85" fillId="0" borderId="24" xfId="0" applyFont="1" applyBorder="1" applyAlignment="1" applyProtection="1">
      <alignment vertical="center"/>
      <protection hidden="1"/>
    </xf>
    <xf numFmtId="0" fontId="85" fillId="0" borderId="25" xfId="0" applyFont="1" applyBorder="1" applyAlignment="1" applyProtection="1">
      <alignment vertical="center"/>
      <protection hidden="1"/>
    </xf>
    <xf numFmtId="0" fontId="85" fillId="0" borderId="26" xfId="0" applyFont="1" applyBorder="1" applyAlignment="1" applyProtection="1">
      <alignment vertical="center"/>
      <protection hidden="1"/>
    </xf>
    <xf numFmtId="0" fontId="85" fillId="0" borderId="28" xfId="0" applyFont="1" applyBorder="1" applyAlignment="1" applyProtection="1">
      <alignment vertical="center"/>
      <protection hidden="1"/>
    </xf>
    <xf numFmtId="0" fontId="85" fillId="0" borderId="29" xfId="0" applyFont="1" applyBorder="1" applyAlignment="1" applyProtection="1">
      <alignment vertical="center"/>
      <protection hidden="1"/>
    </xf>
    <xf numFmtId="0" fontId="85" fillId="0" borderId="30" xfId="0" applyFont="1" applyBorder="1" applyAlignment="1" applyProtection="1">
      <alignment vertical="center"/>
      <protection hidden="1"/>
    </xf>
    <xf numFmtId="0" fontId="15" fillId="0" borderId="31" xfId="0" applyFont="1" applyBorder="1" applyAlignment="1" applyProtection="1">
      <alignment horizontal="left" vertical="center"/>
      <protection hidden="1"/>
    </xf>
    <xf numFmtId="0" fontId="13" fillId="0" borderId="31" xfId="0" applyFont="1" applyBorder="1" applyAlignment="1" applyProtection="1">
      <alignment vertical="center" textRotation="255"/>
      <protection hidden="1"/>
    </xf>
    <xf numFmtId="0" fontId="19" fillId="0" borderId="21" xfId="0" applyFont="1" applyBorder="1" applyAlignment="1" applyProtection="1">
      <alignment vertical="center" wrapText="1"/>
      <protection hidden="1"/>
    </xf>
    <xf numFmtId="0" fontId="19" fillId="0" borderId="32" xfId="0" applyFont="1" applyBorder="1" applyAlignment="1" applyProtection="1">
      <alignment vertical="center" wrapText="1"/>
      <protection hidden="1"/>
    </xf>
    <xf numFmtId="0" fontId="10" fillId="0" borderId="33" xfId="0" applyFont="1" applyBorder="1" applyAlignment="1" applyProtection="1">
      <alignment horizontal="center"/>
      <protection hidden="1"/>
    </xf>
    <xf numFmtId="0" fontId="10" fillId="0" borderId="34" xfId="0" applyFont="1" applyBorder="1" applyAlignment="1" applyProtection="1">
      <alignment horizontal="center"/>
      <protection hidden="1"/>
    </xf>
    <xf numFmtId="0" fontId="10" fillId="0" borderId="35" xfId="0" applyFont="1" applyBorder="1" applyAlignment="1" applyProtection="1">
      <alignment horizontal="center"/>
      <protection hidden="1"/>
    </xf>
    <xf numFmtId="0" fontId="10" fillId="0" borderId="36" xfId="0" applyFont="1" applyBorder="1" applyAlignment="1" applyProtection="1">
      <alignment horizontal="center"/>
      <protection hidden="1"/>
    </xf>
    <xf numFmtId="49" fontId="6" fillId="0" borderId="37" xfId="0" applyNumberFormat="1" applyFont="1" applyBorder="1" applyAlignment="1" applyProtection="1">
      <alignment horizontal="center" vertical="center"/>
      <protection locked="0"/>
    </xf>
    <xf numFmtId="0" fontId="19" fillId="0" borderId="16" xfId="0" applyFont="1" applyBorder="1" applyAlignment="1" applyProtection="1">
      <alignment vertical="center" wrapText="1"/>
      <protection hidden="1"/>
    </xf>
    <xf numFmtId="0" fontId="25" fillId="0" borderId="0" xfId="0" applyFont="1" applyBorder="1" applyAlignment="1" applyProtection="1">
      <alignment horizontal="left" vertical="center"/>
      <protection hidden="1"/>
    </xf>
    <xf numFmtId="0" fontId="25" fillId="0" borderId="0" xfId="0" applyFont="1" applyBorder="1" applyAlignment="1" applyProtection="1">
      <alignment horizontal="left" vertical="top"/>
      <protection hidden="1"/>
    </xf>
    <xf numFmtId="0" fontId="86" fillId="0" borderId="0" xfId="0" applyFont="1" applyAlignment="1" applyProtection="1">
      <alignment vertical="center"/>
      <protection hidden="1"/>
    </xf>
    <xf numFmtId="0" fontId="87" fillId="0" borderId="0" xfId="0" applyFont="1" applyBorder="1" applyAlignment="1" applyProtection="1">
      <alignment horizontal="left" vertical="top"/>
      <protection hidden="1"/>
    </xf>
    <xf numFmtId="0" fontId="84" fillId="0" borderId="0" xfId="0" applyFont="1" applyAlignment="1" applyProtection="1">
      <alignment vertical="center"/>
      <protection hidden="1"/>
    </xf>
    <xf numFmtId="0" fontId="82" fillId="34" borderId="0" xfId="0" applyFont="1" applyFill="1" applyAlignment="1" applyProtection="1">
      <alignment vertical="center"/>
      <protection locked="0"/>
    </xf>
    <xf numFmtId="0" fontId="82" fillId="34" borderId="0" xfId="0" applyFont="1" applyFill="1" applyAlignment="1" applyProtection="1">
      <alignment vertical="center"/>
      <protection/>
    </xf>
    <xf numFmtId="0" fontId="88" fillId="0" borderId="0" xfId="0" applyFont="1" applyAlignment="1" applyProtection="1">
      <alignment vertical="center"/>
      <protection/>
    </xf>
    <xf numFmtId="0" fontId="82" fillId="0" borderId="0" xfId="0" applyFont="1" applyAlignment="1" applyProtection="1">
      <alignment horizontal="right" vertical="center"/>
      <protection/>
    </xf>
    <xf numFmtId="0" fontId="82" fillId="12" borderId="0" xfId="0" applyFont="1" applyFill="1" applyAlignment="1" applyProtection="1">
      <alignment vertical="center"/>
      <protection/>
    </xf>
    <xf numFmtId="0" fontId="82" fillId="12" borderId="0" xfId="0" applyFont="1" applyFill="1" applyAlignment="1" applyProtection="1">
      <alignment vertical="center"/>
      <protection locked="0"/>
    </xf>
    <xf numFmtId="0" fontId="89" fillId="0" borderId="0" xfId="0" applyFont="1" applyAlignment="1" applyProtection="1">
      <alignment vertical="center"/>
      <protection/>
    </xf>
    <xf numFmtId="0" fontId="22" fillId="0" borderId="0" xfId="0" applyFont="1" applyAlignment="1" applyProtection="1">
      <alignment horizontal="left" vertical="center" wrapText="1"/>
      <protection hidden="1"/>
    </xf>
    <xf numFmtId="49" fontId="7" fillId="0" borderId="38" xfId="0" applyNumberFormat="1" applyFont="1" applyBorder="1" applyAlignment="1" applyProtection="1">
      <alignment horizontal="left" vertical="center" wrapText="1"/>
      <protection locked="0"/>
    </xf>
    <xf numFmtId="49" fontId="7" fillId="0" borderId="39" xfId="0" applyNumberFormat="1" applyFont="1" applyBorder="1" applyAlignment="1" applyProtection="1">
      <alignment horizontal="left" vertical="center"/>
      <protection locked="0"/>
    </xf>
    <xf numFmtId="49" fontId="7" fillId="0" borderId="40" xfId="0" applyNumberFormat="1" applyFont="1" applyBorder="1" applyAlignment="1" applyProtection="1">
      <alignment horizontal="left" vertical="center"/>
      <protection locked="0"/>
    </xf>
    <xf numFmtId="176" fontId="8" fillId="33" borderId="15" xfId="0" applyNumberFormat="1" applyFont="1" applyFill="1" applyBorder="1" applyAlignment="1" applyProtection="1">
      <alignment horizontal="right"/>
      <protection hidden="1"/>
    </xf>
    <xf numFmtId="176" fontId="8" fillId="0" borderId="15" xfId="0" applyNumberFormat="1" applyFont="1" applyBorder="1" applyAlignment="1" applyProtection="1">
      <alignment horizontal="right"/>
      <protection locked="0"/>
    </xf>
    <xf numFmtId="0" fontId="7" fillId="35" borderId="38" xfId="0" applyFont="1" applyFill="1" applyBorder="1" applyAlignment="1" applyProtection="1">
      <alignment horizontal="left" vertical="center" wrapText="1"/>
      <protection locked="0"/>
    </xf>
    <xf numFmtId="0" fontId="7" fillId="35" borderId="39" xfId="0" applyFont="1" applyFill="1" applyBorder="1" applyAlignment="1" applyProtection="1">
      <alignment horizontal="left" vertical="center" wrapText="1"/>
      <protection locked="0"/>
    </xf>
    <xf numFmtId="0" fontId="7" fillId="35" borderId="40" xfId="0" applyFont="1" applyFill="1" applyBorder="1" applyAlignment="1" applyProtection="1">
      <alignment horizontal="left" vertical="center" wrapText="1"/>
      <protection locked="0"/>
    </xf>
    <xf numFmtId="0" fontId="4" fillId="0" borderId="0" xfId="0" applyFont="1" applyAlignment="1" applyProtection="1">
      <alignment horizontal="left" vertical="center"/>
      <protection hidden="1"/>
    </xf>
    <xf numFmtId="0" fontId="7" fillId="0" borderId="38" xfId="0" applyFont="1" applyBorder="1" applyAlignment="1" applyProtection="1">
      <alignment horizontal="left" vertical="center" wrapText="1"/>
      <protection locked="0"/>
    </xf>
    <xf numFmtId="0" fontId="7" fillId="0" borderId="39" xfId="0" applyFont="1" applyBorder="1" applyAlignment="1" applyProtection="1">
      <alignment horizontal="left" vertical="center"/>
      <protection locked="0"/>
    </xf>
    <xf numFmtId="0" fontId="7" fillId="0" borderId="40" xfId="0" applyFont="1" applyBorder="1" applyAlignment="1" applyProtection="1">
      <alignment horizontal="left" vertical="center"/>
      <protection locked="0"/>
    </xf>
    <xf numFmtId="0" fontId="26" fillId="0" borderId="21" xfId="0" applyFont="1" applyBorder="1" applyAlignment="1" applyProtection="1">
      <alignment horizontal="center" vertical="center" wrapText="1"/>
      <protection hidden="1"/>
    </xf>
    <xf numFmtId="0" fontId="26" fillId="0" borderId="16" xfId="0" applyFont="1" applyBorder="1" applyAlignment="1" applyProtection="1">
      <alignment horizontal="center" vertical="center" wrapText="1"/>
      <protection hidden="1"/>
    </xf>
    <xf numFmtId="0" fontId="26" fillId="0" borderId="11" xfId="0" applyFont="1" applyBorder="1" applyAlignment="1" applyProtection="1">
      <alignment horizontal="center" vertical="center" wrapText="1"/>
      <protection hidden="1"/>
    </xf>
    <xf numFmtId="0" fontId="26" fillId="0" borderId="13" xfId="0" applyFont="1" applyBorder="1" applyAlignment="1" applyProtection="1">
      <alignment horizontal="center" vertical="center" wrapText="1"/>
      <protection hidden="1"/>
    </xf>
    <xf numFmtId="0" fontId="21" fillId="0" borderId="21" xfId="0" applyFont="1" applyBorder="1" applyAlignment="1" applyProtection="1">
      <alignment horizontal="center" vertical="center" wrapText="1"/>
      <protection hidden="1"/>
    </xf>
    <xf numFmtId="0" fontId="21" fillId="0" borderId="16" xfId="0" applyFont="1" applyBorder="1" applyAlignment="1" applyProtection="1">
      <alignment horizontal="center" vertical="center" wrapText="1"/>
      <protection hidden="1"/>
    </xf>
    <xf numFmtId="0" fontId="21" fillId="0" borderId="11" xfId="0" applyFont="1" applyBorder="1" applyAlignment="1" applyProtection="1">
      <alignment horizontal="center" vertical="center" wrapText="1"/>
      <protection hidden="1"/>
    </xf>
    <xf numFmtId="0" fontId="21" fillId="0" borderId="13" xfId="0" applyFont="1" applyBorder="1" applyAlignment="1" applyProtection="1">
      <alignment horizontal="center" vertical="center" wrapText="1"/>
      <protection hidden="1"/>
    </xf>
    <xf numFmtId="0" fontId="21" fillId="0" borderId="41" xfId="0" applyFont="1" applyBorder="1" applyAlignment="1" applyProtection="1">
      <alignment horizontal="center" vertical="center" wrapText="1"/>
      <protection hidden="1"/>
    </xf>
    <xf numFmtId="0" fontId="21" fillId="0" borderId="42" xfId="0" applyFont="1" applyBorder="1" applyAlignment="1" applyProtection="1">
      <alignment horizontal="center" vertical="center" wrapText="1"/>
      <protection hidden="1"/>
    </xf>
    <xf numFmtId="0" fontId="90" fillId="0" borderId="14" xfId="0" applyFont="1" applyBorder="1" applyAlignment="1" applyProtection="1">
      <alignment horizontal="center" vertical="center"/>
      <protection hidden="1"/>
    </xf>
    <xf numFmtId="0" fontId="90" fillId="0" borderId="31" xfId="0" applyFont="1" applyBorder="1" applyAlignment="1" applyProtection="1">
      <alignment horizontal="center" vertical="center"/>
      <protection hidden="1"/>
    </xf>
    <xf numFmtId="0" fontId="90" fillId="0" borderId="23" xfId="0" applyFont="1" applyBorder="1" applyAlignment="1" applyProtection="1">
      <alignment horizontal="center" vertical="center"/>
      <protection hidden="1"/>
    </xf>
    <xf numFmtId="0" fontId="10" fillId="0" borderId="16" xfId="0" applyFont="1" applyBorder="1" applyAlignment="1" applyProtection="1">
      <alignment horizontal="center" vertical="distributed" textRotation="255" indent="1"/>
      <protection hidden="1"/>
    </xf>
    <xf numFmtId="0" fontId="10" fillId="0" borderId="18" xfId="0" applyFont="1" applyBorder="1" applyAlignment="1" applyProtection="1">
      <alignment horizontal="center" vertical="distributed" textRotation="255" indent="1"/>
      <protection hidden="1"/>
    </xf>
    <xf numFmtId="0" fontId="10" fillId="0" borderId="13" xfId="0" applyFont="1" applyBorder="1" applyAlignment="1" applyProtection="1">
      <alignment horizontal="center" vertical="distributed" textRotation="255" indent="1"/>
      <protection hidden="1"/>
    </xf>
    <xf numFmtId="0" fontId="11" fillId="0" borderId="31" xfId="0" applyFont="1" applyBorder="1" applyAlignment="1" applyProtection="1">
      <alignment horizontal="right" vertical="top" textRotation="255"/>
      <protection hidden="1"/>
    </xf>
    <xf numFmtId="0" fontId="11" fillId="0" borderId="23" xfId="0" applyFont="1" applyBorder="1" applyAlignment="1" applyProtection="1">
      <alignment horizontal="right" vertical="top" textRotation="255"/>
      <protection hidden="1"/>
    </xf>
    <xf numFmtId="0" fontId="12" fillId="0" borderId="21" xfId="0" applyFont="1" applyBorder="1" applyAlignment="1" applyProtection="1">
      <alignment horizontal="left" vertical="center" wrapText="1"/>
      <protection hidden="1"/>
    </xf>
    <xf numFmtId="0" fontId="12" fillId="0" borderId="32" xfId="0" applyFont="1" applyBorder="1" applyAlignment="1" applyProtection="1">
      <alignment horizontal="left" vertical="center" wrapText="1"/>
      <protection hidden="1"/>
    </xf>
    <xf numFmtId="0" fontId="12" fillId="0" borderId="16" xfId="0" applyFont="1" applyBorder="1" applyAlignment="1" applyProtection="1">
      <alignment horizontal="left" vertical="center" wrapText="1"/>
      <protection hidden="1"/>
    </xf>
    <xf numFmtId="0" fontId="12" fillId="0" borderId="22" xfId="0" applyFont="1" applyBorder="1" applyAlignment="1" applyProtection="1">
      <alignment horizontal="left" vertical="center" wrapText="1"/>
      <protection hidden="1"/>
    </xf>
    <xf numFmtId="0" fontId="12" fillId="0" borderId="0" xfId="0" applyFont="1" applyBorder="1" applyAlignment="1" applyProtection="1">
      <alignment horizontal="left" vertical="center" wrapText="1"/>
      <protection hidden="1"/>
    </xf>
    <xf numFmtId="0" fontId="12" fillId="0" borderId="18" xfId="0" applyFont="1" applyBorder="1" applyAlignment="1" applyProtection="1">
      <alignment horizontal="left" vertical="center" wrapText="1"/>
      <protection hidden="1"/>
    </xf>
    <xf numFmtId="0" fontId="12" fillId="0" borderId="11" xfId="0" applyFont="1" applyBorder="1" applyAlignment="1" applyProtection="1">
      <alignment horizontal="left" vertical="center" wrapText="1"/>
      <protection hidden="1"/>
    </xf>
    <xf numFmtId="0" fontId="12" fillId="0" borderId="12" xfId="0" applyFont="1" applyBorder="1" applyAlignment="1" applyProtection="1">
      <alignment horizontal="left" vertical="center" wrapText="1"/>
      <protection hidden="1"/>
    </xf>
    <xf numFmtId="0" fontId="12" fillId="0" borderId="13" xfId="0" applyFont="1" applyBorder="1" applyAlignment="1" applyProtection="1">
      <alignment horizontal="left" vertical="center" wrapText="1"/>
      <protection hidden="1"/>
    </xf>
    <xf numFmtId="0" fontId="86" fillId="0" borderId="14" xfId="0" applyFont="1" applyBorder="1" applyAlignment="1" applyProtection="1">
      <alignment horizontal="left" vertical="justify" wrapText="1"/>
      <protection hidden="1"/>
    </xf>
    <xf numFmtId="0" fontId="86" fillId="0" borderId="31" xfId="0" applyFont="1" applyBorder="1" applyAlignment="1" applyProtection="1">
      <alignment horizontal="left" vertical="justify" wrapText="1"/>
      <protection hidden="1"/>
    </xf>
    <xf numFmtId="0" fontId="86" fillId="0" borderId="23" xfId="0" applyFont="1" applyBorder="1" applyAlignment="1" applyProtection="1">
      <alignment horizontal="left" vertical="justify" wrapText="1"/>
      <protection hidden="1"/>
    </xf>
    <xf numFmtId="0" fontId="13" fillId="0" borderId="14" xfId="0" applyFont="1" applyBorder="1" applyAlignment="1" applyProtection="1">
      <alignment horizontal="center" vertical="center" wrapText="1"/>
      <protection hidden="1"/>
    </xf>
    <xf numFmtId="0" fontId="15" fillId="0" borderId="31" xfId="0" applyFont="1" applyBorder="1" applyAlignment="1" applyProtection="1">
      <alignment horizontal="center" vertical="center"/>
      <protection hidden="1"/>
    </xf>
    <xf numFmtId="0" fontId="15" fillId="0" borderId="23" xfId="0" applyFont="1" applyBorder="1" applyAlignment="1" applyProtection="1">
      <alignment horizontal="center" vertical="center"/>
      <protection hidden="1"/>
    </xf>
    <xf numFmtId="0" fontId="13" fillId="0" borderId="14" xfId="0" applyFont="1" applyBorder="1" applyAlignment="1" applyProtection="1">
      <alignment horizontal="left" vertical="top" wrapText="1"/>
      <protection hidden="1"/>
    </xf>
    <xf numFmtId="0" fontId="13" fillId="0" borderId="31" xfId="0" applyFont="1" applyBorder="1" applyAlignment="1" applyProtection="1">
      <alignment horizontal="left" vertical="top"/>
      <protection hidden="1"/>
    </xf>
    <xf numFmtId="0" fontId="13" fillId="0" borderId="23" xfId="0" applyFont="1" applyBorder="1" applyAlignment="1" applyProtection="1">
      <alignment horizontal="left" vertical="top"/>
      <protection hidden="1"/>
    </xf>
    <xf numFmtId="0" fontId="11" fillId="0" borderId="31" xfId="0" applyFont="1" applyBorder="1" applyAlignment="1" applyProtection="1">
      <alignment horizontal="distributed" vertical="center"/>
      <protection hidden="1"/>
    </xf>
    <xf numFmtId="0" fontId="9" fillId="0" borderId="21" xfId="0" applyFont="1" applyBorder="1" applyAlignment="1" applyProtection="1">
      <alignment horizontal="center" vertical="center"/>
      <protection hidden="1"/>
    </xf>
    <xf numFmtId="0" fontId="9" fillId="0" borderId="32" xfId="0" applyFont="1" applyBorder="1" applyAlignment="1" applyProtection="1">
      <alignment horizontal="center" vertical="center"/>
      <protection hidden="1"/>
    </xf>
    <xf numFmtId="0" fontId="9" fillId="0" borderId="16" xfId="0" applyFont="1" applyBorder="1" applyAlignment="1" applyProtection="1">
      <alignment horizontal="center" vertical="center"/>
      <protection hidden="1"/>
    </xf>
    <xf numFmtId="0" fontId="9" fillId="0" borderId="11" xfId="0" applyFont="1" applyBorder="1" applyAlignment="1" applyProtection="1">
      <alignment horizontal="center" vertical="center"/>
      <protection hidden="1"/>
    </xf>
    <xf numFmtId="0" fontId="9" fillId="0" borderId="12" xfId="0" applyFont="1" applyBorder="1" applyAlignment="1" applyProtection="1">
      <alignment horizontal="center" vertical="center"/>
      <protection hidden="1"/>
    </xf>
    <xf numFmtId="0" fontId="9" fillId="0" borderId="13" xfId="0" applyFont="1" applyBorder="1" applyAlignment="1" applyProtection="1">
      <alignment horizontal="center" vertical="center"/>
      <protection hidden="1"/>
    </xf>
    <xf numFmtId="0" fontId="17" fillId="0" borderId="0" xfId="0" applyFont="1" applyBorder="1" applyAlignment="1" applyProtection="1">
      <alignment horizontal="left" vertical="center"/>
      <protection hidden="1"/>
    </xf>
    <xf numFmtId="0" fontId="1" fillId="0" borderId="21" xfId="0" applyFont="1" applyBorder="1" applyAlignment="1" applyProtection="1">
      <alignment horizontal="center" vertical="center"/>
      <protection hidden="1"/>
    </xf>
    <xf numFmtId="0" fontId="1" fillId="0" borderId="32" xfId="0" applyFont="1" applyBorder="1" applyAlignment="1" applyProtection="1">
      <alignment horizontal="center" vertical="center"/>
      <protection hidden="1"/>
    </xf>
    <xf numFmtId="0" fontId="1" fillId="0" borderId="16" xfId="0" applyFont="1" applyBorder="1" applyAlignment="1" applyProtection="1">
      <alignment horizontal="center" vertical="center"/>
      <protection hidden="1"/>
    </xf>
    <xf numFmtId="0" fontId="1" fillId="0" borderId="11" xfId="0" applyFont="1" applyBorder="1" applyAlignment="1" applyProtection="1">
      <alignment horizontal="center" vertical="center"/>
      <protection hidden="1"/>
    </xf>
    <xf numFmtId="0" fontId="1" fillId="0" borderId="12" xfId="0" applyFont="1" applyBorder="1" applyAlignment="1" applyProtection="1">
      <alignment horizontal="center" vertical="center"/>
      <protection hidden="1"/>
    </xf>
    <xf numFmtId="0" fontId="1" fillId="0" borderId="13" xfId="0" applyFont="1" applyBorder="1" applyAlignment="1" applyProtection="1">
      <alignment horizontal="center" vertical="center"/>
      <protection hidden="1"/>
    </xf>
    <xf numFmtId="0" fontId="11" fillId="0" borderId="21" xfId="0" applyFont="1" applyBorder="1" applyAlignment="1" applyProtection="1">
      <alignment horizontal="center" vertical="center"/>
      <protection hidden="1"/>
    </xf>
    <xf numFmtId="0" fontId="11" fillId="0" borderId="32" xfId="0" applyFont="1" applyBorder="1" applyAlignment="1" applyProtection="1">
      <alignment horizontal="center" vertical="center"/>
      <protection hidden="1"/>
    </xf>
    <xf numFmtId="0" fontId="11" fillId="0" borderId="16" xfId="0" applyFont="1" applyBorder="1" applyAlignment="1" applyProtection="1">
      <alignment horizontal="center" vertical="center"/>
      <protection hidden="1"/>
    </xf>
    <xf numFmtId="0" fontId="11" fillId="0" borderId="22" xfId="0" applyFont="1" applyBorder="1" applyAlignment="1" applyProtection="1">
      <alignment horizontal="center" vertical="center"/>
      <protection hidden="1"/>
    </xf>
    <xf numFmtId="0" fontId="11" fillId="0" borderId="0" xfId="0" applyFont="1" applyBorder="1" applyAlignment="1" applyProtection="1">
      <alignment horizontal="center" vertical="center"/>
      <protection hidden="1"/>
    </xf>
    <xf numFmtId="0" fontId="11" fillId="0" borderId="18" xfId="0" applyFont="1" applyBorder="1" applyAlignment="1" applyProtection="1">
      <alignment horizontal="center" vertical="center"/>
      <protection hidden="1"/>
    </xf>
    <xf numFmtId="0" fontId="15" fillId="0" borderId="14" xfId="0" applyFont="1" applyBorder="1" applyAlignment="1" applyProtection="1">
      <alignment horizontal="center" vertical="center"/>
      <protection hidden="1"/>
    </xf>
    <xf numFmtId="0" fontId="14" fillId="0" borderId="0" xfId="0" applyFont="1" applyBorder="1" applyAlignment="1" applyProtection="1">
      <alignment horizontal="center" vertical="top"/>
      <protection hidden="1"/>
    </xf>
    <xf numFmtId="0" fontId="15" fillId="0" borderId="0" xfId="0" applyFont="1" applyBorder="1" applyAlignment="1" applyProtection="1">
      <alignment horizontal="center" vertical="top" wrapText="1"/>
      <protection hidden="1"/>
    </xf>
    <xf numFmtId="0" fontId="9" fillId="0" borderId="43" xfId="0" applyFont="1" applyBorder="1" applyAlignment="1" applyProtection="1">
      <alignment horizontal="center" vertical="center" shrinkToFit="1"/>
      <protection hidden="1"/>
    </xf>
    <xf numFmtId="0" fontId="9" fillId="0" borderId="27" xfId="0" applyFont="1" applyBorder="1" applyAlignment="1" applyProtection="1">
      <alignment horizontal="center" vertical="center" shrinkToFit="1"/>
      <protection hidden="1"/>
    </xf>
    <xf numFmtId="0" fontId="11" fillId="0" borderId="17" xfId="0" applyFont="1" applyBorder="1" applyAlignment="1" applyProtection="1">
      <alignment horizontal="center" vertical="center" textRotation="255"/>
      <protection hidden="1"/>
    </xf>
    <xf numFmtId="0" fontId="11" fillId="0" borderId="17" xfId="0" applyFont="1" applyBorder="1" applyAlignment="1" applyProtection="1">
      <alignment horizontal="center" vertical="center" wrapText="1"/>
      <protection hidden="1"/>
    </xf>
    <xf numFmtId="0" fontId="11" fillId="0" borderId="32" xfId="0" applyFont="1" applyBorder="1" applyAlignment="1" applyProtection="1">
      <alignment horizontal="distributed" vertical="center" wrapText="1"/>
      <protection hidden="1"/>
    </xf>
    <xf numFmtId="0" fontId="11" fillId="0" borderId="32" xfId="0" applyFont="1" applyBorder="1" applyAlignment="1" applyProtection="1">
      <alignment horizontal="distributed" vertical="center"/>
      <protection hidden="1"/>
    </xf>
    <xf numFmtId="0" fontId="11" fillId="0" borderId="12" xfId="0" applyFont="1" applyBorder="1" applyAlignment="1" applyProtection="1">
      <alignment horizontal="distributed" vertical="center"/>
      <protection hidden="1"/>
    </xf>
    <xf numFmtId="0" fontId="11" fillId="0" borderId="31" xfId="0" applyFont="1" applyBorder="1" applyAlignment="1" applyProtection="1">
      <alignment horizontal="center" vertical="center"/>
      <protection hidden="1"/>
    </xf>
    <xf numFmtId="0" fontId="11" fillId="0" borderId="43" xfId="0" applyFont="1" applyBorder="1" applyAlignment="1" applyProtection="1">
      <alignment horizontal="center" vertical="center" textRotation="255"/>
      <protection hidden="1"/>
    </xf>
    <xf numFmtId="0" fontId="11" fillId="0" borderId="27" xfId="0" applyFont="1" applyBorder="1" applyAlignment="1" applyProtection="1">
      <alignment horizontal="center" vertical="center" textRotation="255"/>
      <protection hidden="1"/>
    </xf>
    <xf numFmtId="0" fontId="13" fillId="0" borderId="21" xfId="0" applyFont="1" applyBorder="1" applyAlignment="1" applyProtection="1">
      <alignment horizontal="left" vertical="center" wrapText="1"/>
      <protection hidden="1"/>
    </xf>
    <xf numFmtId="0" fontId="13" fillId="0" borderId="32" xfId="0" applyFont="1" applyBorder="1" applyAlignment="1" applyProtection="1">
      <alignment horizontal="left" vertical="center"/>
      <protection hidden="1"/>
    </xf>
    <xf numFmtId="0" fontId="13" fillId="0" borderId="16" xfId="0" applyFont="1" applyBorder="1" applyAlignment="1" applyProtection="1">
      <alignment horizontal="left" vertical="center"/>
      <protection hidden="1"/>
    </xf>
    <xf numFmtId="0" fontId="13" fillId="0" borderId="22" xfId="0" applyFont="1" applyBorder="1" applyAlignment="1" applyProtection="1">
      <alignment horizontal="left" vertical="center"/>
      <protection hidden="1"/>
    </xf>
    <xf numFmtId="0" fontId="13" fillId="0" borderId="0" xfId="0" applyFont="1" applyBorder="1" applyAlignment="1" applyProtection="1">
      <alignment horizontal="left" vertical="center"/>
      <protection hidden="1"/>
    </xf>
    <xf numFmtId="0" fontId="13" fillId="0" borderId="18" xfId="0" applyFont="1" applyBorder="1" applyAlignment="1" applyProtection="1">
      <alignment horizontal="left" vertical="center"/>
      <protection hidden="1"/>
    </xf>
    <xf numFmtId="0" fontId="13" fillId="0" borderId="11" xfId="0" applyFont="1" applyBorder="1" applyAlignment="1" applyProtection="1">
      <alignment horizontal="left" vertical="center"/>
      <protection hidden="1"/>
    </xf>
    <xf numFmtId="0" fontId="13" fillId="0" borderId="12" xfId="0" applyFont="1" applyBorder="1" applyAlignment="1" applyProtection="1">
      <alignment horizontal="left" vertical="center"/>
      <protection hidden="1"/>
    </xf>
    <xf numFmtId="0" fontId="13" fillId="0" borderId="13" xfId="0" applyFont="1" applyBorder="1" applyAlignment="1" applyProtection="1">
      <alignment horizontal="left" vertical="center"/>
      <protection hidden="1"/>
    </xf>
    <xf numFmtId="0" fontId="6" fillId="0" borderId="14" xfId="0" applyFont="1" applyBorder="1" applyAlignment="1" applyProtection="1">
      <alignment horizontal="center" vertical="center" shrinkToFit="1"/>
      <protection hidden="1"/>
    </xf>
    <xf numFmtId="0" fontId="6" fillId="0" borderId="31" xfId="0" applyFont="1" applyBorder="1" applyAlignment="1" applyProtection="1">
      <alignment horizontal="center" vertical="center" shrinkToFit="1"/>
      <protection hidden="1"/>
    </xf>
    <xf numFmtId="0" fontId="6" fillId="0" borderId="23" xfId="0" applyFont="1" applyBorder="1" applyAlignment="1" applyProtection="1">
      <alignment horizontal="center" vertical="center" shrinkToFit="1"/>
      <protection hidden="1"/>
    </xf>
    <xf numFmtId="0" fontId="20" fillId="0" borderId="31" xfId="0" applyFont="1" applyBorder="1" applyAlignment="1" applyProtection="1">
      <alignment horizontal="center" vertical="center" shrinkToFit="1"/>
      <protection hidden="1"/>
    </xf>
    <xf numFmtId="0" fontId="20" fillId="0" borderId="23" xfId="0" applyFont="1" applyBorder="1" applyAlignment="1" applyProtection="1">
      <alignment horizontal="center" vertical="center" shrinkToFit="1"/>
      <protection hidden="1"/>
    </xf>
    <xf numFmtId="0" fontId="91" fillId="0" borderId="32" xfId="0" applyFont="1" applyBorder="1" applyAlignment="1" applyProtection="1">
      <alignment horizontal="center" vertical="top" wrapText="1"/>
      <protection hidden="1"/>
    </xf>
    <xf numFmtId="0" fontId="91" fillId="0" borderId="0" xfId="0" applyFont="1" applyBorder="1" applyAlignment="1" applyProtection="1">
      <alignment horizontal="center" vertical="top" wrapText="1"/>
      <protection hidden="1"/>
    </xf>
    <xf numFmtId="0" fontId="13" fillId="0" borderId="14" xfId="0" applyFont="1" applyBorder="1" applyAlignment="1" applyProtection="1">
      <alignment horizontal="center" vertical="center"/>
      <protection hidden="1"/>
    </xf>
    <xf numFmtId="0" fontId="13" fillId="0" borderId="31"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21" fillId="0" borderId="19" xfId="0" applyFont="1" applyBorder="1" applyAlignment="1" applyProtection="1">
      <alignment horizontal="left" wrapText="1" shrinkToFit="1"/>
      <protection hidden="1"/>
    </xf>
    <xf numFmtId="0" fontId="21" fillId="0" borderId="20" xfId="0" applyFont="1" applyBorder="1" applyAlignment="1" applyProtection="1">
      <alignment horizontal="left" wrapText="1"/>
      <protection hidden="1"/>
    </xf>
    <xf numFmtId="0" fontId="11" fillId="0" borderId="43" xfId="0" applyFont="1" applyBorder="1" applyAlignment="1" applyProtection="1">
      <alignment horizontal="center" vertical="center" wrapText="1"/>
      <protection hidden="1"/>
    </xf>
    <xf numFmtId="0" fontId="11" fillId="0" borderId="27" xfId="0" applyFont="1" applyBorder="1" applyAlignment="1" applyProtection="1">
      <alignment horizontal="center" vertical="center" wrapText="1"/>
      <protection hidden="1"/>
    </xf>
    <xf numFmtId="0" fontId="11" fillId="0" borderId="11" xfId="0" applyFont="1" applyBorder="1" applyAlignment="1" applyProtection="1">
      <alignment horizontal="center" vertical="center"/>
      <protection hidden="1"/>
    </xf>
    <xf numFmtId="0" fontId="11" fillId="0" borderId="12" xfId="0" applyFont="1" applyBorder="1" applyAlignment="1" applyProtection="1">
      <alignment horizontal="center" vertical="center"/>
      <protection hidden="1"/>
    </xf>
    <xf numFmtId="0" fontId="11" fillId="0" borderId="13" xfId="0" applyFont="1" applyBorder="1" applyAlignment="1" applyProtection="1">
      <alignment horizontal="center" vertical="center"/>
      <protection hidden="1"/>
    </xf>
    <xf numFmtId="0" fontId="13" fillId="0" borderId="21" xfId="0" applyFont="1" applyBorder="1" applyAlignment="1" applyProtection="1">
      <alignment horizontal="center" vertical="center" textRotation="255"/>
      <protection hidden="1"/>
    </xf>
    <xf numFmtId="0" fontId="13" fillId="0" borderId="11" xfId="0" applyFont="1" applyBorder="1" applyAlignment="1" applyProtection="1">
      <alignment horizontal="center" vertical="center" textRotation="255"/>
      <protection hidden="1"/>
    </xf>
    <xf numFmtId="0" fontId="13" fillId="0" borderId="23" xfId="0" applyFont="1" applyBorder="1" applyAlignment="1" applyProtection="1">
      <alignment horizontal="center" vertical="center"/>
      <protection hidden="1"/>
    </xf>
    <xf numFmtId="0" fontId="11" fillId="0" borderId="14" xfId="0" applyFont="1" applyFill="1" applyBorder="1" applyAlignment="1" applyProtection="1">
      <alignment horizontal="right" vertical="center"/>
      <protection hidden="1"/>
    </xf>
    <xf numFmtId="0" fontId="11" fillId="0" borderId="31" xfId="0" applyFont="1" applyFill="1" applyBorder="1" applyAlignment="1" applyProtection="1">
      <alignment horizontal="right" vertical="center"/>
      <protection hidden="1"/>
    </xf>
    <xf numFmtId="0" fontId="11" fillId="0" borderId="23" xfId="0" applyFont="1" applyFill="1" applyBorder="1" applyAlignment="1" applyProtection="1">
      <alignment horizontal="right" vertical="center"/>
      <protection hidden="1"/>
    </xf>
    <xf numFmtId="0" fontId="11" fillId="0" borderId="17" xfId="0" applyFont="1" applyBorder="1" applyAlignment="1" applyProtection="1">
      <alignment horizontal="center"/>
      <protection hidden="1"/>
    </xf>
    <xf numFmtId="0" fontId="21" fillId="0" borderId="21" xfId="0" applyFont="1" applyBorder="1" applyAlignment="1" applyProtection="1">
      <alignment horizontal="center" vertical="center"/>
      <protection hidden="1"/>
    </xf>
    <xf numFmtId="0" fontId="21" fillId="0" borderId="32" xfId="0" applyFont="1" applyBorder="1" applyAlignment="1" applyProtection="1">
      <alignment horizontal="center" vertical="center"/>
      <protection hidden="1"/>
    </xf>
    <xf numFmtId="0" fontId="21" fillId="0" borderId="16" xfId="0" applyFont="1" applyBorder="1" applyAlignment="1" applyProtection="1">
      <alignment horizontal="center" vertical="center"/>
      <protection hidden="1"/>
    </xf>
    <xf numFmtId="0" fontId="21" fillId="0" borderId="11" xfId="0" applyFont="1" applyBorder="1" applyAlignment="1" applyProtection="1">
      <alignment horizontal="center" vertical="center"/>
      <protection hidden="1"/>
    </xf>
    <xf numFmtId="0" fontId="21" fillId="0" borderId="12" xfId="0" applyFont="1" applyBorder="1" applyAlignment="1" applyProtection="1">
      <alignment horizontal="center" vertical="center"/>
      <protection hidden="1"/>
    </xf>
    <xf numFmtId="0" fontId="21" fillId="0" borderId="13" xfId="0" applyFont="1" applyBorder="1" applyAlignment="1" applyProtection="1">
      <alignment horizontal="center" vertical="center"/>
      <protection hidden="1"/>
    </xf>
    <xf numFmtId="0" fontId="11" fillId="0" borderId="44" xfId="0" applyFont="1" applyBorder="1" applyAlignment="1" applyProtection="1">
      <alignment horizontal="left" vertical="center"/>
      <protection hidden="1"/>
    </xf>
    <xf numFmtId="0" fontId="11" fillId="0" borderId="45" xfId="0" applyFont="1" applyBorder="1" applyAlignment="1" applyProtection="1">
      <alignment horizontal="left" vertical="center"/>
      <protection hidden="1"/>
    </xf>
    <xf numFmtId="0" fontId="11" fillId="0" borderId="42" xfId="0" applyFont="1" applyBorder="1" applyAlignment="1" applyProtection="1">
      <alignment horizontal="left" vertical="center"/>
      <protection hidden="1"/>
    </xf>
    <xf numFmtId="0" fontId="11" fillId="0" borderId="17" xfId="0" applyFont="1" applyBorder="1" applyAlignment="1" applyProtection="1">
      <alignment horizontal="center" vertical="center"/>
      <protection hidden="1"/>
    </xf>
    <xf numFmtId="0" fontId="8" fillId="0" borderId="21" xfId="0" applyFont="1" applyBorder="1" applyAlignment="1" applyProtection="1">
      <alignment horizontal="center" vertical="center"/>
      <protection hidden="1"/>
    </xf>
    <xf numFmtId="0" fontId="8" fillId="0" borderId="32" xfId="0" applyFont="1" applyBorder="1" applyAlignment="1" applyProtection="1">
      <alignment horizontal="center" vertical="center"/>
      <protection hidden="1"/>
    </xf>
    <xf numFmtId="0" fontId="8" fillId="0" borderId="16" xfId="0" applyFont="1" applyBorder="1" applyAlignment="1" applyProtection="1">
      <alignment horizontal="center" vertical="center"/>
      <protection hidden="1"/>
    </xf>
    <xf numFmtId="0" fontId="8" fillId="0" borderId="11" xfId="0" applyFont="1" applyBorder="1" applyAlignment="1" applyProtection="1">
      <alignment horizontal="center" vertical="center"/>
      <protection hidden="1"/>
    </xf>
    <xf numFmtId="0" fontId="8" fillId="0" borderId="12" xfId="0" applyFont="1" applyBorder="1" applyAlignment="1" applyProtection="1">
      <alignment horizontal="center" vertical="center"/>
      <protection hidden="1"/>
    </xf>
    <xf numFmtId="0" fontId="8" fillId="0" borderId="13" xfId="0" applyFont="1" applyBorder="1" applyAlignment="1" applyProtection="1">
      <alignment horizontal="center" vertical="center"/>
      <protection hidden="1"/>
    </xf>
    <xf numFmtId="0" fontId="11" fillId="0" borderId="14" xfId="0" applyFont="1" applyBorder="1" applyAlignment="1" applyProtection="1">
      <alignment horizontal="right" vertical="center"/>
      <protection hidden="1"/>
    </xf>
    <xf numFmtId="0" fontId="11" fillId="0" borderId="31" xfId="0" applyFont="1" applyBorder="1" applyAlignment="1" applyProtection="1">
      <alignment horizontal="right" vertical="center"/>
      <protection hidden="1"/>
    </xf>
    <xf numFmtId="0" fontId="11" fillId="0" borderId="23" xfId="0" applyFont="1" applyBorder="1" applyAlignment="1" applyProtection="1">
      <alignment horizontal="right" vertical="center"/>
      <protection hidden="1"/>
    </xf>
    <xf numFmtId="0" fontId="91" fillId="0" borderId="32" xfId="0" applyFont="1" applyBorder="1" applyAlignment="1" applyProtection="1">
      <alignment horizontal="left" vertical="top" wrapText="1"/>
      <protection hidden="1"/>
    </xf>
    <xf numFmtId="0" fontId="92" fillId="0" borderId="32" xfId="0" applyFont="1" applyBorder="1" applyAlignment="1" applyProtection="1">
      <alignment horizontal="left" vertical="top" wrapText="1"/>
      <protection hidden="1"/>
    </xf>
    <xf numFmtId="0" fontId="10" fillId="0" borderId="46" xfId="0" applyFont="1" applyBorder="1" applyAlignment="1" applyProtection="1">
      <alignment horizontal="center"/>
      <protection hidden="1"/>
    </xf>
    <xf numFmtId="0" fontId="10" fillId="0" borderId="47" xfId="0" applyFont="1" applyBorder="1" applyAlignment="1" applyProtection="1">
      <alignment horizontal="center"/>
      <protection hidden="1"/>
    </xf>
    <xf numFmtId="0" fontId="13" fillId="0" borderId="21" xfId="0" applyFont="1" applyBorder="1" applyAlignment="1" applyProtection="1">
      <alignment horizontal="center" vertical="center"/>
      <protection hidden="1"/>
    </xf>
    <xf numFmtId="0" fontId="13" fillId="0" borderId="32" xfId="0" applyFont="1" applyBorder="1" applyAlignment="1" applyProtection="1">
      <alignment horizontal="center" vertical="center"/>
      <protection hidden="1"/>
    </xf>
    <xf numFmtId="0" fontId="13" fillId="0" borderId="16" xfId="0" applyFont="1" applyBorder="1" applyAlignment="1" applyProtection="1">
      <alignment horizontal="center" vertical="center"/>
      <protection hidden="1"/>
    </xf>
    <xf numFmtId="0" fontId="13" fillId="0" borderId="11" xfId="0" applyFont="1" applyBorder="1" applyAlignment="1" applyProtection="1">
      <alignment horizontal="center" vertical="center"/>
      <protection hidden="1"/>
    </xf>
    <xf numFmtId="0" fontId="13" fillId="0" borderId="12" xfId="0" applyFont="1" applyBorder="1" applyAlignment="1" applyProtection="1">
      <alignment horizontal="center" vertical="center"/>
      <protection hidden="1"/>
    </xf>
    <xf numFmtId="0" fontId="13" fillId="0" borderId="13" xfId="0" applyFont="1" applyBorder="1" applyAlignment="1" applyProtection="1">
      <alignment horizontal="center" vertical="center"/>
      <protection hidden="1"/>
    </xf>
    <xf numFmtId="0" fontId="15" fillId="0" borderId="14" xfId="0" applyFont="1" applyBorder="1" applyAlignment="1" applyProtection="1">
      <alignment horizontal="center" vertical="center" wrapText="1"/>
      <protection hidden="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4</xdr:row>
      <xdr:rowOff>114300</xdr:rowOff>
    </xdr:from>
    <xdr:to>
      <xdr:col>1</xdr:col>
      <xdr:colOff>1133475</xdr:colOff>
      <xdr:row>10</xdr:row>
      <xdr:rowOff>76200</xdr:rowOff>
    </xdr:to>
    <xdr:sp>
      <xdr:nvSpPr>
        <xdr:cNvPr id="1" name="正方形/長方形 4"/>
        <xdr:cNvSpPr>
          <a:spLocks/>
        </xdr:cNvSpPr>
      </xdr:nvSpPr>
      <xdr:spPr>
        <a:xfrm>
          <a:off x="38100" y="1076325"/>
          <a:ext cx="1257300" cy="1133475"/>
        </a:xfrm>
        <a:prstGeom prst="rect">
          <a:avLst/>
        </a:prstGeom>
        <a:solidFill>
          <a:srgbClr val="FF0000">
            <a:alpha val="23000"/>
          </a:srgbClr>
        </a:solidFill>
        <a:ln w="25400" cmpd="sng">
          <a:solidFill>
            <a:srgbClr val="FF0000">
              <a:alpha val="32156"/>
            </a:srgbClr>
          </a:solidFill>
          <a:headEnd type="none"/>
          <a:tailEnd type="none"/>
        </a:ln>
      </xdr:spPr>
      <xdr:txBody>
        <a:bodyPr vertOverflow="clip" wrap="square" lIns="0" tIns="0" rIns="0" bIns="0" anchor="ctr" vert="wordArtVertRtl"/>
        <a:p>
          <a:pPr algn="l">
            <a:defRPr/>
          </a:pPr>
          <a:r>
            <a:rPr lang="en-US" cap="none" sz="1600" b="1" i="0" u="none" baseline="0">
              <a:solidFill>
                <a:srgbClr val="000000"/>
              </a:solidFill>
            </a:rPr>
            <a:t>納税義務者</a:t>
          </a:r>
        </a:p>
      </xdr:txBody>
    </xdr:sp>
    <xdr:clientData fPrintsWithSheet="0"/>
  </xdr:twoCellAnchor>
  <xdr:twoCellAnchor>
    <xdr:from>
      <xdr:col>9</xdr:col>
      <xdr:colOff>609600</xdr:colOff>
      <xdr:row>9</xdr:row>
      <xdr:rowOff>200025</xdr:rowOff>
    </xdr:from>
    <xdr:to>
      <xdr:col>17</xdr:col>
      <xdr:colOff>590550</xdr:colOff>
      <xdr:row>19</xdr:row>
      <xdr:rowOff>47625</xdr:rowOff>
    </xdr:to>
    <xdr:sp>
      <xdr:nvSpPr>
        <xdr:cNvPr id="2" name="テキスト ボックス 1"/>
        <xdr:cNvSpPr txBox="1">
          <a:spLocks noChangeArrowheads="1"/>
        </xdr:cNvSpPr>
      </xdr:nvSpPr>
      <xdr:spPr>
        <a:xfrm>
          <a:off x="3695700" y="2105025"/>
          <a:ext cx="3943350" cy="1885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800" b="0" i="0" u="none" baseline="0">
              <a:solidFill>
                <a:srgbClr val="FF0000"/>
              </a:solidFill>
              <a:latin typeface="ＭＳ Ｐゴシック"/>
              <a:ea typeface="ＭＳ Ｐゴシック"/>
              <a:cs typeface="ＭＳ Ｐゴシック"/>
            </a:rPr>
            <a:t>＜このエクセルファイルの使用方法＞</a:t>
          </a:r>
          <a:r>
            <a:rPr lang="en-US" cap="none" sz="800" b="0" i="0" u="none" baseline="0">
              <a:solidFill>
                <a:srgbClr val="FF0000"/>
              </a:solidFill>
              <a:latin typeface="Calibri"/>
              <a:ea typeface="Calibri"/>
              <a:cs typeface="Calibri"/>
            </a:rPr>
            <a:t>
</a:t>
          </a:r>
          <a:r>
            <a:rPr lang="en-US" cap="none" sz="800" b="0" i="0" u="none" baseline="0">
              <a:solidFill>
                <a:srgbClr val="333399"/>
              </a:solidFill>
              <a:latin typeface="Calibri"/>
              <a:ea typeface="Calibri"/>
              <a:cs typeface="Calibri"/>
            </a:rPr>
            <a:t>
</a:t>
          </a:r>
          <a:r>
            <a:rPr lang="en-US" cap="none" sz="800" b="0" i="0" u="none" baseline="0">
              <a:solidFill>
                <a:srgbClr val="333399"/>
              </a:solidFill>
              <a:latin typeface="ＭＳ Ｐゴシック"/>
              <a:ea typeface="ＭＳ Ｐゴシック"/>
              <a:cs typeface="ＭＳ Ｐゴシック"/>
            </a:rPr>
            <a:t>①</a:t>
          </a:r>
          <a:r>
            <a:rPr lang="en-US" cap="none" sz="800" b="0" i="0" u="none" baseline="0">
              <a:solidFill>
                <a:srgbClr val="FF0000"/>
              </a:solidFill>
              <a:latin typeface="Calibri"/>
              <a:ea typeface="Calibri"/>
              <a:cs typeface="Calibri"/>
            </a:rPr>
            <a:t>※</a:t>
          </a:r>
          <a:r>
            <a:rPr lang="en-US" cap="none" sz="800" b="0" i="0" u="none" baseline="0">
              <a:solidFill>
                <a:srgbClr val="333399"/>
              </a:solidFill>
              <a:latin typeface="ＭＳ Ｐゴシック"/>
              <a:ea typeface="ＭＳ Ｐゴシック"/>
              <a:cs typeface="ＭＳ Ｐゴシック"/>
            </a:rPr>
            <a:t>の項目は入力（選択）必須項目です。</a:t>
          </a:r>
          <a:r>
            <a:rPr lang="en-US" cap="none" sz="800" b="0" i="0" u="none" baseline="0">
              <a:solidFill>
                <a:srgbClr val="333399"/>
              </a:solidFill>
              <a:latin typeface="Calibri"/>
              <a:ea typeface="Calibri"/>
              <a:cs typeface="Calibri"/>
            </a:rPr>
            <a:t>
</a:t>
          </a:r>
          <a:r>
            <a:rPr lang="en-US" cap="none" sz="800" b="0" i="0" u="none" baseline="0">
              <a:solidFill>
                <a:srgbClr val="333399"/>
              </a:solidFill>
              <a:latin typeface="Calibri"/>
              <a:ea typeface="Calibri"/>
              <a:cs typeface="Calibri"/>
            </a:rPr>
            <a:t>
</a:t>
          </a:r>
          <a:r>
            <a:rPr lang="en-US" cap="none" sz="800" b="0" i="0" u="none" baseline="0">
              <a:solidFill>
                <a:srgbClr val="333399"/>
              </a:solidFill>
              <a:latin typeface="ＭＳ Ｐゴシック"/>
              <a:ea typeface="ＭＳ Ｐゴシック"/>
              <a:cs typeface="ＭＳ Ｐゴシック"/>
            </a:rPr>
            <a:t>②必要項目を入力したら、シート「納付書」から印刷します。</a:t>
          </a:r>
          <a:r>
            <a:rPr lang="en-US" cap="none" sz="800" b="0" i="0" u="none" baseline="0">
              <a:solidFill>
                <a:srgbClr val="333399"/>
              </a:solidFill>
              <a:latin typeface="Calibri"/>
              <a:ea typeface="Calibri"/>
              <a:cs typeface="Calibri"/>
            </a:rPr>
            <a:t>
</a:t>
          </a:r>
          <a:r>
            <a:rPr lang="en-US" cap="none" sz="800" b="0" i="0" u="none" baseline="0">
              <a:solidFill>
                <a:srgbClr val="333399"/>
              </a:solidFill>
              <a:latin typeface="ＭＳ Ｐゴシック"/>
              <a:ea typeface="ＭＳ Ｐゴシック"/>
              <a:cs typeface="ＭＳ Ｐゴシック"/>
            </a:rPr>
            <a:t>　　</a:t>
          </a:r>
          <a:r>
            <a:rPr lang="en-US" cap="none" sz="800" b="0" i="0" u="none" baseline="0">
              <a:solidFill>
                <a:srgbClr val="333399"/>
              </a:solidFill>
              <a:latin typeface="Calibri"/>
              <a:ea typeface="Calibri"/>
              <a:cs typeface="Calibri"/>
            </a:rPr>
            <a:t>→</a:t>
          </a:r>
          <a:r>
            <a:rPr lang="en-US" cap="none" sz="800" b="0" i="0" u="none" baseline="0">
              <a:solidFill>
                <a:srgbClr val="333399"/>
              </a:solidFill>
              <a:latin typeface="ＭＳ Ｐゴシック"/>
              <a:ea typeface="ＭＳ Ｐゴシック"/>
              <a:cs typeface="ＭＳ Ｐゴシック"/>
            </a:rPr>
            <a:t>Ａ</a:t>
          </a:r>
          <a:r>
            <a:rPr lang="en-US" cap="none" sz="800" b="0" i="0" u="none" baseline="0">
              <a:solidFill>
                <a:srgbClr val="333399"/>
              </a:solidFill>
              <a:latin typeface="Calibri"/>
              <a:ea typeface="Calibri"/>
              <a:cs typeface="Calibri"/>
            </a:rPr>
            <a:t> </a:t>
          </a:r>
          <a:r>
            <a:rPr lang="en-US" cap="none" sz="800" b="0" i="0" u="none" baseline="0">
              <a:solidFill>
                <a:srgbClr val="333399"/>
              </a:solidFill>
              <a:latin typeface="ＭＳ Ｐゴシック"/>
              <a:ea typeface="ＭＳ Ｐゴシック"/>
              <a:cs typeface="ＭＳ Ｐゴシック"/>
            </a:rPr>
            <a:t>４用紙を御使用ください。</a:t>
          </a:r>
          <a:r>
            <a:rPr lang="en-US" cap="none" sz="800" b="0" i="0" u="none" baseline="0">
              <a:solidFill>
                <a:srgbClr val="333399"/>
              </a:solidFill>
              <a:latin typeface="Calibri"/>
              <a:ea typeface="Calibri"/>
              <a:cs typeface="Calibri"/>
            </a:rPr>
            <a:t>
</a:t>
          </a:r>
          <a:r>
            <a:rPr lang="en-US" cap="none" sz="800" b="0" i="0" u="none" baseline="0">
              <a:solidFill>
                <a:srgbClr val="333399"/>
              </a:solidFill>
              <a:latin typeface="ＭＳ Ｐゴシック"/>
              <a:ea typeface="ＭＳ Ｐゴシック"/>
              <a:cs typeface="ＭＳ Ｐゴシック"/>
            </a:rPr>
            <a:t>　　</a:t>
          </a:r>
          <a:r>
            <a:rPr lang="en-US" cap="none" sz="800" b="0" i="0" u="none" baseline="0">
              <a:solidFill>
                <a:srgbClr val="333399"/>
              </a:solidFill>
              <a:latin typeface="Calibri"/>
              <a:ea typeface="Calibri"/>
              <a:cs typeface="Calibri"/>
            </a:rPr>
            <a:t>→</a:t>
          </a:r>
          <a:r>
            <a:rPr lang="en-US" cap="none" sz="800" b="1" i="0" u="sng" baseline="0">
              <a:solidFill>
                <a:srgbClr val="333399"/>
              </a:solidFill>
              <a:latin typeface="ＭＳ Ｐゴシック"/>
              <a:ea typeface="ＭＳ Ｐゴシック"/>
              <a:cs typeface="ＭＳ Ｐゴシック"/>
            </a:rPr>
            <a:t>両面印刷が可能なプリンタを御使用の場合は、両面印刷（短辺とじ）を選択してください。</a:t>
          </a:r>
          <a:r>
            <a:rPr lang="en-US" cap="none" sz="800" b="1" i="0" u="sng" baseline="0">
              <a:solidFill>
                <a:srgbClr val="333399"/>
              </a:solidFill>
              <a:latin typeface="Calibri"/>
              <a:ea typeface="Calibri"/>
              <a:cs typeface="Calibri"/>
            </a:rPr>
            <a:t>
</a:t>
          </a:r>
          <a:r>
            <a:rPr lang="en-US" cap="none" sz="800" b="0" i="0" u="none" baseline="0">
              <a:solidFill>
                <a:srgbClr val="333399"/>
              </a:solidFill>
              <a:latin typeface="ＭＳ Ｐゴシック"/>
              <a:ea typeface="ＭＳ Ｐゴシック"/>
              <a:cs typeface="ＭＳ Ｐゴシック"/>
            </a:rPr>
            <a:t>　　</a:t>
          </a:r>
          <a:r>
            <a:rPr lang="en-US" cap="none" sz="800" b="0" i="0" u="none" baseline="0">
              <a:solidFill>
                <a:srgbClr val="333399"/>
              </a:solidFill>
              <a:latin typeface="Calibri"/>
              <a:ea typeface="Calibri"/>
              <a:cs typeface="Calibri"/>
            </a:rPr>
            <a:t>→</a:t>
          </a:r>
          <a:r>
            <a:rPr lang="en-US" cap="none" sz="800" b="0" i="0" u="none" baseline="0">
              <a:solidFill>
                <a:srgbClr val="333399"/>
              </a:solidFill>
              <a:latin typeface="ＭＳ Ｐゴシック"/>
              <a:ea typeface="ＭＳ Ｐゴシック"/>
              <a:cs typeface="ＭＳ Ｐゴシック"/>
            </a:rPr>
            <a:t>片面印刷の場合において、</a:t>
          </a:r>
          <a:r>
            <a:rPr lang="en-US" cap="none" sz="800" b="0" i="0" u="none" baseline="0">
              <a:solidFill>
                <a:srgbClr val="333399"/>
              </a:solidFill>
              <a:latin typeface="Calibri"/>
              <a:ea typeface="Calibri"/>
              <a:cs typeface="Calibri"/>
            </a:rPr>
            <a:t>2</a:t>
          </a:r>
          <a:r>
            <a:rPr lang="en-US" cap="none" sz="800" b="0" i="0" u="none" baseline="0">
              <a:solidFill>
                <a:srgbClr val="333399"/>
              </a:solidFill>
              <a:latin typeface="ＭＳ Ｐゴシック"/>
              <a:ea typeface="ＭＳ Ｐゴシック"/>
              <a:cs typeface="ＭＳ Ｐゴシック"/>
            </a:rPr>
            <a:t>枚目（裏面部分）が不要のときは、</a:t>
          </a:r>
          <a:r>
            <a:rPr lang="en-US" cap="none" sz="800" b="0" i="0" u="none" baseline="0">
              <a:solidFill>
                <a:srgbClr val="333399"/>
              </a:solidFill>
              <a:latin typeface="Calibri"/>
              <a:ea typeface="Calibri"/>
              <a:cs typeface="Calibri"/>
            </a:rPr>
            <a:t>
</a:t>
          </a:r>
          <a:r>
            <a:rPr lang="en-US" cap="none" sz="800" b="0" i="0" u="none" baseline="0">
              <a:solidFill>
                <a:srgbClr val="333399"/>
              </a:solidFill>
              <a:latin typeface="ＭＳ Ｐゴシック"/>
              <a:ea typeface="ＭＳ Ｐゴシック"/>
              <a:cs typeface="ＭＳ Ｐゴシック"/>
            </a:rPr>
            <a:t>　　　印刷ページの指定を行ってください。</a:t>
          </a:r>
          <a:r>
            <a:rPr lang="en-US" cap="none" sz="800" b="0" i="0" u="none" baseline="0">
              <a:solidFill>
                <a:srgbClr val="333399"/>
              </a:solidFill>
              <a:latin typeface="Calibri"/>
              <a:ea typeface="Calibri"/>
              <a:cs typeface="Calibri"/>
            </a:rPr>
            <a:t>
</a:t>
          </a:r>
          <a:r>
            <a:rPr lang="en-US" cap="none" sz="800" b="0" i="0" u="none" baseline="0">
              <a:solidFill>
                <a:srgbClr val="333399"/>
              </a:solidFill>
              <a:latin typeface="ＭＳ Ｐゴシック"/>
              <a:ea typeface="ＭＳ Ｐゴシック"/>
              <a:cs typeface="ＭＳ Ｐゴシック"/>
            </a:rPr>
            <a:t>　　</a:t>
          </a:r>
          <a:r>
            <a:rPr lang="en-US" cap="none" sz="800" b="0" i="0" u="none" baseline="0">
              <a:solidFill>
                <a:srgbClr val="333399"/>
              </a:solidFill>
              <a:latin typeface="Calibri"/>
              <a:ea typeface="Calibri"/>
              <a:cs typeface="Calibri"/>
            </a:rPr>
            <a:t>→</a:t>
          </a:r>
          <a:r>
            <a:rPr lang="en-US" cap="none" sz="800" b="0" i="0" u="none" baseline="0">
              <a:solidFill>
                <a:srgbClr val="333399"/>
              </a:solidFill>
              <a:latin typeface="ＭＳ Ｐゴシック"/>
              <a:ea typeface="ＭＳ Ｐゴシック"/>
              <a:cs typeface="ＭＳ Ｐゴシック"/>
            </a:rPr>
            <a:t>未入力項目があるときは、氏名が表示されません。</a:t>
          </a:r>
          <a:r>
            <a:rPr lang="en-US" cap="none" sz="800" b="0" i="0" u="none" baseline="0">
              <a:solidFill>
                <a:srgbClr val="333399"/>
              </a:solidFill>
              <a:latin typeface="Calibri"/>
              <a:ea typeface="Calibri"/>
              <a:cs typeface="Calibri"/>
            </a:rPr>
            <a:t>
</a:t>
          </a:r>
          <a:r>
            <a:rPr lang="en-US" cap="none" sz="800" b="0" i="0" u="none" baseline="0">
              <a:solidFill>
                <a:srgbClr val="333399"/>
              </a:solidFill>
              <a:latin typeface="Calibri"/>
              <a:ea typeface="Calibri"/>
              <a:cs typeface="Calibri"/>
            </a:rPr>
            <a:t>
</a:t>
          </a:r>
          <a:r>
            <a:rPr lang="en-US" cap="none" sz="800" b="0" i="0" u="none" baseline="0">
              <a:solidFill>
                <a:srgbClr val="333399"/>
              </a:solidFill>
              <a:latin typeface="ＭＳ Ｐゴシック"/>
              <a:ea typeface="ＭＳ Ｐゴシック"/>
              <a:cs typeface="ＭＳ Ｐゴシック"/>
            </a:rPr>
            <a:t>③印刷された用紙は、点線で３枚に切り取り、３枚１組で使用してください。</a:t>
          </a:r>
        </a:p>
      </xdr:txBody>
    </xdr:sp>
    <xdr:clientData/>
  </xdr:twoCellAnchor>
  <xdr:twoCellAnchor>
    <xdr:from>
      <xdr:col>9</xdr:col>
      <xdr:colOff>504825</xdr:colOff>
      <xdr:row>1</xdr:row>
      <xdr:rowOff>19050</xdr:rowOff>
    </xdr:from>
    <xdr:to>
      <xdr:col>17</xdr:col>
      <xdr:colOff>247650</xdr:colOff>
      <xdr:row>2</xdr:row>
      <xdr:rowOff>190500</xdr:rowOff>
    </xdr:to>
    <xdr:sp>
      <xdr:nvSpPr>
        <xdr:cNvPr id="3" name="角丸四角形 2"/>
        <xdr:cNvSpPr>
          <a:spLocks/>
        </xdr:cNvSpPr>
      </xdr:nvSpPr>
      <xdr:spPr>
        <a:xfrm>
          <a:off x="3590925" y="142875"/>
          <a:ext cx="3705225" cy="581025"/>
        </a:xfrm>
        <a:prstGeom prst="roundRect">
          <a:avLst/>
        </a:prstGeom>
        <a:solidFill>
          <a:srgbClr val="FF0000">
            <a:alpha val="53000"/>
          </a:srgbClr>
        </a:solidFill>
        <a:ln w="25400" cmpd="sng">
          <a:solidFill>
            <a:srgbClr val="FF0000"/>
          </a:solidFill>
          <a:headEnd type="none"/>
          <a:tailEnd type="none"/>
        </a:ln>
      </xdr:spPr>
      <xdr:txBody>
        <a:bodyPr vertOverflow="clip" wrap="square" lIns="36000" tIns="0" rIns="36000" bIns="0" anchor="ctr"/>
        <a:p>
          <a:pPr algn="ctr">
            <a:defRPr/>
          </a:pPr>
          <a:r>
            <a:rPr lang="en-US" cap="none" sz="1000" b="0" i="0" u="none" baseline="0">
              <a:solidFill>
                <a:srgbClr val="FFFFFF"/>
              </a:solidFill>
            </a:rPr>
            <a:t>この納付書を使用する場合は、必ず</a:t>
          </a:r>
          <a:r>
            <a:rPr lang="en-US" cap="none" sz="1000" b="0" i="0" u="none" baseline="0">
              <a:solidFill>
                <a:srgbClr val="FFFFFF"/>
              </a:solidFill>
              <a:latin typeface="Calibri"/>
              <a:ea typeface="Calibri"/>
              <a:cs typeface="Calibri"/>
            </a:rPr>
            <a:t>
</a:t>
          </a:r>
          <a:r>
            <a:rPr lang="en-US" cap="none" sz="1000" b="0" i="0" u="none" baseline="0">
              <a:solidFill>
                <a:srgbClr val="FFFFFF"/>
              </a:solidFill>
            </a:rPr>
            <a:t>自動車税事務所</a:t>
          </a:r>
          <a:r>
            <a:rPr lang="en-US" cap="none" sz="1000" b="0" i="0" u="none" baseline="0">
              <a:solidFill>
                <a:srgbClr val="FFFFFF"/>
              </a:solidFill>
              <a:latin typeface="Calibri"/>
              <a:ea typeface="Calibri"/>
              <a:cs typeface="Calibri"/>
            </a:rPr>
            <a:t>(Tel043-243-2721)</a:t>
          </a:r>
          <a:r>
            <a:rPr lang="en-US" cap="none" sz="1000" b="0" i="0" u="none" baseline="0">
              <a:solidFill>
                <a:srgbClr val="FFFFFF"/>
              </a:solidFill>
            </a:rPr>
            <a:t>　又は　お近くの県税事務所</a:t>
          </a:r>
          <a:r>
            <a:rPr lang="en-US" cap="none" sz="1000" b="0" i="0" u="none" baseline="0">
              <a:solidFill>
                <a:srgbClr val="FFFFFF"/>
              </a:solidFill>
              <a:latin typeface="Calibri"/>
              <a:ea typeface="Calibri"/>
              <a:cs typeface="Calibri"/>
            </a:rPr>
            <a:t>
</a:t>
          </a:r>
          <a:r>
            <a:rPr lang="en-US" cap="none" sz="1000" b="0" i="0" u="none" baseline="0">
              <a:solidFill>
                <a:srgbClr val="FFFFFF"/>
              </a:solidFill>
            </a:rPr>
            <a:t>にお問い合わせのうえ作成してください。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19050</xdr:colOff>
      <xdr:row>2</xdr:row>
      <xdr:rowOff>0</xdr:rowOff>
    </xdr:from>
    <xdr:to>
      <xdr:col>19</xdr:col>
      <xdr:colOff>85725</xdr:colOff>
      <xdr:row>5</xdr:row>
      <xdr:rowOff>9525</xdr:rowOff>
    </xdr:to>
    <xdr:sp>
      <xdr:nvSpPr>
        <xdr:cNvPr id="1" name="円/楕円 5"/>
        <xdr:cNvSpPr>
          <a:spLocks/>
        </xdr:cNvSpPr>
      </xdr:nvSpPr>
      <xdr:spPr>
        <a:xfrm>
          <a:off x="2695575" y="323850"/>
          <a:ext cx="228600" cy="276225"/>
        </a:xfrm>
        <a:prstGeom prst="ellipse">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FFFFFF"/>
              </a:solidFill>
            </a:rPr>
            <a:t>公</a:t>
          </a:r>
        </a:p>
      </xdr:txBody>
    </xdr:sp>
    <xdr:clientData/>
  </xdr:twoCellAnchor>
  <xdr:twoCellAnchor>
    <xdr:from>
      <xdr:col>39</xdr:col>
      <xdr:colOff>19050</xdr:colOff>
      <xdr:row>2</xdr:row>
      <xdr:rowOff>0</xdr:rowOff>
    </xdr:from>
    <xdr:to>
      <xdr:col>40</xdr:col>
      <xdr:colOff>85725</xdr:colOff>
      <xdr:row>5</xdr:row>
      <xdr:rowOff>9525</xdr:rowOff>
    </xdr:to>
    <xdr:sp>
      <xdr:nvSpPr>
        <xdr:cNvPr id="2" name="円/楕円 16"/>
        <xdr:cNvSpPr>
          <a:spLocks/>
        </xdr:cNvSpPr>
      </xdr:nvSpPr>
      <xdr:spPr>
        <a:xfrm>
          <a:off x="6029325" y="323850"/>
          <a:ext cx="228600" cy="276225"/>
        </a:xfrm>
        <a:prstGeom prst="ellipse">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FFFFFF"/>
              </a:solidFill>
            </a:rPr>
            <a:t>公</a:t>
          </a:r>
        </a:p>
      </xdr:txBody>
    </xdr:sp>
    <xdr:clientData/>
  </xdr:twoCellAnchor>
  <xdr:twoCellAnchor>
    <xdr:from>
      <xdr:col>60</xdr:col>
      <xdr:colOff>19050</xdr:colOff>
      <xdr:row>2</xdr:row>
      <xdr:rowOff>0</xdr:rowOff>
    </xdr:from>
    <xdr:to>
      <xdr:col>61</xdr:col>
      <xdr:colOff>85725</xdr:colOff>
      <xdr:row>5</xdr:row>
      <xdr:rowOff>9525</xdr:rowOff>
    </xdr:to>
    <xdr:sp>
      <xdr:nvSpPr>
        <xdr:cNvPr id="3" name="円/楕円 17"/>
        <xdr:cNvSpPr>
          <a:spLocks/>
        </xdr:cNvSpPr>
      </xdr:nvSpPr>
      <xdr:spPr>
        <a:xfrm>
          <a:off x="9258300" y="323850"/>
          <a:ext cx="228600" cy="276225"/>
        </a:xfrm>
        <a:prstGeom prst="ellipse">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FFFFFF"/>
              </a:solidFill>
            </a:rPr>
            <a:t>公</a:t>
          </a:r>
        </a:p>
      </xdr:txBody>
    </xdr:sp>
    <xdr:clientData/>
  </xdr:twoCellAnchor>
  <xdr:twoCellAnchor>
    <xdr:from>
      <xdr:col>1</xdr:col>
      <xdr:colOff>76200</xdr:colOff>
      <xdr:row>32</xdr:row>
      <xdr:rowOff>9525</xdr:rowOff>
    </xdr:from>
    <xdr:to>
      <xdr:col>20</xdr:col>
      <xdr:colOff>104775</xdr:colOff>
      <xdr:row>51</xdr:row>
      <xdr:rowOff>457200</xdr:rowOff>
    </xdr:to>
    <xdr:sp>
      <xdr:nvSpPr>
        <xdr:cNvPr id="4" name="テキスト ボックス 21"/>
        <xdr:cNvSpPr txBox="1">
          <a:spLocks noChangeArrowheads="1"/>
        </xdr:cNvSpPr>
      </xdr:nvSpPr>
      <xdr:spPr>
        <a:xfrm>
          <a:off x="219075" y="8048625"/>
          <a:ext cx="2886075" cy="6086475"/>
        </a:xfrm>
        <a:prstGeom prst="rect">
          <a:avLst/>
        </a:prstGeom>
        <a:noFill/>
        <a:ln w="9525" cmpd="sng">
          <a:noFill/>
        </a:ln>
      </xdr:spPr>
      <xdr:txBody>
        <a:bodyPr vertOverflow="clip" wrap="square"/>
        <a:p>
          <a:pPr algn="l">
            <a:defRPr/>
          </a:pPr>
          <a:r>
            <a:rPr lang="en-US" cap="none" sz="900" b="0" i="0" u="none" baseline="0">
              <a:solidFill>
                <a:srgbClr val="000000"/>
              </a:solidFill>
              <a:latin typeface="ＭＳ ゴシック"/>
              <a:ea typeface="ＭＳ ゴシック"/>
              <a:cs typeface="ＭＳ ゴシック"/>
            </a:rPr>
            <a:t>◎県税収納事務を取扱う場所</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ゴシック"/>
              <a:ea typeface="ＭＳ ゴシック"/>
              <a:cs typeface="ＭＳ ゴシック"/>
            </a:rPr>
            <a:t>○県内所在の銀行等</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明朝"/>
              <a:ea typeface="ＭＳ 明朝"/>
              <a:cs typeface="ＭＳ 明朝"/>
            </a:rPr>
            <a:t>　　各普通銀行・各信託銀行・各信用金庫・中央労働金庫</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ゴシック"/>
              <a:ea typeface="ＭＳ ゴシック"/>
              <a:cs typeface="ＭＳ ゴシック"/>
            </a:rPr>
            <a:t>○県内所在の各信用組合</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ゴシック"/>
              <a:ea typeface="ＭＳ ゴシック"/>
              <a:cs typeface="ＭＳ ゴシック"/>
            </a:rPr>
            <a:t>○県内所在の農業協同組合等</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明朝"/>
              <a:ea typeface="ＭＳ 明朝"/>
              <a:cs typeface="ＭＳ 明朝"/>
            </a:rPr>
            <a:t>　　千葉県信用農業協同組合連合会・各農業協同組合</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ゴシック"/>
              <a:ea typeface="ＭＳ ゴシック"/>
              <a:cs typeface="ＭＳ ゴシック"/>
            </a:rPr>
            <a:t>○県内所在の漁業協同組合等</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明朝"/>
              <a:ea typeface="ＭＳ 明朝"/>
              <a:cs typeface="ＭＳ 明朝"/>
            </a:rPr>
            <a:t>　　千葉県信用漁業協同組合連合会</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ゴシック"/>
              <a:ea typeface="ＭＳ ゴシック"/>
              <a:cs typeface="ＭＳ ゴシック"/>
            </a:rPr>
            <a:t>○ゆうちょ銀行・郵便局</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明朝"/>
              <a:ea typeface="ＭＳ 明朝"/>
              <a:cs typeface="ＭＳ 明朝"/>
            </a:rPr>
            <a:t>　　千葉県・茨城県・栃木県・群馬県・埼玉県・</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東京都・神奈川県及び山梨県内の各郵便局で取扱</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います。</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ゴシック"/>
              <a:ea typeface="ＭＳ ゴシック"/>
              <a:cs typeface="ＭＳ ゴシック"/>
            </a:rPr>
            <a:t>○各県税事務所・自動車税事務所</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ゴシック"/>
              <a:ea typeface="ＭＳ ゴシック"/>
              <a:cs typeface="ＭＳ ゴシック"/>
            </a:rPr>
            <a:t>○市役所</a:t>
          </a:r>
          <a:r>
            <a:rPr lang="en-US" cap="none" sz="900" b="0" i="0" u="none" baseline="0">
              <a:solidFill>
                <a:srgbClr val="000000"/>
              </a:solidFill>
              <a:latin typeface="ＭＳ 明朝"/>
              <a:ea typeface="ＭＳ 明朝"/>
              <a:cs typeface="ＭＳ 明朝"/>
            </a:rPr>
            <a:t>（茂原・成田・佐倉・旭・勝浦</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・八千代・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四街道・印西・白井・富里・南房総・</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匝瑳・香取・山武・いすみ</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・大網白里市の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各市役所で取扱います。</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期限内納付のみ）</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ゴシック"/>
              <a:ea typeface="ＭＳ ゴシック"/>
              <a:cs typeface="ＭＳ ゴシック"/>
            </a:rPr>
            <a:t>○町村役場</a:t>
          </a:r>
          <a:r>
            <a:rPr lang="en-US" cap="none" sz="900" b="0" i="0" u="none" baseline="0">
              <a:solidFill>
                <a:srgbClr val="000000"/>
              </a:solidFill>
              <a:latin typeface="ＭＳ 明朝"/>
              <a:ea typeface="ＭＳ 明朝"/>
              <a:cs typeface="ＭＳ 明朝"/>
            </a:rPr>
            <a:t>（東庄町は期限内納付のみ）</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ゴシック"/>
              <a:ea typeface="ＭＳ ゴシック"/>
              <a:cs typeface="ＭＳ ゴシック"/>
            </a:rPr>
            <a:t>○県外所在の次の銀行等の本・支店</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Ｐゴシック"/>
              <a:ea typeface="ＭＳ Ｐゴシック"/>
              <a:cs typeface="ＭＳ Ｐゴシック"/>
            </a:rPr>
            <a:t>千葉銀行・千葉興業銀行・京葉銀行・群馬銀行</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佐原信用金庫・朝日信用金庫・銚子信用金庫</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東京ベイ信用金庫・みずほ銀行</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三菱ＵＦＪ銀行</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三井住友銀行・りそな銀行</a:t>
          </a:r>
          <a:r>
            <a:rPr lang="en-US" cap="none" sz="900" b="0" i="0" u="none" baseline="0">
              <a:solidFill>
                <a:srgbClr val="000000"/>
              </a:solidFill>
              <a:latin typeface="ＭＳ Ｐゴシック"/>
              <a:ea typeface="ＭＳ Ｐゴシック"/>
              <a:cs typeface="ＭＳ Ｐゴシック"/>
            </a:rPr>
            <a:t>・東京シティ信用金庫</a:t>
          </a:r>
        </a:p>
      </xdr:txBody>
    </xdr:sp>
    <xdr:clientData/>
  </xdr:twoCellAnchor>
  <xdr:twoCellAnchor>
    <xdr:from>
      <xdr:col>43</xdr:col>
      <xdr:colOff>0</xdr:colOff>
      <xdr:row>33</xdr:row>
      <xdr:rowOff>0</xdr:rowOff>
    </xdr:from>
    <xdr:to>
      <xdr:col>61</xdr:col>
      <xdr:colOff>133350</xdr:colOff>
      <xdr:row>56</xdr:row>
      <xdr:rowOff>76200</xdr:rowOff>
    </xdr:to>
    <xdr:sp>
      <xdr:nvSpPr>
        <xdr:cNvPr id="5" name="テキスト ボックス 6"/>
        <xdr:cNvSpPr txBox="1">
          <a:spLocks noChangeArrowheads="1"/>
        </xdr:cNvSpPr>
      </xdr:nvSpPr>
      <xdr:spPr>
        <a:xfrm>
          <a:off x="6705600" y="8077200"/>
          <a:ext cx="2828925" cy="7477125"/>
        </a:xfrm>
        <a:prstGeom prst="rect">
          <a:avLst/>
        </a:prstGeom>
        <a:noFill/>
        <a:ln w="9525" cmpd="sng">
          <a:noFill/>
        </a:ln>
      </xdr:spPr>
      <xdr:txBody>
        <a:bodyPr vertOverflow="clip" wrap="square"/>
        <a:p>
          <a:pPr algn="l">
            <a:defRPr/>
          </a:pPr>
          <a:r>
            <a:rPr lang="en-US" cap="none" sz="900" b="0" i="0" u="none" baseline="0">
              <a:solidFill>
                <a:srgbClr val="000000"/>
              </a:solidFill>
              <a:latin typeface="ＭＳ ゴシック"/>
              <a:ea typeface="ＭＳ ゴシック"/>
              <a:cs typeface="ＭＳ ゴシック"/>
            </a:rPr>
            <a:t>◎延滞金</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明朝"/>
              <a:ea typeface="ＭＳ 明朝"/>
              <a:cs typeface="ＭＳ 明朝"/>
            </a:rPr>
            <a:t>　この税金を納期限後に納付（納入）するときは、納期限の翌日から納付（納入）の日までの期間の日数に応じて法令の規定により延滞金が加算されます。</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ゴシック"/>
              <a:ea typeface="ＭＳ ゴシック"/>
              <a:cs typeface="ＭＳ ゴシック"/>
            </a:rPr>
            <a:t>◎本書は大切に保存してください。</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◎お問い合わせ先</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明朝"/>
              <a:ea typeface="ＭＳ 明朝"/>
              <a:cs typeface="ＭＳ 明朝"/>
            </a:rPr>
            <a:t>・自動車税事務所　　　　　　</a:t>
          </a:r>
          <a:r>
            <a:rPr lang="en-US" cap="none" sz="900" b="0" i="0" u="none" baseline="0">
              <a:solidFill>
                <a:srgbClr val="000000"/>
              </a:solidFill>
              <a:latin typeface="ＭＳ 明朝"/>
              <a:ea typeface="ＭＳ 明朝"/>
              <a:cs typeface="ＭＳ 明朝"/>
            </a:rPr>
            <a:t>043-243-2721</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・中央県税事務所　　　　　　</a:t>
          </a:r>
          <a:r>
            <a:rPr lang="en-US" cap="none" sz="900" b="0" i="0" u="none" baseline="0">
              <a:solidFill>
                <a:srgbClr val="000000"/>
              </a:solidFill>
              <a:latin typeface="ＭＳ 明朝"/>
              <a:ea typeface="ＭＳ 明朝"/>
              <a:cs typeface="ＭＳ 明朝"/>
            </a:rPr>
            <a:t>043-231-0161
</a:t>
          </a:r>
          <a:r>
            <a:rPr lang="en-US" cap="none" sz="900" b="0" i="0" u="none" baseline="0">
              <a:solidFill>
                <a:srgbClr val="000000"/>
              </a:solidFill>
              <a:latin typeface="ＭＳ 明朝"/>
              <a:ea typeface="ＭＳ 明朝"/>
              <a:cs typeface="ＭＳ 明朝"/>
            </a:rPr>
            <a:t>・千葉西県税事務所　　　　　</a:t>
          </a:r>
          <a:r>
            <a:rPr lang="en-US" cap="none" sz="900" b="0" i="0" u="none" baseline="0">
              <a:solidFill>
                <a:srgbClr val="000000"/>
              </a:solidFill>
              <a:latin typeface="ＭＳ 明朝"/>
              <a:ea typeface="ＭＳ 明朝"/>
              <a:cs typeface="ＭＳ 明朝"/>
            </a:rPr>
            <a:t>043-279-7111
</a:t>
          </a:r>
          <a:r>
            <a:rPr lang="en-US" cap="none" sz="900" b="0" i="0" u="none" baseline="0">
              <a:solidFill>
                <a:srgbClr val="000000"/>
              </a:solidFill>
              <a:latin typeface="ＭＳ 明朝"/>
              <a:ea typeface="ＭＳ 明朝"/>
              <a:cs typeface="ＭＳ 明朝"/>
            </a:rPr>
            <a:t>・船橋県税事務所　　　　　　</a:t>
          </a:r>
          <a:r>
            <a:rPr lang="en-US" cap="none" sz="900" b="0" i="0" u="none" baseline="0">
              <a:solidFill>
                <a:srgbClr val="000000"/>
              </a:solidFill>
              <a:latin typeface="ＭＳ 明朝"/>
              <a:ea typeface="ＭＳ 明朝"/>
              <a:cs typeface="ＭＳ 明朝"/>
            </a:rPr>
            <a:t>047-433-1275
</a:t>
          </a:r>
          <a:r>
            <a:rPr lang="en-US" cap="none" sz="900" b="0" i="0" u="none" baseline="0">
              <a:solidFill>
                <a:srgbClr val="000000"/>
              </a:solidFill>
              <a:latin typeface="ＭＳ 明朝"/>
              <a:ea typeface="ＭＳ 明朝"/>
              <a:cs typeface="ＭＳ 明朝"/>
            </a:rPr>
            <a:t>・松戸県税事務所　　　　　　</a:t>
          </a:r>
          <a:r>
            <a:rPr lang="en-US" cap="none" sz="900" b="0" i="0" u="none" baseline="0">
              <a:solidFill>
                <a:srgbClr val="000000"/>
              </a:solidFill>
              <a:latin typeface="ＭＳ 明朝"/>
              <a:ea typeface="ＭＳ 明朝"/>
              <a:cs typeface="ＭＳ 明朝"/>
            </a:rPr>
            <a:t>047-361-2112
</a:t>
          </a:r>
          <a:r>
            <a:rPr lang="en-US" cap="none" sz="900" b="0" i="0" u="none" baseline="0">
              <a:solidFill>
                <a:srgbClr val="000000"/>
              </a:solidFill>
              <a:latin typeface="ＭＳ 明朝"/>
              <a:ea typeface="ＭＳ 明朝"/>
              <a:cs typeface="ＭＳ 明朝"/>
            </a:rPr>
            <a:t>・柏県税事務所　　　　　　　</a:t>
          </a:r>
          <a:r>
            <a:rPr lang="en-US" cap="none" sz="900" b="0" i="0" u="none" baseline="0">
              <a:solidFill>
                <a:srgbClr val="000000"/>
              </a:solidFill>
              <a:latin typeface="ＭＳ 明朝"/>
              <a:ea typeface="ＭＳ 明朝"/>
              <a:cs typeface="ＭＳ 明朝"/>
            </a:rPr>
            <a:t>04-7147-1231
</a:t>
          </a:r>
          <a:r>
            <a:rPr lang="en-US" cap="none" sz="900" b="0" i="0" u="none" baseline="0">
              <a:solidFill>
                <a:srgbClr val="000000"/>
              </a:solidFill>
              <a:latin typeface="ＭＳ 明朝"/>
              <a:ea typeface="ＭＳ 明朝"/>
              <a:cs typeface="ＭＳ 明朝"/>
            </a:rPr>
            <a:t>・佐倉県税事務所　　　　　　</a:t>
          </a:r>
          <a:r>
            <a:rPr lang="en-US" cap="none" sz="900" b="0" i="0" u="none" baseline="0">
              <a:solidFill>
                <a:srgbClr val="000000"/>
              </a:solidFill>
              <a:latin typeface="ＭＳ 明朝"/>
              <a:ea typeface="ＭＳ 明朝"/>
              <a:cs typeface="ＭＳ 明朝"/>
            </a:rPr>
            <a:t>043-483-1115
</a:t>
          </a:r>
          <a:r>
            <a:rPr lang="en-US" cap="none" sz="900" b="0" i="0" u="none" baseline="0">
              <a:solidFill>
                <a:srgbClr val="000000"/>
              </a:solidFill>
              <a:latin typeface="ＭＳ 明朝"/>
              <a:ea typeface="ＭＳ 明朝"/>
              <a:cs typeface="ＭＳ 明朝"/>
            </a:rPr>
            <a:t>・香取県税事務所　　　　　　</a:t>
          </a:r>
          <a:r>
            <a:rPr lang="en-US" cap="none" sz="900" b="0" i="0" u="none" baseline="0">
              <a:solidFill>
                <a:srgbClr val="000000"/>
              </a:solidFill>
              <a:latin typeface="ＭＳ 明朝"/>
              <a:ea typeface="ＭＳ 明朝"/>
              <a:cs typeface="ＭＳ 明朝"/>
            </a:rPr>
            <a:t>0478-54-1314
</a:t>
          </a:r>
          <a:r>
            <a:rPr lang="en-US" cap="none" sz="900" b="0" i="0" u="none" baseline="0">
              <a:solidFill>
                <a:srgbClr val="000000"/>
              </a:solidFill>
              <a:latin typeface="ＭＳ 明朝"/>
              <a:ea typeface="ＭＳ 明朝"/>
              <a:cs typeface="ＭＳ 明朝"/>
            </a:rPr>
            <a:t>・旭県税事務所　　　　　　　</a:t>
          </a:r>
          <a:r>
            <a:rPr lang="en-US" cap="none" sz="900" b="0" i="0" u="none" baseline="0">
              <a:solidFill>
                <a:srgbClr val="000000"/>
              </a:solidFill>
              <a:latin typeface="ＭＳ 明朝"/>
              <a:ea typeface="ＭＳ 明朝"/>
              <a:cs typeface="ＭＳ 明朝"/>
            </a:rPr>
            <a:t>0479-62-0772
</a:t>
          </a:r>
          <a:r>
            <a:rPr lang="en-US" cap="none" sz="900" b="0" i="0" u="none" baseline="0">
              <a:solidFill>
                <a:srgbClr val="000000"/>
              </a:solidFill>
              <a:latin typeface="ＭＳ 明朝"/>
              <a:ea typeface="ＭＳ 明朝"/>
              <a:cs typeface="ＭＳ 明朝"/>
            </a:rPr>
            <a:t>・旭県税事務所銚子支所　　　</a:t>
          </a:r>
          <a:r>
            <a:rPr lang="en-US" cap="none" sz="900" b="0" i="0" u="none" baseline="0">
              <a:solidFill>
                <a:srgbClr val="000000"/>
              </a:solidFill>
              <a:latin typeface="ＭＳ 明朝"/>
              <a:ea typeface="ＭＳ 明朝"/>
              <a:cs typeface="ＭＳ 明朝"/>
            </a:rPr>
            <a:t>0479-22-5907
</a:t>
          </a:r>
          <a:r>
            <a:rPr lang="en-US" cap="none" sz="900" b="0" i="0" u="none" baseline="0">
              <a:solidFill>
                <a:srgbClr val="000000"/>
              </a:solidFill>
              <a:latin typeface="ＭＳ 明朝"/>
              <a:ea typeface="ＭＳ 明朝"/>
              <a:cs typeface="ＭＳ 明朝"/>
            </a:rPr>
            <a:t>・東金県税事務所　　　　　　</a:t>
          </a:r>
          <a:r>
            <a:rPr lang="en-US" cap="none" sz="900" b="0" i="0" u="none" baseline="0">
              <a:solidFill>
                <a:srgbClr val="000000"/>
              </a:solidFill>
              <a:latin typeface="ＭＳ 明朝"/>
              <a:ea typeface="ＭＳ 明朝"/>
              <a:cs typeface="ＭＳ 明朝"/>
            </a:rPr>
            <a:t>0475-54-0223
</a:t>
          </a:r>
          <a:r>
            <a:rPr lang="en-US" cap="none" sz="900" b="0" i="0" u="none" baseline="0">
              <a:solidFill>
                <a:srgbClr val="000000"/>
              </a:solidFill>
              <a:latin typeface="ＭＳ 明朝"/>
              <a:ea typeface="ＭＳ 明朝"/>
              <a:cs typeface="ＭＳ 明朝"/>
            </a:rPr>
            <a:t>・茂原県税事務所　　　　　　</a:t>
          </a:r>
          <a:r>
            <a:rPr lang="en-US" cap="none" sz="900" b="0" i="0" u="none" baseline="0">
              <a:solidFill>
                <a:srgbClr val="000000"/>
              </a:solidFill>
              <a:latin typeface="ＭＳ 明朝"/>
              <a:ea typeface="ＭＳ 明朝"/>
              <a:cs typeface="ＭＳ 明朝"/>
            </a:rPr>
            <a:t>0475-22-1721
</a:t>
          </a:r>
          <a:r>
            <a:rPr lang="en-US" cap="none" sz="900" b="0" i="0" u="none" baseline="0">
              <a:solidFill>
                <a:srgbClr val="000000"/>
              </a:solidFill>
              <a:latin typeface="ＭＳ 明朝"/>
              <a:ea typeface="ＭＳ 明朝"/>
              <a:cs typeface="ＭＳ 明朝"/>
            </a:rPr>
            <a:t>・茂原県税事務所大多喜支所　</a:t>
          </a:r>
          <a:r>
            <a:rPr lang="en-US" cap="none" sz="900" b="0" i="0" u="none" baseline="0">
              <a:solidFill>
                <a:srgbClr val="000000"/>
              </a:solidFill>
              <a:latin typeface="ＭＳ 明朝"/>
              <a:ea typeface="ＭＳ 明朝"/>
              <a:cs typeface="ＭＳ 明朝"/>
            </a:rPr>
            <a:t>0470-82-2214
</a:t>
          </a:r>
          <a:r>
            <a:rPr lang="en-US" cap="none" sz="900" b="0" i="0" u="none" baseline="0">
              <a:solidFill>
                <a:srgbClr val="000000"/>
              </a:solidFill>
              <a:latin typeface="ＭＳ 明朝"/>
              <a:ea typeface="ＭＳ 明朝"/>
              <a:cs typeface="ＭＳ 明朝"/>
            </a:rPr>
            <a:t>・館山県税事務所　　　　　　</a:t>
          </a:r>
          <a:r>
            <a:rPr lang="en-US" cap="none" sz="900" b="0" i="0" u="none" baseline="0">
              <a:solidFill>
                <a:srgbClr val="000000"/>
              </a:solidFill>
              <a:latin typeface="ＭＳ 明朝"/>
              <a:ea typeface="ＭＳ 明朝"/>
              <a:cs typeface="ＭＳ 明朝"/>
            </a:rPr>
            <a:t>0470-22-7117
</a:t>
          </a:r>
          <a:r>
            <a:rPr lang="en-US" cap="none" sz="900" b="0" i="0" u="none" baseline="0">
              <a:solidFill>
                <a:srgbClr val="000000"/>
              </a:solidFill>
              <a:latin typeface="ＭＳ 明朝"/>
              <a:ea typeface="ＭＳ 明朝"/>
              <a:cs typeface="ＭＳ 明朝"/>
            </a:rPr>
            <a:t>・木更津県税事務所　　　　　</a:t>
          </a:r>
          <a:r>
            <a:rPr lang="en-US" cap="none" sz="900" b="0" i="0" u="none" baseline="0">
              <a:solidFill>
                <a:srgbClr val="000000"/>
              </a:solidFill>
              <a:latin typeface="ＭＳ 明朝"/>
              <a:ea typeface="ＭＳ 明朝"/>
              <a:cs typeface="ＭＳ 明朝"/>
            </a:rPr>
            <a:t>0438-25-1110
</a:t>
          </a:r>
          <a:r>
            <a:rPr lang="en-US" cap="none" sz="900" b="0" i="0" u="none" baseline="0">
              <a:solidFill>
                <a:srgbClr val="000000"/>
              </a:solidFill>
              <a:latin typeface="ＭＳ 明朝"/>
              <a:ea typeface="ＭＳ 明朝"/>
              <a:cs typeface="ＭＳ 明朝"/>
            </a:rPr>
            <a:t>・市原県税事務所　　　　　　</a:t>
          </a:r>
          <a:r>
            <a:rPr lang="en-US" cap="none" sz="900" b="0" i="0" u="none" baseline="0">
              <a:solidFill>
                <a:srgbClr val="000000"/>
              </a:solidFill>
              <a:latin typeface="ＭＳ 明朝"/>
              <a:ea typeface="ＭＳ 明朝"/>
              <a:cs typeface="ＭＳ 明朝"/>
            </a:rPr>
            <a:t>0436-22-2171</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Ｐ明朝"/>
              <a:ea typeface="ＭＳ Ｐ明朝"/>
              <a:cs typeface="ＭＳ Ｐ明朝"/>
            </a:rPr>
            <a:t>
</a:t>
          </a:r>
        </a:p>
      </xdr:txBody>
    </xdr:sp>
    <xdr:clientData/>
  </xdr:twoCellAnchor>
  <xdr:twoCellAnchor>
    <xdr:from>
      <xdr:col>15</xdr:col>
      <xdr:colOff>9525</xdr:colOff>
      <xdr:row>10</xdr:row>
      <xdr:rowOff>9525</xdr:rowOff>
    </xdr:from>
    <xdr:to>
      <xdr:col>15</xdr:col>
      <xdr:colOff>9525</xdr:colOff>
      <xdr:row>12</xdr:row>
      <xdr:rowOff>0</xdr:rowOff>
    </xdr:to>
    <xdr:sp>
      <xdr:nvSpPr>
        <xdr:cNvPr id="6" name="直線コネクタ 2"/>
        <xdr:cNvSpPr>
          <a:spLocks/>
        </xdr:cNvSpPr>
      </xdr:nvSpPr>
      <xdr:spPr>
        <a:xfrm flipH="1">
          <a:off x="2200275" y="1743075"/>
          <a:ext cx="0" cy="5048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36</xdr:col>
      <xdr:colOff>9525</xdr:colOff>
      <xdr:row>9</xdr:row>
      <xdr:rowOff>209550</xdr:rowOff>
    </xdr:from>
    <xdr:to>
      <xdr:col>36</xdr:col>
      <xdr:colOff>9525</xdr:colOff>
      <xdr:row>11</xdr:row>
      <xdr:rowOff>361950</xdr:rowOff>
    </xdr:to>
    <xdr:sp>
      <xdr:nvSpPr>
        <xdr:cNvPr id="7" name="直線コネクタ 10"/>
        <xdr:cNvSpPr>
          <a:spLocks/>
        </xdr:cNvSpPr>
      </xdr:nvSpPr>
      <xdr:spPr>
        <a:xfrm flipH="1">
          <a:off x="5534025" y="1733550"/>
          <a:ext cx="0" cy="5143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57</xdr:col>
      <xdr:colOff>9525</xdr:colOff>
      <xdr:row>10</xdr:row>
      <xdr:rowOff>152400</xdr:rowOff>
    </xdr:from>
    <xdr:to>
      <xdr:col>57</xdr:col>
      <xdr:colOff>9525</xdr:colOff>
      <xdr:row>12</xdr:row>
      <xdr:rowOff>0</xdr:rowOff>
    </xdr:to>
    <xdr:sp>
      <xdr:nvSpPr>
        <xdr:cNvPr id="8" name="直線コネクタ 11"/>
        <xdr:cNvSpPr>
          <a:spLocks/>
        </xdr:cNvSpPr>
      </xdr:nvSpPr>
      <xdr:spPr>
        <a:xfrm>
          <a:off x="8763000" y="1885950"/>
          <a:ext cx="0" cy="3619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U24"/>
  <sheetViews>
    <sheetView showGridLines="0" showRowColHeaders="0" tabSelected="1" zoomScale="90" zoomScaleNormal="90" zoomScalePageLayoutView="0" workbookViewId="0" topLeftCell="A2">
      <pane xSplit="21" ySplit="22" topLeftCell="V69" activePane="bottomRight" state="frozen"/>
      <selection pane="topLeft" activeCell="A2" sqref="A2"/>
      <selection pane="topRight" activeCell="V2" sqref="V2"/>
      <selection pane="bottomLeft" activeCell="A27" sqref="A27"/>
      <selection pane="bottomRight" activeCell="H16" sqref="H16"/>
    </sheetView>
  </sheetViews>
  <sheetFormatPr defaultColWidth="9.140625" defaultRowHeight="15"/>
  <cols>
    <col min="1" max="1" width="2.421875" style="3" customWidth="1"/>
    <col min="2" max="2" width="17.57421875" style="3" customWidth="1"/>
    <col min="3" max="3" width="8.7109375" style="3" customWidth="1"/>
    <col min="4" max="4" width="0.85546875" style="3" customWidth="1"/>
    <col min="5" max="5" width="8.00390625" style="3" customWidth="1"/>
    <col min="6" max="6" width="0.85546875" style="3" customWidth="1"/>
    <col min="7" max="7" width="4.421875" style="3" customWidth="1"/>
    <col min="8" max="8" width="2.57421875" style="3" customWidth="1"/>
    <col min="9" max="9" width="0.85546875" style="3" customWidth="1"/>
    <col min="10" max="10" width="14.421875" style="3" customWidth="1"/>
    <col min="11" max="12" width="4.421875" style="3" customWidth="1"/>
    <col min="13" max="13" width="6.7109375" style="3" customWidth="1"/>
    <col min="14" max="14" width="2.421875" style="3" customWidth="1"/>
    <col min="15" max="16384" width="9.00390625" style="3" customWidth="1"/>
  </cols>
  <sheetData>
    <row r="1" ht="9.75" customHeight="1"/>
    <row r="2" ht="32.25" customHeight="1">
      <c r="B2" s="1" t="s">
        <v>17</v>
      </c>
    </row>
    <row r="3" ht="15.75" customHeight="1" thickBot="1">
      <c r="B3" s="2"/>
    </row>
    <row r="4" spans="2:21" ht="18" customHeight="1" thickBot="1" thickTop="1">
      <c r="B4" s="2" t="s">
        <v>68</v>
      </c>
      <c r="C4" s="26"/>
      <c r="D4" s="26"/>
      <c r="E4" s="67"/>
      <c r="F4" s="26"/>
      <c r="G4" s="16"/>
      <c r="H4" s="2"/>
      <c r="I4" s="17"/>
      <c r="J4" s="67"/>
      <c r="K4" s="18"/>
      <c r="L4" s="2"/>
      <c r="M4" s="81" t="s">
        <v>113</v>
      </c>
      <c r="N4" s="81"/>
      <c r="O4" s="81"/>
      <c r="P4" s="81"/>
      <c r="Q4" s="81"/>
      <c r="R4" s="81"/>
      <c r="S4" s="17"/>
      <c r="T4" s="17"/>
      <c r="U4" s="17"/>
    </row>
    <row r="5" spans="2:18" ht="12" customHeight="1" thickBot="1" thickTop="1">
      <c r="B5" s="2"/>
      <c r="M5" s="81"/>
      <c r="N5" s="81"/>
      <c r="O5" s="81"/>
      <c r="P5" s="81"/>
      <c r="Q5" s="81"/>
      <c r="R5" s="81"/>
    </row>
    <row r="6" spans="2:18" ht="18" customHeight="1" thickBot="1" thickTop="1">
      <c r="B6" s="2" t="s">
        <v>112</v>
      </c>
      <c r="C6" s="87"/>
      <c r="D6" s="88"/>
      <c r="E6" s="88"/>
      <c r="F6" s="88"/>
      <c r="G6" s="88"/>
      <c r="H6" s="88"/>
      <c r="I6" s="88"/>
      <c r="J6" s="88"/>
      <c r="K6" s="89"/>
      <c r="M6" s="81"/>
      <c r="N6" s="81"/>
      <c r="O6" s="81"/>
      <c r="P6" s="81"/>
      <c r="Q6" s="81"/>
      <c r="R6" s="81"/>
    </row>
    <row r="7" spans="2:18" ht="14.25" customHeight="1" thickBot="1" thickTop="1">
      <c r="B7" s="2"/>
      <c r="M7" s="73"/>
      <c r="N7" s="73"/>
      <c r="O7" s="73"/>
      <c r="P7" s="73"/>
      <c r="Q7" s="73"/>
      <c r="R7" s="73"/>
    </row>
    <row r="8" spans="2:18" ht="18" customHeight="1" thickBot="1" thickTop="1">
      <c r="B8" s="2" t="s">
        <v>111</v>
      </c>
      <c r="C8" s="91"/>
      <c r="D8" s="92"/>
      <c r="E8" s="92"/>
      <c r="F8" s="92"/>
      <c r="G8" s="92"/>
      <c r="H8" s="92"/>
      <c r="I8" s="93"/>
      <c r="M8" s="73"/>
      <c r="N8" s="73"/>
      <c r="O8" s="73"/>
      <c r="P8" s="73"/>
      <c r="Q8" s="73"/>
      <c r="R8" s="73"/>
    </row>
    <row r="9" spans="2:18" ht="12" customHeight="1" thickBot="1" thickTop="1">
      <c r="B9" s="2"/>
      <c r="C9" s="31"/>
      <c r="D9" s="23"/>
      <c r="E9" s="23"/>
      <c r="F9" s="23"/>
      <c r="G9" s="23"/>
      <c r="H9" s="23"/>
      <c r="I9" s="23"/>
      <c r="M9" s="73"/>
      <c r="N9" s="73"/>
      <c r="O9" s="73"/>
      <c r="P9" s="73"/>
      <c r="Q9" s="73"/>
      <c r="R9" s="73"/>
    </row>
    <row r="10" spans="2:9" ht="18" customHeight="1" thickBot="1" thickTop="1">
      <c r="B10" s="2" t="s">
        <v>110</v>
      </c>
      <c r="C10" s="82"/>
      <c r="D10" s="83"/>
      <c r="E10" s="83"/>
      <c r="F10" s="83"/>
      <c r="G10" s="83"/>
      <c r="H10" s="83"/>
      <c r="I10" s="84"/>
    </row>
    <row r="11" spans="2:9" s="71" customFormat="1" ht="11.25" customHeight="1" thickTop="1">
      <c r="B11" s="72"/>
      <c r="C11" s="70"/>
      <c r="D11" s="69"/>
      <c r="E11" s="69"/>
      <c r="F11" s="69"/>
      <c r="G11" s="69"/>
      <c r="H11" s="69"/>
      <c r="I11" s="69"/>
    </row>
    <row r="12" spans="2:10" ht="18" customHeight="1">
      <c r="B12" s="2" t="s">
        <v>74</v>
      </c>
      <c r="C12" s="32" t="s">
        <v>73</v>
      </c>
      <c r="D12" s="32"/>
      <c r="E12" s="32"/>
      <c r="F12" s="32"/>
      <c r="G12" s="32"/>
      <c r="H12" s="32"/>
      <c r="I12" s="32"/>
      <c r="J12" s="32"/>
    </row>
    <row r="13" spans="2:9" ht="12" customHeight="1">
      <c r="B13" s="2"/>
      <c r="C13" s="31"/>
      <c r="D13" s="23"/>
      <c r="E13" s="23"/>
      <c r="F13" s="23"/>
      <c r="G13" s="23"/>
      <c r="H13" s="23"/>
      <c r="I13" s="23"/>
    </row>
    <row r="14" spans="2:10" ht="18" customHeight="1">
      <c r="B14" s="2" t="s">
        <v>12</v>
      </c>
      <c r="C14" s="90" t="s">
        <v>72</v>
      </c>
      <c r="D14" s="90"/>
      <c r="E14" s="90"/>
      <c r="F14" s="90"/>
      <c r="G14" s="90"/>
      <c r="H14" s="90"/>
      <c r="I14" s="90"/>
      <c r="J14" s="90"/>
    </row>
    <row r="15" spans="2:9" ht="12" customHeight="1">
      <c r="B15" s="2"/>
      <c r="C15" s="31"/>
      <c r="D15" s="23"/>
      <c r="E15" s="23"/>
      <c r="F15" s="23"/>
      <c r="G15" s="23"/>
      <c r="H15" s="23"/>
      <c r="I15" s="23"/>
    </row>
    <row r="16" ht="15" customHeight="1">
      <c r="B16" s="2" t="s">
        <v>16</v>
      </c>
    </row>
    <row r="17" spans="2:7" ht="18.75" customHeight="1">
      <c r="B17" s="29" t="s">
        <v>71</v>
      </c>
      <c r="C17" s="86"/>
      <c r="D17" s="86"/>
      <c r="E17" s="86"/>
      <c r="F17" s="86"/>
      <c r="G17" s="27" t="s">
        <v>2</v>
      </c>
    </row>
    <row r="18" spans="2:7" ht="18.75" customHeight="1">
      <c r="B18" s="29" t="s">
        <v>3</v>
      </c>
      <c r="C18" s="86"/>
      <c r="D18" s="86"/>
      <c r="E18" s="86"/>
      <c r="F18" s="86"/>
      <c r="G18" s="27" t="s">
        <v>2</v>
      </c>
    </row>
    <row r="19" spans="2:12" ht="18.75" customHeight="1">
      <c r="B19" s="30" t="s">
        <v>4</v>
      </c>
      <c r="C19" s="85">
        <f>SUM(C17:F18)</f>
        <v>0</v>
      </c>
      <c r="D19" s="85"/>
      <c r="E19" s="85"/>
      <c r="F19" s="85"/>
      <c r="G19" s="28" t="s">
        <v>2</v>
      </c>
      <c r="J19" s="22"/>
      <c r="L19" s="22"/>
    </row>
    <row r="20" spans="11:18" ht="13.5">
      <c r="K20" s="21"/>
      <c r="L20" s="21"/>
      <c r="M20" s="21"/>
      <c r="N20" s="21"/>
      <c r="O20" s="21"/>
      <c r="P20" s="21"/>
      <c r="Q20" s="21"/>
      <c r="R20" s="21"/>
    </row>
    <row r="24" ht="16.5">
      <c r="G24" s="19"/>
    </row>
  </sheetData>
  <sheetProtection selectLockedCells="1"/>
  <mergeCells count="8">
    <mergeCell ref="M4:R6"/>
    <mergeCell ref="C10:I10"/>
    <mergeCell ref="C19:F19"/>
    <mergeCell ref="C17:F17"/>
    <mergeCell ref="C18:F18"/>
    <mergeCell ref="C6:K6"/>
    <mergeCell ref="C14:J14"/>
    <mergeCell ref="C8:I8"/>
  </mergeCells>
  <dataValidations count="6">
    <dataValidation type="textLength" allowBlank="1" showInputMessage="1" showErrorMessage="1" error="課税番号は、９桁で入力してください。" sqref="F4 C4:D4">
      <formula1>9</formula1>
      <formula2>9</formula2>
    </dataValidation>
    <dataValidation type="textLength" allowBlank="1" showInputMessage="1" showErrorMessage="1" prompt="分類番号（１桁～３桁）を入力してください。" error="課税番号は、１～３桁で入力してください。" sqref="E4">
      <formula1>1</formula1>
      <formula2>3</formula2>
    </dataValidation>
    <dataValidation type="textLength" allowBlank="1" showInputMessage="1" showErrorMessage="1" prompt="一連指定番号（１桁～４桁）を入力してください。" error="課税番号は、１～４桁で入力してください。" sqref="J4">
      <formula1>1</formula1>
      <formula2>4</formula2>
    </dataValidation>
    <dataValidation type="custom" allowBlank="1" showInputMessage="1" showErrorMessage="1" promptTitle="市外局番からハイフン(-)や括弧( )無しで入力してください。" prompt="&#10;＜連絡先の入力にご協力願います＞&#10;&#10;　この入力フォームに入力された情報が、千葉県が把握している情報と違うなどの理由により、この税金の納税について確認ができない（できなくなる）場合があります。&#10;&#10;　このような場合、入力情報等について確認させていただく必要がありますので、連絡先の入力についてご協力をお願いします。" errorTitle="連絡がとれる電話番号を入力してください" error="固定電話であれば10桁、携帯・PHS・ＩＰ電話であれば11桁の半角数字で入力してください。" imeMode="off" sqref="C10:I10">
      <formula1>COUNTIF(C10,"0?????????")+COUNTIF(C10,"0?0????????")=1</formula1>
    </dataValidation>
    <dataValidation allowBlank="1" showInputMessage="1" showErrorMessage="1" imeMode="hiragana" sqref="C6:K6 C8:I8"/>
    <dataValidation allowBlank="1" showInputMessage="1" showErrorMessage="1" imeMode="off" sqref="C17:F17 C18:F18"/>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r:id="rId3"/>
  <drawing r:id="rId2"/>
  <legacyDrawing r:id="rId1"/>
</worksheet>
</file>

<file path=xl/worksheets/sheet2.xml><?xml version="1.0" encoding="utf-8"?>
<worksheet xmlns="http://schemas.openxmlformats.org/spreadsheetml/2006/main" xmlns:r="http://schemas.openxmlformats.org/officeDocument/2006/relationships">
  <sheetPr>
    <tabColor rgb="FFFF9999"/>
  </sheetPr>
  <dimension ref="B1:BL55"/>
  <sheetViews>
    <sheetView showGridLines="0" showRowColHeaders="0" zoomScale="73" zoomScaleNormal="73" zoomScalePageLayoutView="0" workbookViewId="0" topLeftCell="A1">
      <selection activeCell="B11" sqref="B11:L12"/>
    </sheetView>
  </sheetViews>
  <sheetFormatPr defaultColWidth="9.140625" defaultRowHeight="15"/>
  <cols>
    <col min="1" max="1" width="2.140625" style="3" customWidth="1"/>
    <col min="2" max="2" width="1.8515625" style="3" customWidth="1"/>
    <col min="3" max="3" width="1.28515625" style="3" customWidth="1"/>
    <col min="4" max="5" width="2.28125" style="3" customWidth="1"/>
    <col min="6" max="8" width="0.71875" style="3" customWidth="1"/>
    <col min="9" max="9" width="3.421875" style="3" customWidth="1"/>
    <col min="10" max="10" width="6.140625" style="3" customWidth="1"/>
    <col min="11" max="11" width="1.57421875" style="3" customWidth="1"/>
    <col min="12" max="20" width="2.421875" style="3" customWidth="1"/>
    <col min="21" max="21" width="3.00390625" style="3" customWidth="1"/>
    <col min="22" max="22" width="4.140625" style="3" customWidth="1"/>
    <col min="23" max="23" width="1.8515625" style="3" customWidth="1"/>
    <col min="24" max="24" width="1.28515625" style="3" customWidth="1"/>
    <col min="25" max="26" width="2.28125" style="3" customWidth="1"/>
    <col min="27" max="29" width="0.71875" style="3" customWidth="1"/>
    <col min="30" max="30" width="3.421875" style="3" customWidth="1"/>
    <col min="31" max="31" width="6.140625" style="3" customWidth="1"/>
    <col min="32" max="32" width="1.57421875" style="3" customWidth="1"/>
    <col min="33" max="41" width="2.421875" style="3" customWidth="1"/>
    <col min="42" max="42" width="3.140625" style="3" customWidth="1"/>
    <col min="43" max="43" width="2.421875" style="3" customWidth="1"/>
    <col min="44" max="44" width="1.8515625" style="3" customWidth="1"/>
    <col min="45" max="45" width="1.28515625" style="3" customWidth="1"/>
    <col min="46" max="47" width="2.28125" style="3" customWidth="1"/>
    <col min="48" max="50" width="0.71875" style="3" customWidth="1"/>
    <col min="51" max="51" width="3.421875" style="3" customWidth="1"/>
    <col min="52" max="52" width="6.140625" style="3" customWidth="1"/>
    <col min="53" max="53" width="1.57421875" style="3" customWidth="1"/>
    <col min="54" max="62" width="2.421875" style="3" customWidth="1"/>
    <col min="63" max="63" width="3.140625" style="3" customWidth="1"/>
    <col min="64" max="64" width="3.421875" style="3" customWidth="1"/>
    <col min="65" max="16384" width="9.00390625" style="3" customWidth="1"/>
  </cols>
  <sheetData>
    <row r="1" spans="22:64" ht="13.5">
      <c r="V1" s="4"/>
      <c r="AQ1" s="4"/>
      <c r="BL1" s="4"/>
    </row>
    <row r="2" spans="10:64" ht="12" customHeight="1">
      <c r="J2" s="151" t="s">
        <v>90</v>
      </c>
      <c r="K2" s="151"/>
      <c r="L2" s="151"/>
      <c r="M2" s="151"/>
      <c r="N2" s="151"/>
      <c r="O2" s="151"/>
      <c r="P2" s="151"/>
      <c r="Q2" s="151"/>
      <c r="R2" s="151"/>
      <c r="V2" s="4"/>
      <c r="AE2" s="151" t="s">
        <v>93</v>
      </c>
      <c r="AF2" s="151"/>
      <c r="AG2" s="151"/>
      <c r="AH2" s="151"/>
      <c r="AI2" s="151"/>
      <c r="AJ2" s="151"/>
      <c r="AK2" s="151"/>
      <c r="AL2" s="151"/>
      <c r="AM2" s="151"/>
      <c r="AQ2" s="4"/>
      <c r="AZ2" s="151" t="s">
        <v>92</v>
      </c>
      <c r="BA2" s="151"/>
      <c r="BB2" s="151"/>
      <c r="BC2" s="151"/>
      <c r="BD2" s="151"/>
      <c r="BE2" s="151"/>
      <c r="BF2" s="151"/>
      <c r="BG2" s="151"/>
      <c r="BH2" s="151"/>
      <c r="BL2" s="4"/>
    </row>
    <row r="3" spans="2:64" ht="3.75" customHeight="1">
      <c r="B3" s="131" t="s">
        <v>5</v>
      </c>
      <c r="C3" s="132"/>
      <c r="D3" s="132"/>
      <c r="E3" s="133"/>
      <c r="F3" s="5"/>
      <c r="G3" s="6"/>
      <c r="H3" s="6"/>
      <c r="I3" s="7"/>
      <c r="J3" s="151"/>
      <c r="K3" s="151"/>
      <c r="L3" s="151"/>
      <c r="M3" s="151"/>
      <c r="N3" s="151"/>
      <c r="O3" s="151"/>
      <c r="P3" s="151"/>
      <c r="Q3" s="151"/>
      <c r="R3" s="151"/>
      <c r="S3" s="137" t="s">
        <v>91</v>
      </c>
      <c r="T3" s="137"/>
      <c r="V3" s="8"/>
      <c r="W3" s="131" t="s">
        <v>5</v>
      </c>
      <c r="X3" s="132"/>
      <c r="Y3" s="132"/>
      <c r="Z3" s="133"/>
      <c r="AA3" s="5"/>
      <c r="AB3" s="6"/>
      <c r="AC3" s="6"/>
      <c r="AD3" s="7"/>
      <c r="AE3" s="151"/>
      <c r="AF3" s="151"/>
      <c r="AG3" s="151"/>
      <c r="AH3" s="151"/>
      <c r="AI3" s="151"/>
      <c r="AJ3" s="151"/>
      <c r="AK3" s="151"/>
      <c r="AL3" s="151"/>
      <c r="AM3" s="151"/>
      <c r="AN3" s="137" t="s">
        <v>91</v>
      </c>
      <c r="AO3" s="137"/>
      <c r="AQ3" s="8"/>
      <c r="AR3" s="131" t="s">
        <v>5</v>
      </c>
      <c r="AS3" s="132"/>
      <c r="AT3" s="132"/>
      <c r="AU3" s="133"/>
      <c r="AV3" s="5"/>
      <c r="AW3" s="6"/>
      <c r="AX3" s="6"/>
      <c r="AY3" s="7"/>
      <c r="AZ3" s="151"/>
      <c r="BA3" s="151"/>
      <c r="BB3" s="151"/>
      <c r="BC3" s="151"/>
      <c r="BD3" s="151"/>
      <c r="BE3" s="151"/>
      <c r="BF3" s="151"/>
      <c r="BG3" s="151"/>
      <c r="BH3" s="151"/>
      <c r="BI3" s="137" t="s">
        <v>91</v>
      </c>
      <c r="BJ3" s="137"/>
      <c r="BL3" s="4"/>
    </row>
    <row r="4" spans="2:64" ht="6" customHeight="1">
      <c r="B4" s="134"/>
      <c r="C4" s="135"/>
      <c r="D4" s="135"/>
      <c r="E4" s="136"/>
      <c r="F4" s="5"/>
      <c r="G4" s="138" t="s">
        <v>6</v>
      </c>
      <c r="H4" s="139"/>
      <c r="I4" s="140"/>
      <c r="J4" s="151"/>
      <c r="K4" s="151"/>
      <c r="L4" s="151"/>
      <c r="M4" s="151"/>
      <c r="N4" s="151"/>
      <c r="O4" s="151"/>
      <c r="P4" s="151"/>
      <c r="Q4" s="151"/>
      <c r="R4" s="151"/>
      <c r="S4" s="137"/>
      <c r="T4" s="137"/>
      <c r="V4" s="8"/>
      <c r="W4" s="134"/>
      <c r="X4" s="135"/>
      <c r="Y4" s="135"/>
      <c r="Z4" s="136"/>
      <c r="AA4" s="5"/>
      <c r="AB4" s="138" t="s">
        <v>6</v>
      </c>
      <c r="AC4" s="139"/>
      <c r="AD4" s="140"/>
      <c r="AE4" s="151"/>
      <c r="AF4" s="151"/>
      <c r="AG4" s="151"/>
      <c r="AH4" s="151"/>
      <c r="AI4" s="151"/>
      <c r="AJ4" s="151"/>
      <c r="AK4" s="151"/>
      <c r="AL4" s="151"/>
      <c r="AM4" s="151"/>
      <c r="AN4" s="137"/>
      <c r="AO4" s="137"/>
      <c r="AQ4" s="8"/>
      <c r="AR4" s="134"/>
      <c r="AS4" s="135"/>
      <c r="AT4" s="135"/>
      <c r="AU4" s="136"/>
      <c r="AV4" s="5"/>
      <c r="AW4" s="138" t="s">
        <v>6</v>
      </c>
      <c r="AX4" s="139"/>
      <c r="AY4" s="140"/>
      <c r="AZ4" s="151"/>
      <c r="BA4" s="151"/>
      <c r="BB4" s="151"/>
      <c r="BC4" s="151"/>
      <c r="BD4" s="151"/>
      <c r="BE4" s="151"/>
      <c r="BF4" s="151"/>
      <c r="BG4" s="151"/>
      <c r="BH4" s="151"/>
      <c r="BI4" s="137"/>
      <c r="BJ4" s="137"/>
      <c r="BL4" s="4"/>
    </row>
    <row r="5" spans="2:64" ht="11.25" customHeight="1">
      <c r="B5" s="144">
        <v>120006</v>
      </c>
      <c r="C5" s="145"/>
      <c r="D5" s="145"/>
      <c r="E5" s="146"/>
      <c r="F5" s="9"/>
      <c r="G5" s="141"/>
      <c r="H5" s="142"/>
      <c r="I5" s="143"/>
      <c r="J5" s="151"/>
      <c r="K5" s="151"/>
      <c r="L5" s="151"/>
      <c r="M5" s="151"/>
      <c r="N5" s="151"/>
      <c r="O5" s="151"/>
      <c r="P5" s="151"/>
      <c r="Q5" s="151"/>
      <c r="R5" s="151"/>
      <c r="S5" s="137"/>
      <c r="T5" s="137"/>
      <c r="V5" s="8"/>
      <c r="W5" s="144">
        <v>120006</v>
      </c>
      <c r="X5" s="145"/>
      <c r="Y5" s="145"/>
      <c r="Z5" s="146"/>
      <c r="AA5" s="9"/>
      <c r="AB5" s="141"/>
      <c r="AC5" s="142"/>
      <c r="AD5" s="143"/>
      <c r="AE5" s="151"/>
      <c r="AF5" s="151"/>
      <c r="AG5" s="151"/>
      <c r="AH5" s="151"/>
      <c r="AI5" s="151"/>
      <c r="AJ5" s="151"/>
      <c r="AK5" s="151"/>
      <c r="AL5" s="151"/>
      <c r="AM5" s="151"/>
      <c r="AN5" s="137"/>
      <c r="AO5" s="137"/>
      <c r="AQ5" s="8"/>
      <c r="AR5" s="144">
        <v>120006</v>
      </c>
      <c r="AS5" s="145"/>
      <c r="AT5" s="145"/>
      <c r="AU5" s="146"/>
      <c r="AV5" s="9"/>
      <c r="AW5" s="141"/>
      <c r="AX5" s="142"/>
      <c r="AY5" s="143"/>
      <c r="AZ5" s="151"/>
      <c r="BA5" s="151"/>
      <c r="BB5" s="151"/>
      <c r="BC5" s="151"/>
      <c r="BD5" s="151"/>
      <c r="BE5" s="151"/>
      <c r="BF5" s="151"/>
      <c r="BG5" s="151"/>
      <c r="BH5" s="151"/>
      <c r="BI5" s="137"/>
      <c r="BJ5" s="137"/>
      <c r="BL5" s="4"/>
    </row>
    <row r="6" spans="2:64" ht="3" customHeight="1">
      <c r="B6" s="147"/>
      <c r="C6" s="148"/>
      <c r="D6" s="148"/>
      <c r="E6" s="149"/>
      <c r="F6" s="9"/>
      <c r="G6" s="7"/>
      <c r="H6" s="7"/>
      <c r="I6" s="7"/>
      <c r="J6" s="51"/>
      <c r="K6" s="51"/>
      <c r="L6" s="51"/>
      <c r="M6" s="51"/>
      <c r="N6" s="51"/>
      <c r="O6" s="51"/>
      <c r="P6" s="51"/>
      <c r="Q6" s="51"/>
      <c r="R6" s="51"/>
      <c r="S6" s="51"/>
      <c r="T6" s="51"/>
      <c r="V6" s="8"/>
      <c r="W6" s="147"/>
      <c r="X6" s="148"/>
      <c r="Y6" s="148"/>
      <c r="Z6" s="149"/>
      <c r="AA6" s="9"/>
      <c r="AB6" s="7"/>
      <c r="AC6" s="7"/>
      <c r="AD6" s="7"/>
      <c r="AE6" s="51"/>
      <c r="AF6" s="51"/>
      <c r="AG6" s="51"/>
      <c r="AH6" s="51"/>
      <c r="AI6" s="51"/>
      <c r="AJ6" s="51"/>
      <c r="AK6" s="51"/>
      <c r="AL6" s="51"/>
      <c r="AM6" s="51"/>
      <c r="AN6" s="51"/>
      <c r="AO6" s="51"/>
      <c r="AQ6" s="8"/>
      <c r="AR6" s="147"/>
      <c r="AS6" s="148"/>
      <c r="AT6" s="148"/>
      <c r="AU6" s="149"/>
      <c r="AV6" s="9"/>
      <c r="AW6" s="7"/>
      <c r="AX6" s="7"/>
      <c r="AY6" s="7"/>
      <c r="AZ6" s="51"/>
      <c r="BA6" s="51"/>
      <c r="BB6" s="51"/>
      <c r="BC6" s="51"/>
      <c r="BD6" s="51"/>
      <c r="BE6" s="51"/>
      <c r="BF6" s="51"/>
      <c r="BG6" s="51"/>
      <c r="BH6" s="51"/>
      <c r="BI6" s="51"/>
      <c r="BJ6" s="51"/>
      <c r="BL6" s="4"/>
    </row>
    <row r="7" spans="2:64" ht="27" customHeight="1">
      <c r="B7" s="179" t="s">
        <v>75</v>
      </c>
      <c r="C7" s="180"/>
      <c r="D7" s="180"/>
      <c r="E7" s="180"/>
      <c r="F7" s="172" t="s">
        <v>66</v>
      </c>
      <c r="G7" s="173"/>
      <c r="H7" s="173"/>
      <c r="I7" s="173"/>
      <c r="J7" s="173"/>
      <c r="K7" s="173"/>
      <c r="L7" s="174"/>
      <c r="M7" s="179" t="s">
        <v>76</v>
      </c>
      <c r="N7" s="191"/>
      <c r="O7" s="175" t="s">
        <v>67</v>
      </c>
      <c r="P7" s="175"/>
      <c r="Q7" s="175"/>
      <c r="R7" s="175"/>
      <c r="S7" s="175"/>
      <c r="T7" s="176"/>
      <c r="V7" s="8"/>
      <c r="W7" s="179" t="s">
        <v>75</v>
      </c>
      <c r="X7" s="180"/>
      <c r="Y7" s="180"/>
      <c r="Z7" s="180"/>
      <c r="AA7" s="172" t="s">
        <v>66</v>
      </c>
      <c r="AB7" s="173"/>
      <c r="AC7" s="173"/>
      <c r="AD7" s="173"/>
      <c r="AE7" s="173"/>
      <c r="AF7" s="173"/>
      <c r="AG7" s="174"/>
      <c r="AH7" s="179" t="s">
        <v>76</v>
      </c>
      <c r="AI7" s="191"/>
      <c r="AJ7" s="175" t="s">
        <v>67</v>
      </c>
      <c r="AK7" s="175"/>
      <c r="AL7" s="175"/>
      <c r="AM7" s="175"/>
      <c r="AN7" s="175"/>
      <c r="AO7" s="176"/>
      <c r="AQ7" s="8"/>
      <c r="AR7" s="179" t="s">
        <v>75</v>
      </c>
      <c r="AS7" s="180"/>
      <c r="AT7" s="180"/>
      <c r="AU7" s="180"/>
      <c r="AV7" s="172" t="s">
        <v>66</v>
      </c>
      <c r="AW7" s="173"/>
      <c r="AX7" s="173"/>
      <c r="AY7" s="173"/>
      <c r="AZ7" s="173"/>
      <c r="BA7" s="173"/>
      <c r="BB7" s="174"/>
      <c r="BC7" s="179" t="s">
        <v>76</v>
      </c>
      <c r="BD7" s="191"/>
      <c r="BE7" s="175" t="s">
        <v>67</v>
      </c>
      <c r="BF7" s="175"/>
      <c r="BG7" s="175"/>
      <c r="BH7" s="175"/>
      <c r="BI7" s="175"/>
      <c r="BJ7" s="176"/>
      <c r="BL7" s="4"/>
    </row>
    <row r="8" spans="2:64" ht="27" customHeight="1">
      <c r="B8" s="150" t="str">
        <f ca="1">"令和 "&amp;IF(AND(MONTH(NOW())&gt;=1,(MONTH(NOW())&lt;=3)),YEAR(NOW())-2019,YEAR(NOW())-2018)&amp;" 年度         一般会計"</f>
        <v>令和 4 年度         一般会計</v>
      </c>
      <c r="C8" s="125"/>
      <c r="D8" s="125"/>
      <c r="E8" s="125"/>
      <c r="F8" s="125"/>
      <c r="G8" s="125"/>
      <c r="H8" s="125"/>
      <c r="I8" s="125"/>
      <c r="J8" s="125"/>
      <c r="K8" s="125"/>
      <c r="L8" s="126"/>
      <c r="M8" s="150" t="s">
        <v>77</v>
      </c>
      <c r="N8" s="125"/>
      <c r="O8" s="126"/>
      <c r="P8" s="192" t="str">
        <f>TEXT(INDEX(コード!I2:I10,コード!B3),"0#")&amp;" 年度分"</f>
        <v>31 年度分</v>
      </c>
      <c r="Q8" s="193"/>
      <c r="R8" s="193"/>
      <c r="S8" s="193"/>
      <c r="T8" s="194"/>
      <c r="V8" s="8"/>
      <c r="W8" s="150" t="str">
        <f>B8</f>
        <v>令和 4 年度         一般会計</v>
      </c>
      <c r="X8" s="125"/>
      <c r="Y8" s="125"/>
      <c r="Z8" s="125"/>
      <c r="AA8" s="125"/>
      <c r="AB8" s="125"/>
      <c r="AC8" s="125"/>
      <c r="AD8" s="125"/>
      <c r="AE8" s="125"/>
      <c r="AF8" s="125"/>
      <c r="AG8" s="126"/>
      <c r="AH8" s="150" t="s">
        <v>77</v>
      </c>
      <c r="AI8" s="125"/>
      <c r="AJ8" s="126"/>
      <c r="AK8" s="212" t="str">
        <f>P8</f>
        <v>31 年度分</v>
      </c>
      <c r="AL8" s="213"/>
      <c r="AM8" s="213"/>
      <c r="AN8" s="213"/>
      <c r="AO8" s="214"/>
      <c r="AQ8" s="8"/>
      <c r="AR8" s="150" t="str">
        <f>B8</f>
        <v>令和 4 年度         一般会計</v>
      </c>
      <c r="AS8" s="125"/>
      <c r="AT8" s="125"/>
      <c r="AU8" s="125"/>
      <c r="AV8" s="125"/>
      <c r="AW8" s="125"/>
      <c r="AX8" s="125"/>
      <c r="AY8" s="125"/>
      <c r="AZ8" s="125"/>
      <c r="BA8" s="125"/>
      <c r="BB8" s="126"/>
      <c r="BC8" s="150" t="s">
        <v>77</v>
      </c>
      <c r="BD8" s="125"/>
      <c r="BE8" s="126"/>
      <c r="BF8" s="212" t="str">
        <f>AK8</f>
        <v>31 年度分</v>
      </c>
      <c r="BG8" s="213"/>
      <c r="BH8" s="213"/>
      <c r="BI8" s="213"/>
      <c r="BJ8" s="214"/>
      <c r="BL8" s="4"/>
    </row>
    <row r="9" spans="2:64" ht="16.5" customHeight="1">
      <c r="B9" s="205" t="s">
        <v>84</v>
      </c>
      <c r="C9" s="205"/>
      <c r="D9" s="205"/>
      <c r="E9" s="205"/>
      <c r="F9" s="205"/>
      <c r="G9" s="205"/>
      <c r="H9" s="205"/>
      <c r="I9" s="205"/>
      <c r="J9" s="205"/>
      <c r="K9" s="205"/>
      <c r="L9" s="205"/>
      <c r="M9" s="155" t="s">
        <v>78</v>
      </c>
      <c r="N9" s="155" t="s">
        <v>79</v>
      </c>
      <c r="O9" s="156" t="s">
        <v>80</v>
      </c>
      <c r="P9" s="156"/>
      <c r="Q9" s="195" t="s">
        <v>81</v>
      </c>
      <c r="R9" s="195"/>
      <c r="S9" s="195"/>
      <c r="T9" s="195"/>
      <c r="V9" s="8"/>
      <c r="W9" s="205" t="s">
        <v>84</v>
      </c>
      <c r="X9" s="205"/>
      <c r="Y9" s="205"/>
      <c r="Z9" s="205"/>
      <c r="AA9" s="205"/>
      <c r="AB9" s="205"/>
      <c r="AC9" s="205"/>
      <c r="AD9" s="205"/>
      <c r="AE9" s="205"/>
      <c r="AF9" s="205"/>
      <c r="AG9" s="205"/>
      <c r="AH9" s="155" t="s">
        <v>78</v>
      </c>
      <c r="AI9" s="155" t="s">
        <v>79</v>
      </c>
      <c r="AJ9" s="156" t="s">
        <v>80</v>
      </c>
      <c r="AK9" s="156"/>
      <c r="AL9" s="195" t="s">
        <v>81</v>
      </c>
      <c r="AM9" s="195"/>
      <c r="AN9" s="195"/>
      <c r="AO9" s="195"/>
      <c r="AQ9" s="8"/>
      <c r="AR9" s="205" t="s">
        <v>84</v>
      </c>
      <c r="AS9" s="205"/>
      <c r="AT9" s="205"/>
      <c r="AU9" s="205"/>
      <c r="AV9" s="205"/>
      <c r="AW9" s="205"/>
      <c r="AX9" s="205"/>
      <c r="AY9" s="205"/>
      <c r="AZ9" s="205"/>
      <c r="BA9" s="205"/>
      <c r="BB9" s="205"/>
      <c r="BC9" s="155" t="s">
        <v>78</v>
      </c>
      <c r="BD9" s="155" t="s">
        <v>79</v>
      </c>
      <c r="BE9" s="156" t="s">
        <v>80</v>
      </c>
      <c r="BF9" s="156"/>
      <c r="BG9" s="195" t="s">
        <v>81</v>
      </c>
      <c r="BH9" s="195"/>
      <c r="BI9" s="195"/>
      <c r="BJ9" s="195"/>
      <c r="BL9" s="4"/>
    </row>
    <row r="10" spans="2:64" ht="16.5" customHeight="1">
      <c r="B10" s="205"/>
      <c r="C10" s="205"/>
      <c r="D10" s="205"/>
      <c r="E10" s="205"/>
      <c r="F10" s="205"/>
      <c r="G10" s="205"/>
      <c r="H10" s="205"/>
      <c r="I10" s="205"/>
      <c r="J10" s="205"/>
      <c r="K10" s="205"/>
      <c r="L10" s="205"/>
      <c r="M10" s="155"/>
      <c r="N10" s="155"/>
      <c r="O10" s="156"/>
      <c r="P10" s="156"/>
      <c r="Q10" s="34" t="s">
        <v>82</v>
      </c>
      <c r="R10" s="156" t="s">
        <v>83</v>
      </c>
      <c r="S10" s="156"/>
      <c r="T10" s="156"/>
      <c r="V10" s="8"/>
      <c r="W10" s="205"/>
      <c r="X10" s="205"/>
      <c r="Y10" s="205"/>
      <c r="Z10" s="205"/>
      <c r="AA10" s="205"/>
      <c r="AB10" s="205"/>
      <c r="AC10" s="205"/>
      <c r="AD10" s="205"/>
      <c r="AE10" s="205"/>
      <c r="AF10" s="205"/>
      <c r="AG10" s="205"/>
      <c r="AH10" s="155"/>
      <c r="AI10" s="155"/>
      <c r="AJ10" s="156"/>
      <c r="AK10" s="156"/>
      <c r="AL10" s="34" t="s">
        <v>82</v>
      </c>
      <c r="AM10" s="156" t="s">
        <v>83</v>
      </c>
      <c r="AN10" s="156"/>
      <c r="AO10" s="156"/>
      <c r="AQ10" s="8"/>
      <c r="AR10" s="205"/>
      <c r="AS10" s="205"/>
      <c r="AT10" s="205"/>
      <c r="AU10" s="205"/>
      <c r="AV10" s="205"/>
      <c r="AW10" s="205"/>
      <c r="AX10" s="205"/>
      <c r="AY10" s="205"/>
      <c r="AZ10" s="205"/>
      <c r="BA10" s="205"/>
      <c r="BB10" s="205"/>
      <c r="BC10" s="155"/>
      <c r="BD10" s="155"/>
      <c r="BE10" s="156"/>
      <c r="BF10" s="156"/>
      <c r="BG10" s="34" t="s">
        <v>82</v>
      </c>
      <c r="BH10" s="156" t="s">
        <v>83</v>
      </c>
      <c r="BI10" s="156"/>
      <c r="BJ10" s="156"/>
      <c r="BL10" s="4"/>
    </row>
    <row r="11" spans="2:64" ht="12" customHeight="1">
      <c r="B11" s="144" t="str">
        <f>INDEX(コード!D:D,コード!B1)&amp;" "&amp;'入力シート'!E4&amp;" "&amp;INDEX(コード!G:G,コード!B2)&amp;" "&amp;TEXT('入力シート'!J4,"000＃")</f>
        <v>   000</v>
      </c>
      <c r="C11" s="145"/>
      <c r="D11" s="145"/>
      <c r="E11" s="145"/>
      <c r="F11" s="145"/>
      <c r="G11" s="145"/>
      <c r="H11" s="145"/>
      <c r="I11" s="145"/>
      <c r="J11" s="145"/>
      <c r="K11" s="145"/>
      <c r="L11" s="146"/>
      <c r="M11" s="161"/>
      <c r="N11" s="161"/>
      <c r="O11" s="94" t="str">
        <f>TEXT(INDEX(コード!I2:I14,コード!B3)," 0　#")</f>
        <v> 0 </v>
      </c>
      <c r="P11" s="95"/>
      <c r="Q11" s="153"/>
      <c r="R11" s="184"/>
      <c r="S11" s="184"/>
      <c r="T11" s="184"/>
      <c r="V11" s="8"/>
      <c r="W11" s="144" t="str">
        <f>B11</f>
        <v>   000</v>
      </c>
      <c r="X11" s="145"/>
      <c r="Y11" s="145"/>
      <c r="Z11" s="145"/>
      <c r="AA11" s="145"/>
      <c r="AB11" s="145"/>
      <c r="AC11" s="145"/>
      <c r="AD11" s="145"/>
      <c r="AE11" s="145"/>
      <c r="AF11" s="145"/>
      <c r="AG11" s="146"/>
      <c r="AH11" s="161"/>
      <c r="AI11" s="161"/>
      <c r="AJ11" s="98" t="str">
        <f>O11</f>
        <v> 0 </v>
      </c>
      <c r="AK11" s="99"/>
      <c r="AL11" s="153"/>
      <c r="AM11" s="184"/>
      <c r="AN11" s="184"/>
      <c r="AO11" s="184"/>
      <c r="AQ11" s="8"/>
      <c r="AR11" s="217">
        <v>12</v>
      </c>
      <c r="AS11" s="218"/>
      <c r="AT11" s="63">
        <v>13</v>
      </c>
      <c r="AU11" s="64"/>
      <c r="AV11" s="64"/>
      <c r="AW11" s="64"/>
      <c r="AX11" s="64"/>
      <c r="AY11" s="64"/>
      <c r="AZ11" s="64"/>
      <c r="BA11" s="64"/>
      <c r="BB11" s="65">
        <v>22</v>
      </c>
      <c r="BC11" s="66">
        <v>23</v>
      </c>
      <c r="BD11" s="66">
        <v>24</v>
      </c>
      <c r="BE11" s="66">
        <v>25</v>
      </c>
      <c r="BF11" s="66">
        <v>26</v>
      </c>
      <c r="BG11" s="66">
        <v>27</v>
      </c>
      <c r="BH11" s="66">
        <v>28</v>
      </c>
      <c r="BI11" s="66">
        <v>29</v>
      </c>
      <c r="BJ11" s="66">
        <v>30</v>
      </c>
      <c r="BL11" s="4"/>
    </row>
    <row r="12" spans="2:64" ht="28.5" customHeight="1">
      <c r="B12" s="186"/>
      <c r="C12" s="187"/>
      <c r="D12" s="187"/>
      <c r="E12" s="187"/>
      <c r="F12" s="187"/>
      <c r="G12" s="187"/>
      <c r="H12" s="187"/>
      <c r="I12" s="187"/>
      <c r="J12" s="187"/>
      <c r="K12" s="187"/>
      <c r="L12" s="188"/>
      <c r="M12" s="162"/>
      <c r="N12" s="162"/>
      <c r="O12" s="96"/>
      <c r="P12" s="97"/>
      <c r="Q12" s="154"/>
      <c r="R12" s="185"/>
      <c r="S12" s="185"/>
      <c r="T12" s="185"/>
      <c r="V12" s="8"/>
      <c r="W12" s="186"/>
      <c r="X12" s="187"/>
      <c r="Y12" s="187"/>
      <c r="Z12" s="187"/>
      <c r="AA12" s="187"/>
      <c r="AB12" s="187"/>
      <c r="AC12" s="187"/>
      <c r="AD12" s="187"/>
      <c r="AE12" s="187"/>
      <c r="AF12" s="187"/>
      <c r="AG12" s="188"/>
      <c r="AH12" s="162"/>
      <c r="AI12" s="162"/>
      <c r="AJ12" s="100"/>
      <c r="AK12" s="101"/>
      <c r="AL12" s="154"/>
      <c r="AM12" s="185"/>
      <c r="AN12" s="185"/>
      <c r="AO12" s="185"/>
      <c r="AQ12" s="8"/>
      <c r="AR12" s="186">
        <f>INDEX(コード!E:E,コード!B1)</f>
        <v>0</v>
      </c>
      <c r="AS12" s="187"/>
      <c r="AT12" s="202" t="str">
        <f>"   "&amp;'入力シート'!E4&amp;" "&amp;INDEX(コード!G:G,コード!B2)&amp;" "&amp;TEXT('入力シート'!J4,"000#")</f>
        <v>     000</v>
      </c>
      <c r="AU12" s="203"/>
      <c r="AV12" s="203"/>
      <c r="AW12" s="203"/>
      <c r="AX12" s="203"/>
      <c r="AY12" s="203"/>
      <c r="AZ12" s="203"/>
      <c r="BA12" s="203"/>
      <c r="BB12" s="204"/>
      <c r="BC12" s="48"/>
      <c r="BD12" s="48"/>
      <c r="BE12" s="102" t="str">
        <f>O11</f>
        <v> 0 </v>
      </c>
      <c r="BF12" s="103"/>
      <c r="BG12" s="50"/>
      <c r="BH12" s="49"/>
      <c r="BI12" s="49"/>
      <c r="BJ12" s="49"/>
      <c r="BL12" s="4"/>
    </row>
    <row r="13" spans="2:64" ht="45.75" customHeight="1">
      <c r="B13" s="39" t="s">
        <v>7</v>
      </c>
      <c r="C13" s="38"/>
      <c r="D13" s="38"/>
      <c r="E13" s="183">
        <f>'入力シート'!C6</f>
        <v>0</v>
      </c>
      <c r="F13" s="183"/>
      <c r="G13" s="183"/>
      <c r="H13" s="183"/>
      <c r="I13" s="183"/>
      <c r="J13" s="183"/>
      <c r="K13" s="183"/>
      <c r="L13" s="183"/>
      <c r="M13" s="183"/>
      <c r="N13" s="183"/>
      <c r="O13" s="183"/>
      <c r="P13" s="183"/>
      <c r="Q13" s="183"/>
      <c r="R13" s="183"/>
      <c r="S13" s="183"/>
      <c r="T13" s="33"/>
      <c r="V13" s="8"/>
      <c r="W13" s="39" t="s">
        <v>7</v>
      </c>
      <c r="X13" s="38"/>
      <c r="Y13" s="38"/>
      <c r="Z13" s="183">
        <f>E13</f>
        <v>0</v>
      </c>
      <c r="AA13" s="183"/>
      <c r="AB13" s="183"/>
      <c r="AC13" s="183"/>
      <c r="AD13" s="183"/>
      <c r="AE13" s="183"/>
      <c r="AF13" s="183"/>
      <c r="AG13" s="183"/>
      <c r="AH13" s="183"/>
      <c r="AI13" s="183"/>
      <c r="AJ13" s="183"/>
      <c r="AK13" s="183"/>
      <c r="AL13" s="183"/>
      <c r="AM13" s="183"/>
      <c r="AN13" s="183"/>
      <c r="AO13" s="33"/>
      <c r="AQ13" s="8"/>
      <c r="AR13" s="39" t="s">
        <v>7</v>
      </c>
      <c r="AS13" s="38"/>
      <c r="AT13" s="38"/>
      <c r="AU13" s="183">
        <f>E13</f>
        <v>0</v>
      </c>
      <c r="AV13" s="183"/>
      <c r="AW13" s="183"/>
      <c r="AX13" s="183"/>
      <c r="AY13" s="183"/>
      <c r="AZ13" s="183"/>
      <c r="BA13" s="183"/>
      <c r="BB13" s="183"/>
      <c r="BC13" s="183"/>
      <c r="BD13" s="183"/>
      <c r="BE13" s="183"/>
      <c r="BF13" s="183"/>
      <c r="BG13" s="183"/>
      <c r="BH13" s="183"/>
      <c r="BI13" s="183"/>
      <c r="BJ13" s="33"/>
      <c r="BL13" s="4"/>
    </row>
    <row r="14" spans="2:64" ht="45.75" customHeight="1">
      <c r="B14" s="40" t="s">
        <v>8</v>
      </c>
      <c r="C14" s="37"/>
      <c r="D14" s="37"/>
      <c r="E14" s="182" t="str">
        <f>IF(OR('入力シート'!E4="",'入力シート'!J4="",'入力シート'!C6="",'入力シート'!C8="",'入力シート'!C19=0,コード!B3=1),"未入力項目があります。",'入力シート'!C8)</f>
        <v>未入力項目があります。</v>
      </c>
      <c r="F14" s="182"/>
      <c r="G14" s="182"/>
      <c r="H14" s="182"/>
      <c r="I14" s="182"/>
      <c r="J14" s="182"/>
      <c r="K14" s="182"/>
      <c r="L14" s="182"/>
      <c r="M14" s="182"/>
      <c r="N14" s="182"/>
      <c r="O14" s="182"/>
      <c r="P14" s="182"/>
      <c r="Q14" s="182"/>
      <c r="R14" s="182"/>
      <c r="S14" s="36" t="s">
        <v>9</v>
      </c>
      <c r="T14" s="35"/>
      <c r="V14" s="8"/>
      <c r="W14" s="40" t="s">
        <v>8</v>
      </c>
      <c r="X14" s="37"/>
      <c r="Y14" s="37"/>
      <c r="Z14" s="182" t="str">
        <f>E14</f>
        <v>未入力項目があります。</v>
      </c>
      <c r="AA14" s="182"/>
      <c r="AB14" s="182"/>
      <c r="AC14" s="182"/>
      <c r="AD14" s="182"/>
      <c r="AE14" s="182"/>
      <c r="AF14" s="182"/>
      <c r="AG14" s="182"/>
      <c r="AH14" s="182"/>
      <c r="AI14" s="182"/>
      <c r="AJ14" s="182"/>
      <c r="AK14" s="182"/>
      <c r="AL14" s="182"/>
      <c r="AM14" s="182"/>
      <c r="AN14" s="36" t="s">
        <v>9</v>
      </c>
      <c r="AO14" s="35"/>
      <c r="AQ14" s="8"/>
      <c r="AR14" s="40" t="s">
        <v>8</v>
      </c>
      <c r="AS14" s="37"/>
      <c r="AT14" s="37"/>
      <c r="AU14" s="182" t="str">
        <f>E14</f>
        <v>未入力項目があります。</v>
      </c>
      <c r="AV14" s="182"/>
      <c r="AW14" s="182"/>
      <c r="AX14" s="182"/>
      <c r="AY14" s="182"/>
      <c r="AZ14" s="182"/>
      <c r="BA14" s="182"/>
      <c r="BB14" s="182"/>
      <c r="BC14" s="182"/>
      <c r="BD14" s="182"/>
      <c r="BE14" s="182"/>
      <c r="BF14" s="182"/>
      <c r="BG14" s="182"/>
      <c r="BH14" s="182"/>
      <c r="BI14" s="36" t="s">
        <v>9</v>
      </c>
      <c r="BJ14" s="35"/>
      <c r="BL14" s="4"/>
    </row>
    <row r="15" spans="2:64" ht="7.5" customHeight="1">
      <c r="B15" s="10"/>
      <c r="C15" s="11"/>
      <c r="D15" s="11"/>
      <c r="E15" s="11"/>
      <c r="F15" s="11"/>
      <c r="G15" s="11"/>
      <c r="H15" s="11"/>
      <c r="I15" s="11"/>
      <c r="J15" s="11"/>
      <c r="K15" s="11"/>
      <c r="L15" s="11"/>
      <c r="M15" s="11"/>
      <c r="N15" s="11"/>
      <c r="O15" s="11"/>
      <c r="P15" s="11"/>
      <c r="Q15" s="11"/>
      <c r="R15" s="11"/>
      <c r="S15" s="12"/>
      <c r="T15" s="13"/>
      <c r="V15" s="8"/>
      <c r="W15" s="10"/>
      <c r="X15" s="11"/>
      <c r="Y15" s="11"/>
      <c r="Z15" s="11"/>
      <c r="AA15" s="11"/>
      <c r="AB15" s="11"/>
      <c r="AC15" s="11"/>
      <c r="AD15" s="11"/>
      <c r="AE15" s="11"/>
      <c r="AF15" s="11"/>
      <c r="AG15" s="11"/>
      <c r="AH15" s="11"/>
      <c r="AI15" s="11"/>
      <c r="AJ15" s="11"/>
      <c r="AK15" s="11"/>
      <c r="AL15" s="11"/>
      <c r="AM15" s="11"/>
      <c r="AN15" s="12"/>
      <c r="AO15" s="13"/>
      <c r="AQ15" s="8"/>
      <c r="AR15" s="10"/>
      <c r="AS15" s="11"/>
      <c r="AT15" s="11"/>
      <c r="AU15" s="11"/>
      <c r="AV15" s="11"/>
      <c r="AW15" s="11"/>
      <c r="AX15" s="11"/>
      <c r="AY15" s="11"/>
      <c r="AZ15" s="11"/>
      <c r="BA15" s="11"/>
      <c r="BB15" s="11"/>
      <c r="BC15" s="11"/>
      <c r="BD15" s="11"/>
      <c r="BE15" s="11"/>
      <c r="BF15" s="11"/>
      <c r="BG15" s="11"/>
      <c r="BH15" s="11"/>
      <c r="BI15" s="12"/>
      <c r="BJ15" s="13"/>
      <c r="BL15" s="4"/>
    </row>
    <row r="16" spans="2:64" ht="12" customHeight="1">
      <c r="B16" s="206" t="s">
        <v>121</v>
      </c>
      <c r="C16" s="207"/>
      <c r="D16" s="207"/>
      <c r="E16" s="207"/>
      <c r="F16" s="207"/>
      <c r="G16" s="207"/>
      <c r="H16" s="207"/>
      <c r="I16" s="207"/>
      <c r="J16" s="207"/>
      <c r="K16" s="208"/>
      <c r="L16" s="53">
        <v>32</v>
      </c>
      <c r="M16" s="54">
        <v>33</v>
      </c>
      <c r="N16" s="55">
        <v>34</v>
      </c>
      <c r="O16" s="53">
        <v>35</v>
      </c>
      <c r="P16" s="54">
        <v>36</v>
      </c>
      <c r="Q16" s="55">
        <v>37</v>
      </c>
      <c r="R16" s="53">
        <v>38</v>
      </c>
      <c r="S16" s="54">
        <v>39</v>
      </c>
      <c r="T16" s="55">
        <v>40</v>
      </c>
      <c r="V16" s="8"/>
      <c r="W16" s="206" t="s">
        <v>121</v>
      </c>
      <c r="X16" s="207"/>
      <c r="Y16" s="207"/>
      <c r="Z16" s="207"/>
      <c r="AA16" s="207"/>
      <c r="AB16" s="207"/>
      <c r="AC16" s="207"/>
      <c r="AD16" s="207"/>
      <c r="AE16" s="207"/>
      <c r="AF16" s="208"/>
      <c r="AG16" s="53">
        <v>32</v>
      </c>
      <c r="AH16" s="54">
        <v>33</v>
      </c>
      <c r="AI16" s="55">
        <v>34</v>
      </c>
      <c r="AJ16" s="53">
        <v>35</v>
      </c>
      <c r="AK16" s="54">
        <v>36</v>
      </c>
      <c r="AL16" s="55">
        <v>37</v>
      </c>
      <c r="AM16" s="53">
        <v>38</v>
      </c>
      <c r="AN16" s="54">
        <v>39</v>
      </c>
      <c r="AO16" s="55">
        <v>40</v>
      </c>
      <c r="AQ16" s="8"/>
      <c r="AR16" s="206" t="s">
        <v>121</v>
      </c>
      <c r="AS16" s="207"/>
      <c r="AT16" s="207"/>
      <c r="AU16" s="207"/>
      <c r="AV16" s="207"/>
      <c r="AW16" s="207"/>
      <c r="AX16" s="207"/>
      <c r="AY16" s="207"/>
      <c r="AZ16" s="207"/>
      <c r="BA16" s="208"/>
      <c r="BB16" s="53">
        <v>32</v>
      </c>
      <c r="BC16" s="54">
        <v>33</v>
      </c>
      <c r="BD16" s="55">
        <v>34</v>
      </c>
      <c r="BE16" s="53">
        <v>35</v>
      </c>
      <c r="BF16" s="54">
        <v>36</v>
      </c>
      <c r="BG16" s="55">
        <v>37</v>
      </c>
      <c r="BH16" s="53">
        <v>38</v>
      </c>
      <c r="BI16" s="54">
        <v>39</v>
      </c>
      <c r="BJ16" s="55">
        <v>40</v>
      </c>
      <c r="BL16" s="4"/>
    </row>
    <row r="17" spans="2:64" ht="30.75" customHeight="1">
      <c r="B17" s="209"/>
      <c r="C17" s="210"/>
      <c r="D17" s="210"/>
      <c r="E17" s="210"/>
      <c r="F17" s="210"/>
      <c r="G17" s="210"/>
      <c r="H17" s="210"/>
      <c r="I17" s="210"/>
      <c r="J17" s="210"/>
      <c r="K17" s="211"/>
      <c r="L17" s="45">
        <f>IF(LEN('入力シート'!C17)&lt;9,"",MID('入力シート'!C17,9-LEN('入力シート'!C17)+1,1))</f>
      </c>
      <c r="M17" s="46">
        <f>IF(LEN('入力シート'!C17)&lt;8,"",MID('入力シート'!C17,LEN('入力シート'!C17)-9+2,1))</f>
      </c>
      <c r="N17" s="47">
        <f>IF(LEN('入力シート'!C17)&lt;7,"",MID('入力シート'!C17,LEN('入力シート'!C17)-9+3,1))</f>
      </c>
      <c r="O17" s="45">
        <f>IF(LEN('入力シート'!C17)&lt;6,"",MID('入力シート'!C17,LEN('入力シート'!C17)-9+4,1))</f>
      </c>
      <c r="P17" s="46">
        <f>IF(LEN('入力シート'!C17)&lt;5,"",MID('入力シート'!C17,LEN('入力シート'!C17)-9+5,1))</f>
      </c>
      <c r="Q17" s="47">
        <f>IF(LEN('入力シート'!C17)&lt;4,"",MID('入力シート'!C17,LEN('入力シート'!C17)-9+6,1))</f>
      </c>
      <c r="R17" s="45">
        <f>IF(LEN('入力シート'!C17)&lt;3,"",MID('入力シート'!C17,LEN('入力シート'!C17)-9+7,1))</f>
      </c>
      <c r="S17" s="46">
        <f>IF(LEN('入力シート'!C17)&lt;2,"",MID('入力シート'!C17,LEN('入力シート'!C17)-9+8,1))</f>
      </c>
      <c r="T17" s="47">
        <f>IF(LEN('入力シート'!C17)&lt;1,"",MID('入力シート'!C17,LEN('入力シート'!C17)-9+9,1))</f>
      </c>
      <c r="V17" s="8"/>
      <c r="W17" s="209"/>
      <c r="X17" s="210"/>
      <c r="Y17" s="210"/>
      <c r="Z17" s="210"/>
      <c r="AA17" s="210"/>
      <c r="AB17" s="210"/>
      <c r="AC17" s="210"/>
      <c r="AD17" s="210"/>
      <c r="AE17" s="210"/>
      <c r="AF17" s="211"/>
      <c r="AG17" s="45">
        <f>L17</f>
      </c>
      <c r="AH17" s="46">
        <f aca="true" t="shared" si="0" ref="AH17:AO17">M17</f>
      </c>
      <c r="AI17" s="47">
        <f t="shared" si="0"/>
      </c>
      <c r="AJ17" s="45">
        <f t="shared" si="0"/>
      </c>
      <c r="AK17" s="46">
        <f t="shared" si="0"/>
      </c>
      <c r="AL17" s="47">
        <f t="shared" si="0"/>
      </c>
      <c r="AM17" s="45">
        <f t="shared" si="0"/>
      </c>
      <c r="AN17" s="46">
        <f t="shared" si="0"/>
      </c>
      <c r="AO17" s="47">
        <f t="shared" si="0"/>
      </c>
      <c r="AQ17" s="8"/>
      <c r="AR17" s="209"/>
      <c r="AS17" s="210"/>
      <c r="AT17" s="210"/>
      <c r="AU17" s="210"/>
      <c r="AV17" s="210"/>
      <c r="AW17" s="210"/>
      <c r="AX17" s="210"/>
      <c r="AY17" s="210"/>
      <c r="AZ17" s="210"/>
      <c r="BA17" s="211"/>
      <c r="BB17" s="45">
        <f aca="true" t="shared" si="1" ref="BB17:BJ17">AG17</f>
      </c>
      <c r="BC17" s="46">
        <f t="shared" si="1"/>
      </c>
      <c r="BD17" s="47">
        <f t="shared" si="1"/>
      </c>
      <c r="BE17" s="45">
        <f t="shared" si="1"/>
      </c>
      <c r="BF17" s="46">
        <f t="shared" si="1"/>
      </c>
      <c r="BG17" s="47">
        <f t="shared" si="1"/>
      </c>
      <c r="BH17" s="45">
        <f t="shared" si="1"/>
      </c>
      <c r="BI17" s="46">
        <f t="shared" si="1"/>
      </c>
      <c r="BJ17" s="47">
        <f t="shared" si="1"/>
      </c>
      <c r="BL17" s="4"/>
    </row>
    <row r="18" spans="2:64" ht="12" customHeight="1">
      <c r="B18" s="189"/>
      <c r="C18" s="157" t="s">
        <v>85</v>
      </c>
      <c r="D18" s="158"/>
      <c r="E18" s="158"/>
      <c r="F18" s="158"/>
      <c r="G18" s="158"/>
      <c r="H18" s="158"/>
      <c r="I18" s="158"/>
      <c r="J18" s="158"/>
      <c r="K18" s="43"/>
      <c r="L18" s="56">
        <v>42</v>
      </c>
      <c r="M18" s="57">
        <v>43</v>
      </c>
      <c r="N18" s="58">
        <v>44</v>
      </c>
      <c r="O18" s="56">
        <v>45</v>
      </c>
      <c r="P18" s="57">
        <v>46</v>
      </c>
      <c r="Q18" s="58">
        <v>47</v>
      </c>
      <c r="R18" s="56">
        <v>48</v>
      </c>
      <c r="S18" s="57">
        <v>49</v>
      </c>
      <c r="T18" s="58">
        <v>50</v>
      </c>
      <c r="V18" s="8"/>
      <c r="W18" s="189"/>
      <c r="X18" s="157" t="s">
        <v>85</v>
      </c>
      <c r="Y18" s="158"/>
      <c r="Z18" s="158"/>
      <c r="AA18" s="158"/>
      <c r="AB18" s="158"/>
      <c r="AC18" s="158"/>
      <c r="AD18" s="158"/>
      <c r="AE18" s="158"/>
      <c r="AF18" s="43"/>
      <c r="AG18" s="56">
        <v>42</v>
      </c>
      <c r="AH18" s="57">
        <v>43</v>
      </c>
      <c r="AI18" s="58">
        <v>44</v>
      </c>
      <c r="AJ18" s="56">
        <v>45</v>
      </c>
      <c r="AK18" s="57">
        <v>46</v>
      </c>
      <c r="AL18" s="58">
        <v>47</v>
      </c>
      <c r="AM18" s="56">
        <v>48</v>
      </c>
      <c r="AN18" s="57">
        <v>49</v>
      </c>
      <c r="AO18" s="58">
        <v>50</v>
      </c>
      <c r="AQ18" s="8"/>
      <c r="AR18" s="189"/>
      <c r="AS18" s="157" t="s">
        <v>85</v>
      </c>
      <c r="AT18" s="158"/>
      <c r="AU18" s="158"/>
      <c r="AV18" s="158"/>
      <c r="AW18" s="158"/>
      <c r="AX18" s="158"/>
      <c r="AY18" s="158"/>
      <c r="AZ18" s="158"/>
      <c r="BA18" s="43"/>
      <c r="BB18" s="56">
        <v>42</v>
      </c>
      <c r="BC18" s="57">
        <v>43</v>
      </c>
      <c r="BD18" s="58">
        <v>44</v>
      </c>
      <c r="BE18" s="56">
        <v>45</v>
      </c>
      <c r="BF18" s="57">
        <v>46</v>
      </c>
      <c r="BG18" s="58">
        <v>47</v>
      </c>
      <c r="BH18" s="56">
        <v>48</v>
      </c>
      <c r="BI18" s="57">
        <v>49</v>
      </c>
      <c r="BJ18" s="58">
        <v>50</v>
      </c>
      <c r="BL18" s="4"/>
    </row>
    <row r="19" spans="2:64" ht="30.75" customHeight="1">
      <c r="B19" s="190"/>
      <c r="C19" s="159"/>
      <c r="D19" s="159"/>
      <c r="E19" s="159"/>
      <c r="F19" s="159"/>
      <c r="G19" s="159"/>
      <c r="H19" s="159"/>
      <c r="I19" s="159"/>
      <c r="J19" s="159"/>
      <c r="K19" s="44"/>
      <c r="L19" s="45">
        <f>IF(LEN('入力シート'!C18)&lt;9,"",MID('入力シート'!C18,9-LEN('入力シート'!C18)+1,1))</f>
      </c>
      <c r="M19" s="46">
        <f>IF(LEN('入力シート'!C18)&lt;8,"",MID('入力シート'!C18,LEN('入力シート'!C18)-9+2,1))</f>
      </c>
      <c r="N19" s="47">
        <f>IF(LEN('入力シート'!C18)&lt;7,"",MID('入力シート'!C18,LEN('入力シート'!C18)-9+3,1))</f>
      </c>
      <c r="O19" s="45">
        <f>IF(LEN('入力シート'!C18)&lt;6,"",MID('入力シート'!C18,LEN('入力シート'!C18)-9+4,1))</f>
      </c>
      <c r="P19" s="46">
        <f>IF(LEN('入力シート'!C18)&lt;5,"",MID('入力シート'!C18,LEN('入力シート'!C18)-9+5,1))</f>
      </c>
      <c r="Q19" s="47">
        <f>IF(LEN('入力シート'!C18)&lt;4,"",MID('入力シート'!C18,LEN('入力シート'!C18)-9+6,1))</f>
      </c>
      <c r="R19" s="45">
        <f>IF(LEN('入力シート'!C18)&lt;3,"",MID('入力シート'!C18,LEN('入力シート'!C18)-9+7,1))</f>
      </c>
      <c r="S19" s="46">
        <f>IF(LEN('入力シート'!C18)&lt;2,"",MID('入力シート'!C18,LEN('入力シート'!C18)-9+8,1))</f>
      </c>
      <c r="T19" s="47">
        <f>IF(LEN('入力シート'!C18)&lt;1,"",MID('入力シート'!C18,LEN('入力シート'!C18)-9+9,1))</f>
      </c>
      <c r="V19" s="8"/>
      <c r="W19" s="190"/>
      <c r="X19" s="159"/>
      <c r="Y19" s="159"/>
      <c r="Z19" s="159"/>
      <c r="AA19" s="159"/>
      <c r="AB19" s="159"/>
      <c r="AC19" s="159"/>
      <c r="AD19" s="159"/>
      <c r="AE19" s="159"/>
      <c r="AF19" s="44"/>
      <c r="AG19" s="45">
        <f aca="true" t="shared" si="2" ref="AG19:AO20">L19</f>
      </c>
      <c r="AH19" s="46">
        <f t="shared" si="2"/>
      </c>
      <c r="AI19" s="47">
        <f t="shared" si="2"/>
      </c>
      <c r="AJ19" s="45">
        <f t="shared" si="2"/>
      </c>
      <c r="AK19" s="46">
        <f t="shared" si="2"/>
      </c>
      <c r="AL19" s="47">
        <f t="shared" si="2"/>
      </c>
      <c r="AM19" s="45">
        <f t="shared" si="2"/>
      </c>
      <c r="AN19" s="46">
        <f t="shared" si="2"/>
      </c>
      <c r="AO19" s="47">
        <f t="shared" si="2"/>
      </c>
      <c r="AQ19" s="8"/>
      <c r="AR19" s="190"/>
      <c r="AS19" s="159"/>
      <c r="AT19" s="159"/>
      <c r="AU19" s="159"/>
      <c r="AV19" s="159"/>
      <c r="AW19" s="159"/>
      <c r="AX19" s="159"/>
      <c r="AY19" s="159"/>
      <c r="AZ19" s="159"/>
      <c r="BA19" s="44"/>
      <c r="BB19" s="45">
        <f aca="true" t="shared" si="3" ref="BB19:BJ20">AG19</f>
      </c>
      <c r="BC19" s="46">
        <f t="shared" si="3"/>
      </c>
      <c r="BD19" s="47">
        <f t="shared" si="3"/>
      </c>
      <c r="BE19" s="45">
        <f t="shared" si="3"/>
      </c>
      <c r="BF19" s="46">
        <f t="shared" si="3"/>
      </c>
      <c r="BG19" s="47">
        <f t="shared" si="3"/>
      </c>
      <c r="BH19" s="45">
        <f t="shared" si="3"/>
      </c>
      <c r="BI19" s="46">
        <f t="shared" si="3"/>
      </c>
      <c r="BJ19" s="47">
        <f t="shared" si="3"/>
      </c>
      <c r="BL19" s="4"/>
    </row>
    <row r="20" spans="2:64" ht="33" customHeight="1">
      <c r="B20" s="41"/>
      <c r="C20" s="160" t="s">
        <v>86</v>
      </c>
      <c r="D20" s="160"/>
      <c r="E20" s="160"/>
      <c r="F20" s="160"/>
      <c r="G20" s="160"/>
      <c r="H20" s="160"/>
      <c r="I20" s="160"/>
      <c r="J20" s="160"/>
      <c r="K20" s="42"/>
      <c r="L20" s="45">
        <f>IF(AND(LEN('入力シート'!$C$19)&lt;9,OR(M20="",M20="￥")),"",IF(LEN('入力シート'!$C$19)&lt;9,"￥",MID('入力シート'!$C$19,9-LEN('入力シート'!$C$19)+1,1)))</f>
      </c>
      <c r="M20" s="46">
        <f>IF(AND(LEN('入力シート'!$C$19)&lt;8,OR(N20="",N20="￥")),"",IF(LEN('入力シート'!$C$19)&lt;8,"￥",MID('入力シート'!$C$19,LEN('入力シート'!$C$19)-9+2,1)))</f>
      </c>
      <c r="N20" s="47">
        <f>IF(AND(LEN('入力シート'!$C$19)&lt;7,OR(O20="",O20="￥")),"",IF(LEN('入力シート'!$C$19)&lt;7,"￥",MID('入力シート'!$C$19,LEN('入力シート'!$C$19)-9+3,1)))</f>
      </c>
      <c r="O20" s="45">
        <f>IF(AND(LEN('入力シート'!$C$19)&lt;6,OR(P20="",P20="￥")),"",IF(LEN('入力シート'!$C$19)&lt;6,"￥",MID('入力シート'!$C$19,LEN('入力シート'!$C$19)-9+4,1)))</f>
      </c>
      <c r="P20" s="46">
        <f>IF(AND(LEN('入力シート'!$C$19)&lt;5,OR(Q20="",Q20="￥")),"",IF(LEN('入力シート'!$C$19)&lt;5,"￥",MID('入力シート'!$C$19,LEN('入力シート'!$C$19)-9+5,1)))</f>
      </c>
      <c r="Q20" s="47">
        <f>IF(AND(LEN('入力シート'!$C$19)&lt;4,OR(R20="",R20="￥")),"",IF(LEN('入力シート'!$C$19)&lt;4,"￥",MID('入力シート'!$C$19,LEN('入力シート'!$C$19)-9+6,1)))</f>
      </c>
      <c r="R20" s="45">
        <f>IF(AND(LEN('入力シート'!$C$19)&lt;3,OR(S20="",S20="￥")),"",IF(LEN('入力シート'!$C$19)&lt;3,"￥",MID('入力シート'!$C$19,LEN('入力シート'!$C$19)-9+7,1)))</f>
      </c>
      <c r="S20" s="46" t="str">
        <f>IF(AND(LEN('入力シート'!$C$19)&lt;2,OR(T20="",T20="￥")),"",IF(LEN('入力シート'!$C$19)&lt;2,"￥",MID('入力シート'!$C$19,LEN('入力シート'!$C$19)-9+8,1)))</f>
        <v>￥</v>
      </c>
      <c r="T20" s="47" t="str">
        <f>IF(LEN('入力シート'!C19)&lt;1,"",MID('入力シート'!C19,LEN('入力シート'!C19)-9+9,1))</f>
        <v>0</v>
      </c>
      <c r="V20" s="8"/>
      <c r="W20" s="41"/>
      <c r="X20" s="160" t="s">
        <v>86</v>
      </c>
      <c r="Y20" s="160"/>
      <c r="Z20" s="160"/>
      <c r="AA20" s="160"/>
      <c r="AB20" s="160"/>
      <c r="AC20" s="160"/>
      <c r="AD20" s="160"/>
      <c r="AE20" s="160"/>
      <c r="AF20" s="42"/>
      <c r="AG20" s="45">
        <f t="shared" si="2"/>
      </c>
      <c r="AH20" s="46">
        <f t="shared" si="2"/>
      </c>
      <c r="AI20" s="47">
        <f t="shared" si="2"/>
      </c>
      <c r="AJ20" s="45">
        <f t="shared" si="2"/>
      </c>
      <c r="AK20" s="46">
        <f t="shared" si="2"/>
      </c>
      <c r="AL20" s="47">
        <f t="shared" si="2"/>
      </c>
      <c r="AM20" s="45">
        <f t="shared" si="2"/>
      </c>
      <c r="AN20" s="46" t="str">
        <f t="shared" si="2"/>
        <v>￥</v>
      </c>
      <c r="AO20" s="47" t="str">
        <f t="shared" si="2"/>
        <v>0</v>
      </c>
      <c r="AQ20" s="8"/>
      <c r="AR20" s="41"/>
      <c r="AS20" s="160" t="s">
        <v>86</v>
      </c>
      <c r="AT20" s="160"/>
      <c r="AU20" s="160"/>
      <c r="AV20" s="160"/>
      <c r="AW20" s="160"/>
      <c r="AX20" s="160"/>
      <c r="AY20" s="160"/>
      <c r="AZ20" s="160"/>
      <c r="BA20" s="42"/>
      <c r="BB20" s="45">
        <f t="shared" si="3"/>
      </c>
      <c r="BC20" s="46">
        <f t="shared" si="3"/>
      </c>
      <c r="BD20" s="47">
        <f t="shared" si="3"/>
      </c>
      <c r="BE20" s="45">
        <f t="shared" si="3"/>
      </c>
      <c r="BF20" s="46">
        <f t="shared" si="3"/>
      </c>
      <c r="BG20" s="47">
        <f t="shared" si="3"/>
      </c>
      <c r="BH20" s="45">
        <f t="shared" si="3"/>
      </c>
      <c r="BI20" s="46" t="str">
        <f t="shared" si="3"/>
        <v>￥</v>
      </c>
      <c r="BJ20" s="47" t="str">
        <f t="shared" si="3"/>
        <v>0</v>
      </c>
      <c r="BL20" s="4"/>
    </row>
    <row r="21" spans="2:64" ht="21.75" customHeight="1">
      <c r="B21" s="41"/>
      <c r="C21" s="130" t="s">
        <v>87</v>
      </c>
      <c r="D21" s="130"/>
      <c r="E21" s="130"/>
      <c r="F21" s="130"/>
      <c r="G21" s="130"/>
      <c r="H21" s="130"/>
      <c r="I21" s="130"/>
      <c r="J21" s="130"/>
      <c r="K21" s="42"/>
      <c r="L21" s="104" t="str">
        <f>IF(コード!B4&lt;=4,"令和","平成")&amp;INDEX(コード!I:I,コード!B4+1)&amp;"年"&amp;INDEX(コード!J:J,コード!B5+1)&amp;"月"&amp;INDEX(コード!K:K,コード!B6+1)&amp;"日"</f>
        <v>令和年月日</v>
      </c>
      <c r="M21" s="105"/>
      <c r="N21" s="105"/>
      <c r="O21" s="105"/>
      <c r="P21" s="105"/>
      <c r="Q21" s="105"/>
      <c r="R21" s="105"/>
      <c r="S21" s="105"/>
      <c r="T21" s="106"/>
      <c r="V21" s="8"/>
      <c r="W21" s="41"/>
      <c r="X21" s="130" t="s">
        <v>87</v>
      </c>
      <c r="Y21" s="130"/>
      <c r="Z21" s="130"/>
      <c r="AA21" s="130"/>
      <c r="AB21" s="130"/>
      <c r="AC21" s="130"/>
      <c r="AD21" s="130"/>
      <c r="AE21" s="130"/>
      <c r="AF21" s="42"/>
      <c r="AG21" s="104" t="str">
        <f>L21</f>
        <v>令和年月日</v>
      </c>
      <c r="AH21" s="105"/>
      <c r="AI21" s="105"/>
      <c r="AJ21" s="105"/>
      <c r="AK21" s="105"/>
      <c r="AL21" s="105"/>
      <c r="AM21" s="105"/>
      <c r="AN21" s="105"/>
      <c r="AO21" s="106"/>
      <c r="AQ21" s="8"/>
      <c r="AR21" s="41"/>
      <c r="AS21" s="130" t="s">
        <v>87</v>
      </c>
      <c r="AT21" s="130"/>
      <c r="AU21" s="130"/>
      <c r="AV21" s="130"/>
      <c r="AW21" s="130"/>
      <c r="AX21" s="130"/>
      <c r="AY21" s="130"/>
      <c r="AZ21" s="130"/>
      <c r="BA21" s="42"/>
      <c r="BB21" s="104" t="str">
        <f>L21</f>
        <v>令和年月日</v>
      </c>
      <c r="BC21" s="105"/>
      <c r="BD21" s="105"/>
      <c r="BE21" s="105"/>
      <c r="BF21" s="105"/>
      <c r="BG21" s="105"/>
      <c r="BH21" s="105"/>
      <c r="BI21" s="105"/>
      <c r="BJ21" s="106"/>
      <c r="BL21" s="4"/>
    </row>
    <row r="22" spans="2:64" ht="50.25" customHeight="1">
      <c r="B22" s="41"/>
      <c r="C22" s="130" t="s">
        <v>88</v>
      </c>
      <c r="D22" s="130"/>
      <c r="E22" s="130"/>
      <c r="F22" s="130"/>
      <c r="G22" s="130"/>
      <c r="H22" s="130"/>
      <c r="I22" s="130"/>
      <c r="J22" s="130"/>
      <c r="K22" s="42"/>
      <c r="L22" s="121" t="s">
        <v>109</v>
      </c>
      <c r="M22" s="122"/>
      <c r="N22" s="122"/>
      <c r="O22" s="122"/>
      <c r="P22" s="122"/>
      <c r="Q22" s="122"/>
      <c r="R22" s="122"/>
      <c r="S22" s="122"/>
      <c r="T22" s="123"/>
      <c r="V22" s="8"/>
      <c r="W22" s="41"/>
      <c r="X22" s="130"/>
      <c r="Y22" s="130"/>
      <c r="Z22" s="130"/>
      <c r="AA22" s="130"/>
      <c r="AB22" s="130"/>
      <c r="AC22" s="130"/>
      <c r="AD22" s="130"/>
      <c r="AE22" s="130"/>
      <c r="AF22" s="59"/>
      <c r="AG22" s="122"/>
      <c r="AH22" s="122"/>
      <c r="AI22" s="122"/>
      <c r="AJ22" s="122"/>
      <c r="AK22" s="122"/>
      <c r="AL22" s="122"/>
      <c r="AM22" s="122"/>
      <c r="AN22" s="122"/>
      <c r="AO22" s="123"/>
      <c r="AQ22" s="8"/>
      <c r="AR22" s="127" t="s">
        <v>99</v>
      </c>
      <c r="AS22" s="128"/>
      <c r="AT22" s="128"/>
      <c r="AU22" s="128"/>
      <c r="AV22" s="128"/>
      <c r="AW22" s="128"/>
      <c r="AX22" s="128"/>
      <c r="AY22" s="128"/>
      <c r="AZ22" s="128"/>
      <c r="BA22" s="128"/>
      <c r="BB22" s="128"/>
      <c r="BC22" s="128"/>
      <c r="BD22" s="128"/>
      <c r="BE22" s="128"/>
      <c r="BF22" s="128"/>
      <c r="BG22" s="128"/>
      <c r="BH22" s="128"/>
      <c r="BI22" s="128"/>
      <c r="BJ22" s="129"/>
      <c r="BL22" s="4"/>
    </row>
    <row r="23" spans="2:64" ht="12" customHeight="1">
      <c r="B23" s="163" t="s">
        <v>98</v>
      </c>
      <c r="C23" s="164"/>
      <c r="D23" s="164"/>
      <c r="E23" s="164"/>
      <c r="F23" s="164"/>
      <c r="G23" s="164"/>
      <c r="H23" s="164"/>
      <c r="I23" s="164"/>
      <c r="J23" s="164"/>
      <c r="K23" s="164"/>
      <c r="L23" s="164"/>
      <c r="M23" s="165"/>
      <c r="N23" s="107" t="s">
        <v>89</v>
      </c>
      <c r="O23" s="112" t="str">
        <f>IF(OR(E14="未入力項目があります。",ASC('入力シート'!E4)="40",ASC('入力シート'!E4)="41",ASC('入力シート'!E4)="50",ASC('入力シート'!E4)="51",ASC('入力シート'!E4)="80",ASC('入力シート'!E4)="480",ASC('入力シート'!E4)="481",ASC('入力シート'!E4)="580",ASC('入力シート'!E4)="581",ASC('入力シート'!E4)="880"),"この納付書は使用できません。","")</f>
        <v>この納付書は使用できません。</v>
      </c>
      <c r="P23" s="113"/>
      <c r="Q23" s="113"/>
      <c r="R23" s="113"/>
      <c r="S23" s="113"/>
      <c r="T23" s="114"/>
      <c r="V23" s="8"/>
      <c r="W23" s="196" t="s">
        <v>94</v>
      </c>
      <c r="X23" s="197"/>
      <c r="Y23" s="197"/>
      <c r="Z23" s="197"/>
      <c r="AA23" s="197"/>
      <c r="AB23" s="197"/>
      <c r="AC23" s="197"/>
      <c r="AD23" s="197"/>
      <c r="AE23" s="197"/>
      <c r="AF23" s="197"/>
      <c r="AG23" s="197"/>
      <c r="AH23" s="198"/>
      <c r="AI23" s="107" t="s">
        <v>89</v>
      </c>
      <c r="AJ23" s="112" t="str">
        <f>O23</f>
        <v>この納付書は使用できません。</v>
      </c>
      <c r="AK23" s="113"/>
      <c r="AL23" s="113"/>
      <c r="AM23" s="113"/>
      <c r="AN23" s="113"/>
      <c r="AO23" s="114"/>
      <c r="AQ23" s="8"/>
      <c r="AR23" s="219" t="s">
        <v>106</v>
      </c>
      <c r="AS23" s="220"/>
      <c r="AT23" s="220"/>
      <c r="AU23" s="220"/>
      <c r="AV23" s="220"/>
      <c r="AW23" s="220"/>
      <c r="AX23" s="220"/>
      <c r="AY23" s="220"/>
      <c r="AZ23" s="220"/>
      <c r="BA23" s="220"/>
      <c r="BB23" s="220"/>
      <c r="BC23" s="221"/>
      <c r="BD23" s="107" t="s">
        <v>89</v>
      </c>
      <c r="BE23" s="61">
        <v>51</v>
      </c>
      <c r="BF23" s="62">
        <v>52</v>
      </c>
      <c r="BG23" s="62">
        <v>53</v>
      </c>
      <c r="BH23" s="62">
        <v>54</v>
      </c>
      <c r="BI23" s="62">
        <v>55</v>
      </c>
      <c r="BJ23" s="68">
        <v>56</v>
      </c>
      <c r="BL23" s="4"/>
    </row>
    <row r="24" spans="2:64" ht="12" customHeight="1">
      <c r="B24" s="166"/>
      <c r="C24" s="167"/>
      <c r="D24" s="167"/>
      <c r="E24" s="167"/>
      <c r="F24" s="167"/>
      <c r="G24" s="167"/>
      <c r="H24" s="167"/>
      <c r="I24" s="167"/>
      <c r="J24" s="167"/>
      <c r="K24" s="167"/>
      <c r="L24" s="167"/>
      <c r="M24" s="168"/>
      <c r="N24" s="108"/>
      <c r="O24" s="115"/>
      <c r="P24" s="116"/>
      <c r="Q24" s="116"/>
      <c r="R24" s="116"/>
      <c r="S24" s="116"/>
      <c r="T24" s="117"/>
      <c r="V24" s="8"/>
      <c r="W24" s="199"/>
      <c r="X24" s="200"/>
      <c r="Y24" s="200"/>
      <c r="Z24" s="200"/>
      <c r="AA24" s="200"/>
      <c r="AB24" s="200"/>
      <c r="AC24" s="200"/>
      <c r="AD24" s="200"/>
      <c r="AE24" s="200"/>
      <c r="AF24" s="200"/>
      <c r="AG24" s="200"/>
      <c r="AH24" s="201"/>
      <c r="AI24" s="108"/>
      <c r="AJ24" s="115"/>
      <c r="AK24" s="116"/>
      <c r="AL24" s="116"/>
      <c r="AM24" s="116"/>
      <c r="AN24" s="116"/>
      <c r="AO24" s="117"/>
      <c r="AQ24" s="8"/>
      <c r="AR24" s="222"/>
      <c r="AS24" s="223"/>
      <c r="AT24" s="223"/>
      <c r="AU24" s="223"/>
      <c r="AV24" s="223"/>
      <c r="AW24" s="223"/>
      <c r="AX24" s="223"/>
      <c r="AY24" s="223"/>
      <c r="AZ24" s="223"/>
      <c r="BA24" s="223"/>
      <c r="BB24" s="223"/>
      <c r="BC24" s="224"/>
      <c r="BD24" s="108"/>
      <c r="BE24" s="115" t="str">
        <f>O23</f>
        <v>この納付書は使用できません。</v>
      </c>
      <c r="BF24" s="116"/>
      <c r="BG24" s="116"/>
      <c r="BH24" s="116"/>
      <c r="BI24" s="116"/>
      <c r="BJ24" s="117"/>
      <c r="BL24" s="4"/>
    </row>
    <row r="25" spans="2:64" ht="42.75" customHeight="1">
      <c r="B25" s="166"/>
      <c r="C25" s="167"/>
      <c r="D25" s="167"/>
      <c r="E25" s="167"/>
      <c r="F25" s="167"/>
      <c r="G25" s="167"/>
      <c r="H25" s="167"/>
      <c r="I25" s="167"/>
      <c r="J25" s="167"/>
      <c r="K25" s="167"/>
      <c r="L25" s="167"/>
      <c r="M25" s="168"/>
      <c r="N25" s="108"/>
      <c r="O25" s="115"/>
      <c r="P25" s="116"/>
      <c r="Q25" s="116"/>
      <c r="R25" s="116"/>
      <c r="S25" s="116"/>
      <c r="T25" s="117"/>
      <c r="V25" s="8"/>
      <c r="W25" s="14"/>
      <c r="X25" s="60"/>
      <c r="Y25" s="60"/>
      <c r="Z25" s="60"/>
      <c r="AA25" s="60"/>
      <c r="AB25" s="60"/>
      <c r="AC25" s="60"/>
      <c r="AD25" s="60"/>
      <c r="AE25" s="60"/>
      <c r="AF25" s="60"/>
      <c r="AG25" s="110" t="s">
        <v>10</v>
      </c>
      <c r="AH25" s="111"/>
      <c r="AI25" s="108"/>
      <c r="AJ25" s="115"/>
      <c r="AK25" s="116"/>
      <c r="AL25" s="116"/>
      <c r="AM25" s="116"/>
      <c r="AN25" s="116"/>
      <c r="AO25" s="117"/>
      <c r="AQ25" s="8"/>
      <c r="AR25" s="225" t="s">
        <v>101</v>
      </c>
      <c r="AS25" s="125"/>
      <c r="AT25" s="125"/>
      <c r="AU25" s="125"/>
      <c r="AV25" s="125"/>
      <c r="AW25" s="125"/>
      <c r="AX25" s="125"/>
      <c r="AY25" s="125"/>
      <c r="AZ25" s="125"/>
      <c r="BA25" s="125"/>
      <c r="BB25" s="125"/>
      <c r="BC25" s="126"/>
      <c r="BD25" s="108"/>
      <c r="BE25" s="115"/>
      <c r="BF25" s="116"/>
      <c r="BG25" s="116"/>
      <c r="BH25" s="116"/>
      <c r="BI25" s="116"/>
      <c r="BJ25" s="117"/>
      <c r="BL25" s="4"/>
    </row>
    <row r="26" spans="2:64" ht="42.75" customHeight="1">
      <c r="B26" s="169"/>
      <c r="C26" s="170"/>
      <c r="D26" s="170"/>
      <c r="E26" s="170"/>
      <c r="F26" s="170"/>
      <c r="G26" s="170"/>
      <c r="H26" s="170"/>
      <c r="I26" s="170"/>
      <c r="J26" s="170"/>
      <c r="K26" s="170"/>
      <c r="L26" s="170"/>
      <c r="M26" s="171"/>
      <c r="N26" s="109"/>
      <c r="O26" s="118"/>
      <c r="P26" s="119"/>
      <c r="Q26" s="119"/>
      <c r="R26" s="119"/>
      <c r="S26" s="119"/>
      <c r="T26" s="120"/>
      <c r="V26" s="8"/>
      <c r="W26" s="14"/>
      <c r="X26" s="60"/>
      <c r="Y26" s="60"/>
      <c r="Z26" s="60"/>
      <c r="AA26" s="60"/>
      <c r="AB26" s="60"/>
      <c r="AC26" s="60"/>
      <c r="AD26" s="60"/>
      <c r="AE26" s="60"/>
      <c r="AF26" s="60"/>
      <c r="AG26" s="110" t="s">
        <v>2</v>
      </c>
      <c r="AH26" s="111"/>
      <c r="AI26" s="109"/>
      <c r="AJ26" s="118"/>
      <c r="AK26" s="119"/>
      <c r="AL26" s="119"/>
      <c r="AM26" s="119"/>
      <c r="AN26" s="119"/>
      <c r="AO26" s="120"/>
      <c r="AQ26" s="8"/>
      <c r="AR26" s="124" t="s">
        <v>100</v>
      </c>
      <c r="AS26" s="125"/>
      <c r="AT26" s="125"/>
      <c r="AU26" s="125"/>
      <c r="AV26" s="125"/>
      <c r="AW26" s="125"/>
      <c r="AX26" s="125"/>
      <c r="AY26" s="125"/>
      <c r="AZ26" s="125"/>
      <c r="BA26" s="125"/>
      <c r="BB26" s="125"/>
      <c r="BC26" s="126"/>
      <c r="BD26" s="109"/>
      <c r="BE26" s="118"/>
      <c r="BF26" s="119"/>
      <c r="BG26" s="119"/>
      <c r="BH26" s="119"/>
      <c r="BI26" s="119"/>
      <c r="BJ26" s="120"/>
      <c r="BL26" s="4"/>
    </row>
    <row r="27" spans="2:64" ht="12" customHeight="1">
      <c r="B27" s="177" t="s">
        <v>96</v>
      </c>
      <c r="C27" s="177"/>
      <c r="D27" s="177"/>
      <c r="E27" s="177"/>
      <c r="F27" s="177"/>
      <c r="G27" s="177"/>
      <c r="H27" s="177"/>
      <c r="I27" s="177"/>
      <c r="J27" s="177"/>
      <c r="K27" s="177"/>
      <c r="L27" s="177"/>
      <c r="M27" s="177"/>
      <c r="N27" s="177"/>
      <c r="O27" s="177"/>
      <c r="P27" s="177"/>
      <c r="Q27" s="177"/>
      <c r="R27" s="177"/>
      <c r="S27" s="177"/>
      <c r="T27" s="177"/>
      <c r="U27" s="7"/>
      <c r="V27" s="15"/>
      <c r="W27" s="177" t="s">
        <v>95</v>
      </c>
      <c r="X27" s="177"/>
      <c r="Y27" s="177"/>
      <c r="Z27" s="177"/>
      <c r="AA27" s="177"/>
      <c r="AB27" s="177"/>
      <c r="AC27" s="177"/>
      <c r="AD27" s="177"/>
      <c r="AE27" s="177"/>
      <c r="AF27" s="177"/>
      <c r="AG27" s="177"/>
      <c r="AH27" s="177"/>
      <c r="AI27" s="177"/>
      <c r="AJ27" s="177"/>
      <c r="AK27" s="177"/>
      <c r="AL27" s="177"/>
      <c r="AM27" s="177"/>
      <c r="AN27" s="177"/>
      <c r="AO27" s="177"/>
      <c r="AP27" s="7"/>
      <c r="AQ27" s="15"/>
      <c r="AR27" s="216" t="str">
        <f ca="1">MID(CELL("filename"),SEARCH("[",CELL("filename"))+1,SEARCH("]",CELL("filename"))-SEARCH("[",CELL("filename"))-1)</f>
        <v>jid20221227.xls</v>
      </c>
      <c r="AS27" s="216"/>
      <c r="AT27" s="216"/>
      <c r="AU27" s="216"/>
      <c r="AV27" s="216"/>
      <c r="AW27" s="216"/>
      <c r="AX27" s="216"/>
      <c r="AY27" s="216"/>
      <c r="AZ27" s="215" t="s">
        <v>97</v>
      </c>
      <c r="BA27" s="215"/>
      <c r="BB27" s="215"/>
      <c r="BC27" s="215"/>
      <c r="BD27" s="215"/>
      <c r="BE27" s="215"/>
      <c r="BF27" s="215"/>
      <c r="BG27" s="215"/>
      <c r="BH27" s="215"/>
      <c r="BI27" s="215"/>
      <c r="BJ27" s="215"/>
      <c r="BK27" s="7"/>
      <c r="BL27" s="52"/>
    </row>
    <row r="28" spans="2:64" ht="12" customHeight="1">
      <c r="B28" s="178"/>
      <c r="C28" s="178"/>
      <c r="D28" s="178"/>
      <c r="E28" s="178"/>
      <c r="F28" s="178"/>
      <c r="G28" s="178"/>
      <c r="H28" s="178"/>
      <c r="I28" s="178"/>
      <c r="J28" s="178"/>
      <c r="K28" s="178"/>
      <c r="L28" s="178"/>
      <c r="M28" s="178"/>
      <c r="N28" s="178"/>
      <c r="O28" s="178"/>
      <c r="P28" s="178"/>
      <c r="Q28" s="178"/>
      <c r="R28" s="178"/>
      <c r="S28" s="178"/>
      <c r="T28" s="178"/>
      <c r="U28" s="7"/>
      <c r="V28" s="52"/>
      <c r="W28" s="178"/>
      <c r="X28" s="178"/>
      <c r="Y28" s="178"/>
      <c r="Z28" s="178"/>
      <c r="AA28" s="178"/>
      <c r="AB28" s="178"/>
      <c r="AC28" s="178"/>
      <c r="AD28" s="178"/>
      <c r="AE28" s="178"/>
      <c r="AF28" s="178"/>
      <c r="AG28" s="178"/>
      <c r="AH28" s="178"/>
      <c r="AI28" s="178"/>
      <c r="AJ28" s="178"/>
      <c r="AK28" s="178"/>
      <c r="AL28" s="178"/>
      <c r="AM28" s="178"/>
      <c r="AN28" s="178"/>
      <c r="AO28" s="178"/>
      <c r="AP28" s="7"/>
      <c r="AQ28" s="52"/>
      <c r="AR28" s="152">
        <f>IF('入力シート'!C10="","","連絡先："&amp;'入力シート'!C10)</f>
      </c>
      <c r="AS28" s="152"/>
      <c r="AT28" s="152"/>
      <c r="AU28" s="152"/>
      <c r="AV28" s="152"/>
      <c r="AW28" s="152"/>
      <c r="AX28" s="152"/>
      <c r="AY28" s="152"/>
      <c r="AZ28" s="152"/>
      <c r="BA28" s="152"/>
      <c r="BB28" s="152"/>
      <c r="BC28" s="152"/>
      <c r="BD28" s="152"/>
      <c r="BE28" s="152"/>
      <c r="BF28" s="152"/>
      <c r="BG28" s="152"/>
      <c r="BH28" s="152" t="s">
        <v>108</v>
      </c>
      <c r="BI28" s="152"/>
      <c r="BJ28" s="152"/>
      <c r="BK28" s="7"/>
      <c r="BL28" s="52"/>
    </row>
    <row r="29" spans="2:64" ht="12" customHeight="1">
      <c r="B29" s="181"/>
      <c r="C29" s="181"/>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1"/>
      <c r="AJ29" s="181"/>
      <c r="AK29" s="181"/>
      <c r="AL29" s="181"/>
      <c r="AM29" s="181"/>
      <c r="AN29" s="181"/>
      <c r="AO29" s="181"/>
      <c r="AP29" s="181"/>
      <c r="AQ29" s="181"/>
      <c r="AR29" s="181"/>
      <c r="AS29" s="181"/>
      <c r="AT29" s="181"/>
      <c r="AU29" s="181"/>
      <c r="AV29" s="181"/>
      <c r="AW29" s="181"/>
      <c r="AX29" s="181"/>
      <c r="AY29" s="181"/>
      <c r="AZ29" s="181"/>
      <c r="BA29" s="181"/>
      <c r="BB29" s="181"/>
      <c r="BC29" s="181"/>
      <c r="BD29" s="181"/>
      <c r="BE29" s="181"/>
      <c r="BF29" s="181"/>
      <c r="BG29" s="181"/>
      <c r="BH29" s="181"/>
      <c r="BI29" s="181"/>
      <c r="BJ29" s="181"/>
      <c r="BK29" s="4"/>
      <c r="BL29" s="4"/>
    </row>
    <row r="30" spans="2:64" ht="3.75" customHeight="1">
      <c r="B30" s="181"/>
      <c r="C30" s="181"/>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c r="AJ30" s="181"/>
      <c r="AK30" s="181"/>
      <c r="AL30" s="181"/>
      <c r="AM30" s="181"/>
      <c r="AN30" s="181"/>
      <c r="AO30" s="181"/>
      <c r="AP30" s="181"/>
      <c r="AQ30" s="181"/>
      <c r="AR30" s="181"/>
      <c r="AS30" s="181"/>
      <c r="AT30" s="181"/>
      <c r="AU30" s="181"/>
      <c r="AV30" s="181"/>
      <c r="AW30" s="181"/>
      <c r="AX30" s="181"/>
      <c r="AY30" s="181"/>
      <c r="AZ30" s="181"/>
      <c r="BA30" s="181"/>
      <c r="BB30" s="181"/>
      <c r="BC30" s="181"/>
      <c r="BD30" s="181"/>
      <c r="BE30" s="181"/>
      <c r="BF30" s="181"/>
      <c r="BG30" s="181"/>
      <c r="BH30" s="181"/>
      <c r="BI30" s="181"/>
      <c r="BJ30" s="181"/>
      <c r="BK30" s="4"/>
      <c r="BL30" s="4"/>
    </row>
    <row r="31" spans="2:64" ht="6" customHeight="1">
      <c r="B31" s="181"/>
      <c r="C31" s="181"/>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c r="AJ31" s="181"/>
      <c r="AK31" s="181"/>
      <c r="AL31" s="181"/>
      <c r="AM31" s="181"/>
      <c r="AN31" s="181"/>
      <c r="AO31" s="181"/>
      <c r="AP31" s="181"/>
      <c r="AQ31" s="181"/>
      <c r="AR31" s="181"/>
      <c r="AS31" s="181"/>
      <c r="AT31" s="181"/>
      <c r="AU31" s="181"/>
      <c r="AV31" s="181"/>
      <c r="AW31" s="181"/>
      <c r="AX31" s="181"/>
      <c r="AY31" s="181"/>
      <c r="AZ31" s="181"/>
      <c r="BA31" s="181"/>
      <c r="BB31" s="181"/>
      <c r="BC31" s="181"/>
      <c r="BD31" s="181"/>
      <c r="BE31" s="181"/>
      <c r="BF31" s="181"/>
      <c r="BG31" s="181"/>
      <c r="BH31" s="181"/>
      <c r="BI31" s="181"/>
      <c r="BJ31" s="181"/>
      <c r="BK31" s="4"/>
      <c r="BL31" s="4"/>
    </row>
    <row r="32" spans="2:64" ht="11.25" customHeight="1">
      <c r="B32" s="181"/>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1"/>
      <c r="BA32" s="181"/>
      <c r="BB32" s="181"/>
      <c r="BC32" s="181"/>
      <c r="BD32" s="181"/>
      <c r="BE32" s="181"/>
      <c r="BF32" s="181"/>
      <c r="BG32" s="181"/>
      <c r="BH32" s="181"/>
      <c r="BI32" s="181"/>
      <c r="BJ32" s="181"/>
      <c r="BK32" s="4"/>
      <c r="BL32" s="4"/>
    </row>
    <row r="33" spans="2:64" ht="3" customHeight="1">
      <c r="B33" s="181"/>
      <c r="C33" s="181"/>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181"/>
      <c r="AK33" s="181"/>
      <c r="AL33" s="181"/>
      <c r="AM33" s="181"/>
      <c r="AN33" s="181"/>
      <c r="AO33" s="181"/>
      <c r="AP33" s="181"/>
      <c r="AQ33" s="181"/>
      <c r="AR33" s="181"/>
      <c r="AS33" s="181"/>
      <c r="AT33" s="181"/>
      <c r="AU33" s="181"/>
      <c r="AV33" s="181"/>
      <c r="AW33" s="181"/>
      <c r="AX33" s="181"/>
      <c r="AY33" s="181"/>
      <c r="AZ33" s="181"/>
      <c r="BA33" s="181"/>
      <c r="BB33" s="181"/>
      <c r="BC33" s="181"/>
      <c r="BD33" s="181"/>
      <c r="BE33" s="181"/>
      <c r="BF33" s="181"/>
      <c r="BG33" s="181"/>
      <c r="BH33" s="181"/>
      <c r="BI33" s="181"/>
      <c r="BJ33" s="181"/>
      <c r="BK33" s="4"/>
      <c r="BL33" s="4"/>
    </row>
    <row r="34" spans="2:64" ht="27" customHeight="1">
      <c r="B34" s="181"/>
      <c r="C34" s="181"/>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181"/>
      <c r="AI34" s="181"/>
      <c r="AJ34" s="181"/>
      <c r="AK34" s="181"/>
      <c r="AL34" s="181"/>
      <c r="AM34" s="181"/>
      <c r="AN34" s="181"/>
      <c r="AO34" s="181"/>
      <c r="AP34" s="181"/>
      <c r="AQ34" s="181"/>
      <c r="AR34" s="181"/>
      <c r="AS34" s="181"/>
      <c r="AT34" s="181"/>
      <c r="AU34" s="181"/>
      <c r="AV34" s="181"/>
      <c r="AW34" s="181"/>
      <c r="AX34" s="181"/>
      <c r="AY34" s="181"/>
      <c r="AZ34" s="181"/>
      <c r="BA34" s="181"/>
      <c r="BB34" s="181"/>
      <c r="BC34" s="181"/>
      <c r="BD34" s="181"/>
      <c r="BE34" s="181"/>
      <c r="BF34" s="181"/>
      <c r="BG34" s="181"/>
      <c r="BH34" s="181"/>
      <c r="BI34" s="181"/>
      <c r="BJ34" s="181"/>
      <c r="BK34" s="4"/>
      <c r="BL34" s="4"/>
    </row>
    <row r="35" spans="2:64" ht="27" customHeight="1">
      <c r="B35" s="181"/>
      <c r="C35" s="181"/>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1"/>
      <c r="AL35" s="181"/>
      <c r="AM35" s="181"/>
      <c r="AN35" s="181"/>
      <c r="AO35" s="181"/>
      <c r="AP35" s="181"/>
      <c r="AQ35" s="181"/>
      <c r="AR35" s="181"/>
      <c r="AS35" s="181"/>
      <c r="AT35" s="181"/>
      <c r="AU35" s="181"/>
      <c r="AV35" s="181"/>
      <c r="AW35" s="181"/>
      <c r="AX35" s="181"/>
      <c r="AY35" s="181"/>
      <c r="AZ35" s="181"/>
      <c r="BA35" s="181"/>
      <c r="BB35" s="181"/>
      <c r="BC35" s="181"/>
      <c r="BD35" s="181"/>
      <c r="BE35" s="181"/>
      <c r="BF35" s="181"/>
      <c r="BG35" s="181"/>
      <c r="BH35" s="181"/>
      <c r="BI35" s="181"/>
      <c r="BJ35" s="181"/>
      <c r="BK35" s="4"/>
      <c r="BL35" s="4"/>
    </row>
    <row r="36" spans="2:64" ht="16.5" customHeight="1">
      <c r="B36" s="181"/>
      <c r="C36" s="181"/>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1"/>
      <c r="AL36" s="181"/>
      <c r="AM36" s="181"/>
      <c r="AN36" s="181"/>
      <c r="AO36" s="181"/>
      <c r="AP36" s="181"/>
      <c r="AQ36" s="181"/>
      <c r="AR36" s="181"/>
      <c r="AS36" s="181"/>
      <c r="AT36" s="181"/>
      <c r="AU36" s="181"/>
      <c r="AV36" s="181"/>
      <c r="AW36" s="181"/>
      <c r="AX36" s="181"/>
      <c r="AY36" s="181"/>
      <c r="AZ36" s="181"/>
      <c r="BA36" s="181"/>
      <c r="BB36" s="181"/>
      <c r="BC36" s="181"/>
      <c r="BD36" s="181"/>
      <c r="BE36" s="181"/>
      <c r="BF36" s="181"/>
      <c r="BG36" s="181"/>
      <c r="BH36" s="181"/>
      <c r="BI36" s="181"/>
      <c r="BJ36" s="181"/>
      <c r="BK36" s="4"/>
      <c r="BL36" s="4"/>
    </row>
    <row r="37" spans="2:64" ht="16.5" customHeight="1">
      <c r="B37" s="181"/>
      <c r="C37" s="181"/>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1"/>
      <c r="AL37" s="181"/>
      <c r="AM37" s="181"/>
      <c r="AN37" s="181"/>
      <c r="AO37" s="181"/>
      <c r="AP37" s="181"/>
      <c r="AQ37" s="181"/>
      <c r="AR37" s="181"/>
      <c r="AS37" s="181"/>
      <c r="AT37" s="181"/>
      <c r="AU37" s="181"/>
      <c r="AV37" s="181"/>
      <c r="AW37" s="181"/>
      <c r="AX37" s="181"/>
      <c r="AY37" s="181"/>
      <c r="AZ37" s="181"/>
      <c r="BA37" s="181"/>
      <c r="BB37" s="181"/>
      <c r="BC37" s="181"/>
      <c r="BD37" s="181"/>
      <c r="BE37" s="181"/>
      <c r="BF37" s="181"/>
      <c r="BG37" s="181"/>
      <c r="BH37" s="181"/>
      <c r="BI37" s="181"/>
      <c r="BJ37" s="181"/>
      <c r="BK37" s="4"/>
      <c r="BL37" s="4"/>
    </row>
    <row r="38" spans="2:64" ht="12" customHeight="1">
      <c r="B38" s="181"/>
      <c r="C38" s="181"/>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1"/>
      <c r="AO38" s="181"/>
      <c r="AP38" s="181"/>
      <c r="AQ38" s="181"/>
      <c r="AR38" s="181"/>
      <c r="AS38" s="181"/>
      <c r="AT38" s="181"/>
      <c r="AU38" s="181"/>
      <c r="AV38" s="181"/>
      <c r="AW38" s="181"/>
      <c r="AX38" s="181"/>
      <c r="AY38" s="181"/>
      <c r="AZ38" s="181"/>
      <c r="BA38" s="181"/>
      <c r="BB38" s="181"/>
      <c r="BC38" s="181"/>
      <c r="BD38" s="181"/>
      <c r="BE38" s="181"/>
      <c r="BF38" s="181"/>
      <c r="BG38" s="181"/>
      <c r="BH38" s="181"/>
      <c r="BI38" s="181"/>
      <c r="BJ38" s="181"/>
      <c r="BK38" s="4"/>
      <c r="BL38" s="4"/>
    </row>
    <row r="39" spans="2:64" ht="28.5" customHeight="1">
      <c r="B39" s="181"/>
      <c r="C39" s="181"/>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1"/>
      <c r="AJ39" s="181"/>
      <c r="AK39" s="181"/>
      <c r="AL39" s="181"/>
      <c r="AM39" s="181"/>
      <c r="AN39" s="181"/>
      <c r="AO39" s="181"/>
      <c r="AP39" s="181"/>
      <c r="AQ39" s="181"/>
      <c r="AR39" s="181"/>
      <c r="AS39" s="181"/>
      <c r="AT39" s="181"/>
      <c r="AU39" s="181"/>
      <c r="AV39" s="181"/>
      <c r="AW39" s="181"/>
      <c r="AX39" s="181"/>
      <c r="AY39" s="181"/>
      <c r="AZ39" s="181"/>
      <c r="BA39" s="181"/>
      <c r="BB39" s="181"/>
      <c r="BC39" s="181"/>
      <c r="BD39" s="181"/>
      <c r="BE39" s="181"/>
      <c r="BF39" s="181"/>
      <c r="BG39" s="181"/>
      <c r="BH39" s="181"/>
      <c r="BI39" s="181"/>
      <c r="BJ39" s="181"/>
      <c r="BK39" s="4"/>
      <c r="BL39" s="4"/>
    </row>
    <row r="40" spans="2:64" ht="45.75" customHeight="1">
      <c r="B40" s="181"/>
      <c r="C40" s="181"/>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181"/>
      <c r="AQ40" s="181"/>
      <c r="AR40" s="181"/>
      <c r="AS40" s="181"/>
      <c r="AT40" s="181"/>
      <c r="AU40" s="181"/>
      <c r="AV40" s="181"/>
      <c r="AW40" s="181"/>
      <c r="AX40" s="181"/>
      <c r="AY40" s="181"/>
      <c r="AZ40" s="181"/>
      <c r="BA40" s="181"/>
      <c r="BB40" s="181"/>
      <c r="BC40" s="181"/>
      <c r="BD40" s="181"/>
      <c r="BE40" s="181"/>
      <c r="BF40" s="181"/>
      <c r="BG40" s="181"/>
      <c r="BH40" s="181"/>
      <c r="BI40" s="181"/>
      <c r="BJ40" s="181"/>
      <c r="BK40" s="4"/>
      <c r="BL40" s="4"/>
    </row>
    <row r="41" spans="2:64" ht="45.75" customHeight="1">
      <c r="B41" s="181"/>
      <c r="C41" s="181"/>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c r="BA41" s="181"/>
      <c r="BB41" s="181"/>
      <c r="BC41" s="181"/>
      <c r="BD41" s="181"/>
      <c r="BE41" s="181"/>
      <c r="BF41" s="181"/>
      <c r="BG41" s="181"/>
      <c r="BH41" s="181"/>
      <c r="BI41" s="181"/>
      <c r="BJ41" s="181"/>
      <c r="BK41" s="4"/>
      <c r="BL41" s="4"/>
    </row>
    <row r="42" spans="2:64" ht="7.5" customHeight="1">
      <c r="B42" s="181"/>
      <c r="C42" s="181"/>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J42" s="181"/>
      <c r="AK42" s="181"/>
      <c r="AL42" s="181"/>
      <c r="AM42" s="181"/>
      <c r="AN42" s="181"/>
      <c r="AO42" s="181"/>
      <c r="AP42" s="181"/>
      <c r="AQ42" s="181"/>
      <c r="AR42" s="181"/>
      <c r="AS42" s="181"/>
      <c r="AT42" s="181"/>
      <c r="AU42" s="181"/>
      <c r="AV42" s="181"/>
      <c r="AW42" s="181"/>
      <c r="AX42" s="181"/>
      <c r="AY42" s="181"/>
      <c r="AZ42" s="181"/>
      <c r="BA42" s="181"/>
      <c r="BB42" s="181"/>
      <c r="BC42" s="181"/>
      <c r="BD42" s="181"/>
      <c r="BE42" s="181"/>
      <c r="BF42" s="181"/>
      <c r="BG42" s="181"/>
      <c r="BH42" s="181"/>
      <c r="BI42" s="181"/>
      <c r="BJ42" s="181"/>
      <c r="BK42" s="4"/>
      <c r="BL42" s="4"/>
    </row>
    <row r="43" spans="2:64" ht="12" customHeight="1">
      <c r="B43" s="181"/>
      <c r="C43" s="181"/>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181"/>
      <c r="AQ43" s="181"/>
      <c r="AR43" s="181"/>
      <c r="AS43" s="181"/>
      <c r="AT43" s="181"/>
      <c r="AU43" s="181"/>
      <c r="AV43" s="181"/>
      <c r="AW43" s="181"/>
      <c r="AX43" s="181"/>
      <c r="AY43" s="181"/>
      <c r="AZ43" s="181"/>
      <c r="BA43" s="181"/>
      <c r="BB43" s="181"/>
      <c r="BC43" s="181"/>
      <c r="BD43" s="181"/>
      <c r="BE43" s="181"/>
      <c r="BF43" s="181"/>
      <c r="BG43" s="181"/>
      <c r="BH43" s="181"/>
      <c r="BI43" s="181"/>
      <c r="BJ43" s="181"/>
      <c r="BK43" s="4"/>
      <c r="BL43" s="4"/>
    </row>
    <row r="44" spans="2:64" ht="30.75" customHeight="1">
      <c r="B44" s="181"/>
      <c r="C44" s="181"/>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181"/>
      <c r="AQ44" s="181"/>
      <c r="AR44" s="181"/>
      <c r="AS44" s="181"/>
      <c r="AT44" s="181"/>
      <c r="AU44" s="181"/>
      <c r="AV44" s="181"/>
      <c r="AW44" s="181"/>
      <c r="AX44" s="181"/>
      <c r="AY44" s="181"/>
      <c r="AZ44" s="181"/>
      <c r="BA44" s="181"/>
      <c r="BB44" s="181"/>
      <c r="BC44" s="181"/>
      <c r="BD44" s="181"/>
      <c r="BE44" s="181"/>
      <c r="BF44" s="181"/>
      <c r="BG44" s="181"/>
      <c r="BH44" s="181"/>
      <c r="BI44" s="181"/>
      <c r="BJ44" s="181"/>
      <c r="BK44" s="4"/>
      <c r="BL44" s="4"/>
    </row>
    <row r="45" spans="2:64" ht="12" customHeight="1">
      <c r="B45" s="181"/>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1"/>
      <c r="AY45" s="181"/>
      <c r="AZ45" s="181"/>
      <c r="BA45" s="181"/>
      <c r="BB45" s="181"/>
      <c r="BC45" s="181"/>
      <c r="BD45" s="181"/>
      <c r="BE45" s="181"/>
      <c r="BF45" s="181"/>
      <c r="BG45" s="181"/>
      <c r="BH45" s="181"/>
      <c r="BI45" s="181"/>
      <c r="BJ45" s="181"/>
      <c r="BK45" s="4"/>
      <c r="BL45" s="4"/>
    </row>
    <row r="46" spans="2:64" ht="30.75" customHeight="1">
      <c r="B46" s="181"/>
      <c r="C46" s="181"/>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81"/>
      <c r="AO46" s="181"/>
      <c r="AP46" s="181"/>
      <c r="AQ46" s="181"/>
      <c r="AR46" s="181"/>
      <c r="AS46" s="181"/>
      <c r="AT46" s="181"/>
      <c r="AU46" s="181"/>
      <c r="AV46" s="181"/>
      <c r="AW46" s="181"/>
      <c r="AX46" s="181"/>
      <c r="AY46" s="181"/>
      <c r="AZ46" s="181"/>
      <c r="BA46" s="181"/>
      <c r="BB46" s="181"/>
      <c r="BC46" s="181"/>
      <c r="BD46" s="181"/>
      <c r="BE46" s="181"/>
      <c r="BF46" s="181"/>
      <c r="BG46" s="181"/>
      <c r="BH46" s="181"/>
      <c r="BI46" s="181"/>
      <c r="BJ46" s="181"/>
      <c r="BK46" s="4"/>
      <c r="BL46" s="4"/>
    </row>
    <row r="47" spans="2:64" ht="33" customHeight="1">
      <c r="B47" s="181"/>
      <c r="C47" s="181"/>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181"/>
      <c r="AY47" s="181"/>
      <c r="AZ47" s="181"/>
      <c r="BA47" s="181"/>
      <c r="BB47" s="181"/>
      <c r="BC47" s="181"/>
      <c r="BD47" s="181"/>
      <c r="BE47" s="181"/>
      <c r="BF47" s="181"/>
      <c r="BG47" s="181"/>
      <c r="BH47" s="181"/>
      <c r="BI47" s="181"/>
      <c r="BJ47" s="181"/>
      <c r="BK47" s="4"/>
      <c r="BL47" s="4"/>
    </row>
    <row r="48" spans="2:64" ht="21.75" customHeight="1">
      <c r="B48" s="181"/>
      <c r="C48" s="181"/>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81"/>
      <c r="AO48" s="181"/>
      <c r="AP48" s="181"/>
      <c r="AQ48" s="181"/>
      <c r="AR48" s="181"/>
      <c r="AS48" s="181"/>
      <c r="AT48" s="181"/>
      <c r="AU48" s="181"/>
      <c r="AV48" s="181"/>
      <c r="AW48" s="181"/>
      <c r="AX48" s="181"/>
      <c r="AY48" s="181"/>
      <c r="AZ48" s="181"/>
      <c r="BA48" s="181"/>
      <c r="BB48" s="181"/>
      <c r="BC48" s="181"/>
      <c r="BD48" s="181"/>
      <c r="BE48" s="181"/>
      <c r="BF48" s="181"/>
      <c r="BG48" s="181"/>
      <c r="BH48" s="181"/>
      <c r="BI48" s="181"/>
      <c r="BJ48" s="181"/>
      <c r="BK48" s="4"/>
      <c r="BL48" s="4"/>
    </row>
    <row r="49" spans="2:64" ht="50.25" customHeight="1">
      <c r="B49" s="181"/>
      <c r="C49" s="181"/>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4"/>
      <c r="BL49" s="4"/>
    </row>
    <row r="50" spans="2:64" ht="12" customHeight="1">
      <c r="B50" s="181"/>
      <c r="C50" s="181"/>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4"/>
      <c r="BL50" s="4"/>
    </row>
    <row r="51" spans="2:64" ht="12" customHeight="1">
      <c r="B51" s="181"/>
      <c r="C51" s="181"/>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4"/>
      <c r="BL51" s="4"/>
    </row>
    <row r="52" spans="2:64" ht="42.75" customHeight="1">
      <c r="B52" s="181"/>
      <c r="C52" s="181"/>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4"/>
      <c r="BL52" s="4"/>
    </row>
    <row r="53" spans="2:64" ht="42.75" customHeight="1">
      <c r="B53" s="181"/>
      <c r="C53" s="181"/>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1"/>
      <c r="AH53" s="181"/>
      <c r="AI53" s="181"/>
      <c r="AJ53" s="181"/>
      <c r="AK53" s="181"/>
      <c r="AL53" s="181"/>
      <c r="AM53" s="181"/>
      <c r="AN53" s="181"/>
      <c r="AO53" s="181"/>
      <c r="AP53" s="181"/>
      <c r="AQ53" s="181"/>
      <c r="AR53" s="181"/>
      <c r="AS53" s="181"/>
      <c r="AT53" s="181"/>
      <c r="AU53" s="181"/>
      <c r="AV53" s="181"/>
      <c r="AW53" s="181"/>
      <c r="AX53" s="181"/>
      <c r="AY53" s="181"/>
      <c r="AZ53" s="181"/>
      <c r="BA53" s="181"/>
      <c r="BB53" s="181"/>
      <c r="BC53" s="181"/>
      <c r="BD53" s="181"/>
      <c r="BE53" s="181"/>
      <c r="BF53" s="181"/>
      <c r="BG53" s="181"/>
      <c r="BH53" s="181"/>
      <c r="BI53" s="181"/>
      <c r="BJ53" s="181"/>
      <c r="BK53" s="4"/>
      <c r="BL53" s="4"/>
    </row>
    <row r="54" spans="2:64" ht="27.75" customHeight="1">
      <c r="B54" s="181"/>
      <c r="C54" s="181"/>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c r="AD54" s="181"/>
      <c r="AE54" s="181"/>
      <c r="AF54" s="181"/>
      <c r="AG54" s="181"/>
      <c r="AH54" s="181"/>
      <c r="AI54" s="181"/>
      <c r="AJ54" s="181"/>
      <c r="AK54" s="181"/>
      <c r="AL54" s="181"/>
      <c r="AM54" s="181"/>
      <c r="AN54" s="181"/>
      <c r="AO54" s="181"/>
      <c r="AP54" s="181"/>
      <c r="AQ54" s="181"/>
      <c r="AR54" s="181"/>
      <c r="AS54" s="181"/>
      <c r="AT54" s="181"/>
      <c r="AU54" s="181"/>
      <c r="AV54" s="181"/>
      <c r="AW54" s="181"/>
      <c r="AX54" s="181"/>
      <c r="AY54" s="181"/>
      <c r="AZ54" s="181"/>
      <c r="BA54" s="181"/>
      <c r="BB54" s="181"/>
      <c r="BC54" s="181"/>
      <c r="BD54" s="181"/>
      <c r="BE54" s="181"/>
      <c r="BF54" s="181"/>
      <c r="BG54" s="181"/>
      <c r="BH54" s="181"/>
      <c r="BI54" s="181"/>
      <c r="BJ54" s="181"/>
      <c r="BK54" s="52"/>
      <c r="BL54" s="52"/>
    </row>
    <row r="55" spans="2:63" ht="13.5">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row>
  </sheetData>
  <sheetProtection password="9690" sheet="1" selectLockedCells="1"/>
  <mergeCells count="125">
    <mergeCell ref="AG21:AO21"/>
    <mergeCell ref="AG22:AO22"/>
    <mergeCell ref="AR5:AU6"/>
    <mergeCell ref="AR7:AU7"/>
    <mergeCell ref="AI9:AI10"/>
    <mergeCell ref="AM11:AM12"/>
    <mergeCell ref="AN11:AN12"/>
    <mergeCell ref="AU14:BH14"/>
    <mergeCell ref="AO11:AO12"/>
    <mergeCell ref="AK8:AO8"/>
    <mergeCell ref="AZ27:BJ27"/>
    <mergeCell ref="AR27:AY27"/>
    <mergeCell ref="BG9:BJ9"/>
    <mergeCell ref="BH10:BJ10"/>
    <mergeCell ref="BD23:BD26"/>
    <mergeCell ref="AS20:AZ20"/>
    <mergeCell ref="AR11:AS11"/>
    <mergeCell ref="AR23:BC24"/>
    <mergeCell ref="AR25:BC25"/>
    <mergeCell ref="BC9:BC10"/>
    <mergeCell ref="AM10:AO10"/>
    <mergeCell ref="AJ7:AO7"/>
    <mergeCell ref="B16:K17"/>
    <mergeCell ref="W16:AF17"/>
    <mergeCell ref="AR16:BA17"/>
    <mergeCell ref="BF8:BJ8"/>
    <mergeCell ref="M7:N7"/>
    <mergeCell ref="B9:L10"/>
    <mergeCell ref="AA7:AG7"/>
    <mergeCell ref="W8:AG8"/>
    <mergeCell ref="BI3:BJ5"/>
    <mergeCell ref="AW4:AY5"/>
    <mergeCell ref="BC8:BE8"/>
    <mergeCell ref="AR9:BB10"/>
    <mergeCell ref="AV7:BB7"/>
    <mergeCell ref="BE9:BF10"/>
    <mergeCell ref="BD9:BD10"/>
    <mergeCell ref="BE7:BJ7"/>
    <mergeCell ref="BC7:BD7"/>
    <mergeCell ref="AS18:AZ19"/>
    <mergeCell ref="Z13:AN13"/>
    <mergeCell ref="Z14:AM14"/>
    <mergeCell ref="AI11:AI12"/>
    <mergeCell ref="AH11:AH12"/>
    <mergeCell ref="AJ9:AK10"/>
    <mergeCell ref="AL9:AO9"/>
    <mergeCell ref="AR18:AR19"/>
    <mergeCell ref="AR12:AS12"/>
    <mergeCell ref="W9:AG10"/>
    <mergeCell ref="V29:AP54"/>
    <mergeCell ref="AQ29:BJ54"/>
    <mergeCell ref="BE24:BJ26"/>
    <mergeCell ref="W23:AH24"/>
    <mergeCell ref="AG25:AH25"/>
    <mergeCell ref="AH9:AH10"/>
    <mergeCell ref="AL11:AL12"/>
    <mergeCell ref="W27:AO28"/>
    <mergeCell ref="AT12:BB12"/>
    <mergeCell ref="AU13:BI13"/>
    <mergeCell ref="X20:AE20"/>
    <mergeCell ref="AH7:AI7"/>
    <mergeCell ref="P8:T8"/>
    <mergeCell ref="X18:AE19"/>
    <mergeCell ref="W18:W19"/>
    <mergeCell ref="W11:AG12"/>
    <mergeCell ref="AH8:AJ8"/>
    <mergeCell ref="Q9:T9"/>
    <mergeCell ref="R10:T10"/>
    <mergeCell ref="W7:Z7"/>
    <mergeCell ref="B29:U54"/>
    <mergeCell ref="E14:R14"/>
    <mergeCell ref="E13:S13"/>
    <mergeCell ref="R11:R12"/>
    <mergeCell ref="T11:T12"/>
    <mergeCell ref="N11:N12"/>
    <mergeCell ref="L21:T21"/>
    <mergeCell ref="B11:L12"/>
    <mergeCell ref="S11:S12"/>
    <mergeCell ref="B18:B19"/>
    <mergeCell ref="B5:E6"/>
    <mergeCell ref="F7:L7"/>
    <mergeCell ref="O7:T7"/>
    <mergeCell ref="G4:I5"/>
    <mergeCell ref="B27:T28"/>
    <mergeCell ref="B8:L8"/>
    <mergeCell ref="M8:O8"/>
    <mergeCell ref="J2:R5"/>
    <mergeCell ref="S3:T5"/>
    <mergeCell ref="B7:E7"/>
    <mergeCell ref="C18:J19"/>
    <mergeCell ref="C20:J20"/>
    <mergeCell ref="M11:M12"/>
    <mergeCell ref="C21:J21"/>
    <mergeCell ref="C22:J22"/>
    <mergeCell ref="B23:M26"/>
    <mergeCell ref="AI23:AI26"/>
    <mergeCell ref="AJ23:AO26"/>
    <mergeCell ref="B3:E4"/>
    <mergeCell ref="BH28:BJ28"/>
    <mergeCell ref="AR28:BG28"/>
    <mergeCell ref="Q11:Q12"/>
    <mergeCell ref="M9:M10"/>
    <mergeCell ref="N9:N10"/>
    <mergeCell ref="AE2:AM5"/>
    <mergeCell ref="O9:P10"/>
    <mergeCell ref="AS21:AZ21"/>
    <mergeCell ref="X21:AE21"/>
    <mergeCell ref="X22:AE22"/>
    <mergeCell ref="W3:Z4"/>
    <mergeCell ref="AN3:AO5"/>
    <mergeCell ref="AB4:AD5"/>
    <mergeCell ref="W5:Z6"/>
    <mergeCell ref="AR8:BB8"/>
    <mergeCell ref="AZ2:BH5"/>
    <mergeCell ref="AR3:AU4"/>
    <mergeCell ref="O11:P12"/>
    <mergeCell ref="AJ11:AK12"/>
    <mergeCell ref="BE12:BF12"/>
    <mergeCell ref="BB21:BJ21"/>
    <mergeCell ref="N23:N26"/>
    <mergeCell ref="AG26:AH26"/>
    <mergeCell ref="O23:T26"/>
    <mergeCell ref="L22:T22"/>
    <mergeCell ref="AR26:BC26"/>
    <mergeCell ref="AR22:BJ22"/>
  </mergeCells>
  <printOptions/>
  <pageMargins left="0.29527559055118113" right="0.29527559055118113" top="0.5905511811023623" bottom="0.1968503937007874"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M43"/>
  <sheetViews>
    <sheetView zoomScalePageLayoutView="0" workbookViewId="0" topLeftCell="A1">
      <pane xSplit="2" topLeftCell="C1" activePane="topRight" state="frozen"/>
      <selection pane="topLeft" activeCell="A1" sqref="A1"/>
      <selection pane="topRight" activeCell="L9" sqref="L9"/>
    </sheetView>
  </sheetViews>
  <sheetFormatPr defaultColWidth="9.140625" defaultRowHeight="15"/>
  <cols>
    <col min="1" max="1" width="13.7109375" style="24" customWidth="1"/>
    <col min="2" max="2" width="4.00390625" style="24" customWidth="1"/>
    <col min="3" max="3" width="5.140625" style="24" customWidth="1"/>
    <col min="4" max="4" width="6.57421875" style="24" customWidth="1"/>
    <col min="5" max="5" width="3.140625" style="77" customWidth="1"/>
    <col min="6" max="6" width="3.140625" style="24" customWidth="1"/>
    <col min="7" max="7" width="5.421875" style="24" customWidth="1"/>
    <col min="8" max="8" width="4.140625" style="24" customWidth="1"/>
    <col min="9" max="11" width="4.7109375" style="24" customWidth="1"/>
    <col min="12" max="12" width="5.57421875" style="24" customWidth="1"/>
    <col min="13" max="16384" width="9.00390625" style="24" customWidth="1"/>
  </cols>
  <sheetData>
    <row r="1" spans="1:13" ht="13.5" customHeight="1">
      <c r="A1" s="24" t="s">
        <v>69</v>
      </c>
      <c r="B1" s="79">
        <v>1</v>
      </c>
      <c r="C1" s="78" t="s">
        <v>114</v>
      </c>
      <c r="H1" s="75" t="s">
        <v>114</v>
      </c>
      <c r="I1" s="25" t="s">
        <v>0</v>
      </c>
      <c r="J1" s="25" t="s">
        <v>1</v>
      </c>
      <c r="K1" s="25" t="s">
        <v>11</v>
      </c>
      <c r="L1" s="24" t="s">
        <v>122</v>
      </c>
      <c r="M1" s="24">
        <f>IF(ISERROR(INDEX(#REF!,SMALL(#REF!,#REF!))),"",IF(INDEX(#REF!,SMALL(#REF!,#REF!))=0,"",INDEX(#REF!,SMALL(#REF!,#REF!))))</f>
      </c>
    </row>
    <row r="2" spans="1:13" ht="11.25">
      <c r="A2" s="24" t="s">
        <v>70</v>
      </c>
      <c r="B2" s="20">
        <v>1</v>
      </c>
      <c r="C2" s="80">
        <v>2</v>
      </c>
      <c r="D2" s="24" t="s">
        <v>59</v>
      </c>
      <c r="E2" s="77">
        <v>1</v>
      </c>
      <c r="G2" s="24" t="s">
        <v>18</v>
      </c>
      <c r="H2" s="76">
        <v>1</v>
      </c>
      <c r="M2" s="24">
        <f>IF(ISERROR(INDEX(#REF!,SMALL(#REF!,#REF!))),"",IF(INDEX(#REF!,SMALL(#REF!,#REF!))=0,"",INDEX(#REF!,SMALL(#REF!,#REF!))))</f>
      </c>
    </row>
    <row r="3" spans="1:13" ht="11.25">
      <c r="A3" s="24" t="s">
        <v>105</v>
      </c>
      <c r="B3" s="74">
        <v>0</v>
      </c>
      <c r="C3" s="80">
        <v>3</v>
      </c>
      <c r="D3" s="24" t="s">
        <v>60</v>
      </c>
      <c r="E3" s="77">
        <v>2</v>
      </c>
      <c r="G3" s="24" t="s">
        <v>19</v>
      </c>
      <c r="H3" s="76">
        <v>2</v>
      </c>
      <c r="I3" s="24">
        <v>5</v>
      </c>
      <c r="J3" s="24">
        <v>1</v>
      </c>
      <c r="K3" s="24">
        <v>1</v>
      </c>
      <c r="L3" s="24">
        <v>4</v>
      </c>
      <c r="M3" s="24">
        <f>IF(ISERROR(INDEX(#REF!,SMALL(#REF!,#REF!))),"",IF(INDEX(#REF!,SMALL(#REF!,#REF!))=0,"",INDEX(#REF!,SMALL(#REF!,#REF!))))</f>
      </c>
    </row>
    <row r="4" spans="1:13" ht="11.25">
      <c r="A4" s="24" t="s">
        <v>102</v>
      </c>
      <c r="B4" s="20">
        <v>1</v>
      </c>
      <c r="C4" s="80">
        <v>4</v>
      </c>
      <c r="D4" s="24" t="s">
        <v>107</v>
      </c>
      <c r="E4" s="77">
        <v>3</v>
      </c>
      <c r="G4" s="24" t="s">
        <v>20</v>
      </c>
      <c r="H4" s="76">
        <v>3</v>
      </c>
      <c r="I4" s="24">
        <v>4</v>
      </c>
      <c r="J4" s="24">
        <v>2</v>
      </c>
      <c r="K4" s="24">
        <v>2</v>
      </c>
      <c r="L4" s="24">
        <v>3</v>
      </c>
      <c r="M4" s="24">
        <f>IF(ISERROR(INDEX(#REF!,SMALL(#REF!,#REF!))),"",IF(INDEX(#REF!,SMALL(#REF!,#REF!))=0,"",INDEX(#REF!,SMALL(#REF!,#REF!))))</f>
      </c>
    </row>
    <row r="5" spans="1:13" ht="11.25">
      <c r="A5" s="24" t="s">
        <v>103</v>
      </c>
      <c r="B5" s="20">
        <v>1</v>
      </c>
      <c r="C5" s="80">
        <v>5</v>
      </c>
      <c r="D5" s="24" t="s">
        <v>61</v>
      </c>
      <c r="E5" s="77">
        <v>4</v>
      </c>
      <c r="G5" s="24" t="s">
        <v>21</v>
      </c>
      <c r="H5" s="76">
        <v>4</v>
      </c>
      <c r="I5" s="24">
        <v>3</v>
      </c>
      <c r="J5" s="24">
        <v>3</v>
      </c>
      <c r="K5" s="24">
        <v>3</v>
      </c>
      <c r="L5" s="24">
        <v>2</v>
      </c>
      <c r="M5" s="24">
        <f>IF(ISERROR(INDEX(#REF!,SMALL(#REF!,#REF!))),"",IF(INDEX(#REF!,SMALL(#REF!,#REF!))=0,"",INDEX(#REF!,SMALL(#REF!,#REF!))))</f>
      </c>
    </row>
    <row r="6" spans="1:12" ht="11.25">
      <c r="A6" s="24" t="s">
        <v>104</v>
      </c>
      <c r="B6" s="20">
        <v>1</v>
      </c>
      <c r="C6" s="80">
        <v>6</v>
      </c>
      <c r="D6" s="24" t="s">
        <v>62</v>
      </c>
      <c r="E6" s="77">
        <v>5</v>
      </c>
      <c r="G6" s="24" t="s">
        <v>22</v>
      </c>
      <c r="H6" s="76">
        <v>5</v>
      </c>
      <c r="I6" s="24">
        <v>2</v>
      </c>
      <c r="J6" s="24">
        <v>4</v>
      </c>
      <c r="K6" s="24">
        <v>4</v>
      </c>
      <c r="L6" s="24">
        <v>1</v>
      </c>
    </row>
    <row r="7" spans="1:12" ht="11.25">
      <c r="A7" s="24" t="s">
        <v>13</v>
      </c>
      <c r="B7" s="24">
        <f>INDEX(I:I,B4+1)</f>
        <v>0</v>
      </c>
      <c r="C7" s="80">
        <v>7</v>
      </c>
      <c r="D7" s="24" t="s">
        <v>63</v>
      </c>
      <c r="E7" s="77">
        <v>6</v>
      </c>
      <c r="G7" s="24" t="s">
        <v>23</v>
      </c>
      <c r="H7" s="76">
        <v>6</v>
      </c>
      <c r="I7" s="24">
        <v>1</v>
      </c>
      <c r="J7" s="24">
        <v>5</v>
      </c>
      <c r="K7" s="24">
        <v>5</v>
      </c>
      <c r="L7" s="24">
        <v>31</v>
      </c>
    </row>
    <row r="8" spans="1:12" ht="13.5" customHeight="1">
      <c r="A8" s="24" t="s">
        <v>14</v>
      </c>
      <c r="B8" s="24">
        <f>INDEX(J:J,B5+1)</f>
        <v>0</v>
      </c>
      <c r="C8" s="80">
        <v>8</v>
      </c>
      <c r="D8" s="24" t="s">
        <v>64</v>
      </c>
      <c r="E8" s="77">
        <v>7</v>
      </c>
      <c r="G8" s="24" t="s">
        <v>24</v>
      </c>
      <c r="H8" s="76">
        <v>7</v>
      </c>
      <c r="I8" s="24">
        <v>31</v>
      </c>
      <c r="J8" s="24">
        <v>6</v>
      </c>
      <c r="K8" s="24">
        <v>6</v>
      </c>
      <c r="L8" s="24">
        <v>30</v>
      </c>
    </row>
    <row r="9" spans="1:11" ht="11.25">
      <c r="A9" s="24" t="s">
        <v>15</v>
      </c>
      <c r="B9" s="24">
        <f>INDEX(K:K,B6+1)</f>
        <v>0</v>
      </c>
      <c r="C9" s="80">
        <v>9</v>
      </c>
      <c r="D9" s="24" t="s">
        <v>116</v>
      </c>
      <c r="E9" s="77">
        <v>8</v>
      </c>
      <c r="G9" s="24" t="s">
        <v>25</v>
      </c>
      <c r="H9" s="76">
        <v>8</v>
      </c>
      <c r="I9" s="24">
        <v>30</v>
      </c>
      <c r="J9" s="24">
        <v>7</v>
      </c>
      <c r="K9" s="24">
        <v>7</v>
      </c>
    </row>
    <row r="10" spans="3:11" ht="13.5" customHeight="1">
      <c r="C10" s="80">
        <v>10</v>
      </c>
      <c r="D10" s="24" t="s">
        <v>117</v>
      </c>
      <c r="E10" s="77">
        <v>9</v>
      </c>
      <c r="G10" s="24" t="s">
        <v>26</v>
      </c>
      <c r="J10" s="24">
        <v>8</v>
      </c>
      <c r="K10" s="24">
        <v>8</v>
      </c>
    </row>
    <row r="11" spans="3:11" ht="13.5" customHeight="1">
      <c r="C11" s="80">
        <v>11</v>
      </c>
      <c r="D11" s="24" t="s">
        <v>118</v>
      </c>
      <c r="E11" s="77" t="s">
        <v>119</v>
      </c>
      <c r="G11" s="24" t="s">
        <v>27</v>
      </c>
      <c r="J11" s="24">
        <v>9</v>
      </c>
      <c r="K11" s="24">
        <v>9</v>
      </c>
    </row>
    <row r="12" spans="3:11" ht="13.5" customHeight="1">
      <c r="C12" s="80">
        <v>12</v>
      </c>
      <c r="D12" s="24" t="s">
        <v>115</v>
      </c>
      <c r="E12" s="77" t="s">
        <v>120</v>
      </c>
      <c r="G12" s="24" t="s">
        <v>28</v>
      </c>
      <c r="J12" s="24">
        <v>10</v>
      </c>
      <c r="K12" s="24">
        <v>10</v>
      </c>
    </row>
    <row r="13" spans="7:11" ht="13.5" customHeight="1">
      <c r="G13" s="24" t="s">
        <v>29</v>
      </c>
      <c r="J13" s="24">
        <v>11</v>
      </c>
      <c r="K13" s="24">
        <v>11</v>
      </c>
    </row>
    <row r="14" spans="7:11" ht="13.5" customHeight="1">
      <c r="G14" s="24" t="s">
        <v>30</v>
      </c>
      <c r="J14" s="24">
        <v>12</v>
      </c>
      <c r="K14" s="24">
        <v>12</v>
      </c>
    </row>
    <row r="15" spans="7:11" ht="13.5" customHeight="1">
      <c r="G15" s="24" t="s">
        <v>31</v>
      </c>
      <c r="K15" s="24">
        <v>13</v>
      </c>
    </row>
    <row r="16" spans="7:11" ht="13.5" customHeight="1">
      <c r="G16" s="24" t="s">
        <v>32</v>
      </c>
      <c r="K16" s="24">
        <v>14</v>
      </c>
    </row>
    <row r="17" spans="7:11" ht="13.5" customHeight="1">
      <c r="G17" s="24" t="s">
        <v>33</v>
      </c>
      <c r="K17" s="24">
        <v>15</v>
      </c>
    </row>
    <row r="18" spans="7:11" ht="13.5" customHeight="1">
      <c r="G18" s="24" t="s">
        <v>34</v>
      </c>
      <c r="K18" s="24">
        <v>16</v>
      </c>
    </row>
    <row r="19" spans="7:11" ht="13.5" customHeight="1">
      <c r="G19" s="24" t="s">
        <v>35</v>
      </c>
      <c r="K19" s="24">
        <v>17</v>
      </c>
    </row>
    <row r="20" spans="7:11" ht="13.5" customHeight="1">
      <c r="G20" s="24" t="s">
        <v>36</v>
      </c>
      <c r="K20" s="24">
        <v>18</v>
      </c>
    </row>
    <row r="21" spans="7:11" ht="13.5" customHeight="1">
      <c r="G21" s="24" t="s">
        <v>37</v>
      </c>
      <c r="K21" s="24">
        <v>19</v>
      </c>
    </row>
    <row r="22" spans="7:11" ht="13.5" customHeight="1">
      <c r="G22" s="24" t="s">
        <v>38</v>
      </c>
      <c r="K22" s="24">
        <v>20</v>
      </c>
    </row>
    <row r="23" spans="7:11" ht="13.5" customHeight="1">
      <c r="G23" s="24" t="s">
        <v>39</v>
      </c>
      <c r="K23" s="24">
        <v>21</v>
      </c>
    </row>
    <row r="24" spans="7:11" ht="11.25">
      <c r="G24" s="24" t="s">
        <v>40</v>
      </c>
      <c r="K24" s="24">
        <v>22</v>
      </c>
    </row>
    <row r="25" spans="7:11" ht="13.5" customHeight="1">
      <c r="G25" s="24" t="s">
        <v>41</v>
      </c>
      <c r="K25" s="24">
        <v>23</v>
      </c>
    </row>
    <row r="26" spans="7:11" ht="11.25">
      <c r="G26" s="24" t="s">
        <v>42</v>
      </c>
      <c r="K26" s="24">
        <v>24</v>
      </c>
    </row>
    <row r="27" spans="7:11" ht="11.25">
      <c r="G27" s="24" t="s">
        <v>43</v>
      </c>
      <c r="K27" s="24">
        <v>25</v>
      </c>
    </row>
    <row r="28" spans="7:11" ht="11.25">
      <c r="G28" s="24" t="s">
        <v>44</v>
      </c>
      <c r="K28" s="24">
        <v>26</v>
      </c>
    </row>
    <row r="29" spans="7:11" ht="13.5" customHeight="1">
      <c r="G29" s="24" t="s">
        <v>45</v>
      </c>
      <c r="K29" s="24">
        <v>27</v>
      </c>
    </row>
    <row r="30" spans="7:11" ht="13.5" customHeight="1">
      <c r="G30" s="24" t="s">
        <v>46</v>
      </c>
      <c r="K30" s="24">
        <v>28</v>
      </c>
    </row>
    <row r="31" spans="7:11" ht="13.5" customHeight="1">
      <c r="G31" s="24" t="s">
        <v>47</v>
      </c>
      <c r="K31" s="24">
        <f>IF(OR(B5&lt;&gt;3,AND(B5=3,MOD(INDEX(I:I,B4+1),4)=0)),29,"")</f>
        <v>29</v>
      </c>
    </row>
    <row r="32" spans="7:11" ht="11.25">
      <c r="G32" s="24" t="s">
        <v>48</v>
      </c>
      <c r="K32" s="24">
        <f>IF(B5=3,"",30)</f>
        <v>30</v>
      </c>
    </row>
    <row r="33" spans="7:11" ht="11.25">
      <c r="G33" s="24" t="s">
        <v>49</v>
      </c>
      <c r="K33" s="24">
        <f>IF(OR(B5=3,B5=5,B5=7,B5=10,B5=12),"",31)</f>
        <v>31</v>
      </c>
    </row>
    <row r="34" ht="13.5" customHeight="1">
      <c r="G34" s="24" t="s">
        <v>50</v>
      </c>
    </row>
    <row r="35" ht="13.5" customHeight="1">
      <c r="G35" s="24" t="s">
        <v>51</v>
      </c>
    </row>
    <row r="36" ht="13.5" customHeight="1">
      <c r="G36" s="24" t="s">
        <v>52</v>
      </c>
    </row>
    <row r="37" ht="13.5" customHeight="1">
      <c r="G37" s="24" t="s">
        <v>53</v>
      </c>
    </row>
    <row r="38" ht="11.25">
      <c r="G38" s="24" t="s">
        <v>54</v>
      </c>
    </row>
    <row r="39" ht="11.25">
      <c r="G39" s="24" t="s">
        <v>55</v>
      </c>
    </row>
    <row r="40" ht="11.25">
      <c r="G40" s="24" t="s">
        <v>56</v>
      </c>
    </row>
    <row r="41" ht="11.25">
      <c r="G41" s="24" t="s">
        <v>57</v>
      </c>
    </row>
    <row r="42" ht="11.25">
      <c r="G42" s="24" t="s">
        <v>58</v>
      </c>
    </row>
    <row r="43" ht="11.25">
      <c r="G43" s="24" t="s">
        <v>65</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千葉県</dc:creator>
  <cp:keywords/>
  <dc:description/>
  <cp:lastModifiedBy>千葉県</cp:lastModifiedBy>
  <cp:lastPrinted>2020-06-30T00:01:37Z</cp:lastPrinted>
  <dcterms:created xsi:type="dcterms:W3CDTF">2013-07-23T06:07:13Z</dcterms:created>
  <dcterms:modified xsi:type="dcterms:W3CDTF">2023-01-11T00:48:12Z</dcterms:modified>
  <cp:category/>
  <cp:version/>
  <cp:contentType/>
  <cp:contentStatus/>
</cp:coreProperties>
</file>