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0F3C7E43-4BA5-4667-89FF-5FFEC5F4D4FD}" xr6:coauthVersionLast="47" xr6:coauthVersionMax="47" xr10:uidLastSave="{00000000-0000-0000-0000-000000000000}"/>
  <bookViews>
    <workbookView xWindow="28680" yWindow="-120" windowWidth="29040" windowHeight="15720" tabRatio="917" xr2:uid="{00000000-000D-0000-FFFF-FFFF00000000}"/>
  </bookViews>
  <sheets>
    <sheet name="按分計算の要否判定" sheetId="2" r:id="rId1"/>
    <sheet name="区分計算書" sheetId="3" r:id="rId2"/>
    <sheet name="営業収益及び費用に関する明細書" sheetId="4" r:id="rId3"/>
    <sheet name="営業外収益及び費用に関する明細書" sheetId="5" r:id="rId4"/>
    <sheet name="法人税別表4加算及び減算に関する明細書" sheetId="6" r:id="rId5"/>
    <sheet name="第6号様式（別表５）に関する明細書" sheetId="7" r:id="rId6"/>
  </sheets>
  <definedNames>
    <definedName name="a">#REF!</definedName>
    <definedName name="aaa">#REF!,#REF!,#REF!,#REF!</definedName>
    <definedName name="b">#REF!</definedName>
    <definedName name="b15c">#REF!,#REF!,#REF!,#REF!</definedName>
    <definedName name="_xlnm.Print_Area" localSheetId="0">按分計算の要否判定!$A$1:$P$35</definedName>
    <definedName name="_xlnm.Print_Area" localSheetId="3">営業外収益及び費用に関する明細書!$A$1:$H$48</definedName>
    <definedName name="_xlnm.Print_Area" localSheetId="2">営業収益及び費用に関する明細書!$A$1:$H$48</definedName>
    <definedName name="_xlnm.Print_Area" localSheetId="1">区分計算書!$A$1:$J$69</definedName>
    <definedName name="_xlnm.Print_Area" localSheetId="5">'第6号様式（別表５）に関する明細書'!$A$1:$H$48</definedName>
    <definedName name="_xlnm.Print_Area" localSheetId="4">法人税別表4加算及び減算に関する明細書!$A$1:$H$48</definedName>
    <definedName name="リスト">#REF!</definedName>
    <definedName name="区分計算②">#REF!</definedName>
    <definedName name="償却">#REF!</definedName>
    <definedName name="償却率表">#REF!</definedName>
    <definedName name="評">#REF!</definedName>
    <definedName name="評か">#REF!</definedName>
    <definedName name="評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7" l="1"/>
  <c r="B54" i="3" s="1"/>
  <c r="A27" i="7"/>
  <c r="A25" i="7"/>
  <c r="N13" i="7"/>
  <c r="A8" i="7"/>
  <c r="H6" i="7"/>
  <c r="D4" i="7"/>
  <c r="G3" i="7"/>
  <c r="D3" i="7"/>
  <c r="C3" i="7"/>
  <c r="A2" i="7"/>
  <c r="A44" i="6"/>
  <c r="A27" i="6"/>
  <c r="A25" i="6"/>
  <c r="N13" i="6"/>
  <c r="A8" i="6"/>
  <c r="H6" i="6"/>
  <c r="D4" i="6"/>
  <c r="G3" i="6"/>
  <c r="D3" i="6"/>
  <c r="C3" i="6"/>
  <c r="A2" i="6"/>
  <c r="A44" i="5"/>
  <c r="A27" i="5"/>
  <c r="A25" i="5"/>
  <c r="N13" i="5"/>
  <c r="A8" i="5"/>
  <c r="H6" i="5"/>
  <c r="D4" i="5"/>
  <c r="G3" i="5"/>
  <c r="D3" i="5"/>
  <c r="C3" i="5"/>
  <c r="A2" i="5"/>
  <c r="A44" i="4"/>
  <c r="A27" i="4"/>
  <c r="A25" i="4"/>
  <c r="N13" i="4"/>
  <c r="A8" i="4"/>
  <c r="H6" i="4"/>
  <c r="D4" i="4"/>
  <c r="G3" i="4"/>
  <c r="D3" i="4"/>
  <c r="C3" i="4"/>
  <c r="A2" i="4"/>
  <c r="I54" i="3"/>
  <c r="G54" i="3"/>
  <c r="I50" i="3"/>
  <c r="B50" i="3"/>
  <c r="G46" i="3"/>
  <c r="J45" i="3"/>
  <c r="B44" i="3"/>
  <c r="J42" i="3"/>
  <c r="I42" i="3"/>
  <c r="B40" i="3"/>
  <c r="H39" i="3"/>
  <c r="G39" i="3"/>
  <c r="J35" i="3"/>
  <c r="I35" i="3"/>
  <c r="F32" i="3"/>
  <c r="D32" i="3"/>
  <c r="H28" i="3"/>
  <c r="G28" i="3"/>
  <c r="F25" i="3"/>
  <c r="B25" i="3"/>
  <c r="J22" i="3"/>
  <c r="I22" i="3"/>
  <c r="B21" i="3"/>
  <c r="F20" i="3"/>
  <c r="D20" i="3"/>
  <c r="I19" i="3"/>
  <c r="J18" i="3"/>
  <c r="G18" i="3"/>
  <c r="J17" i="3"/>
  <c r="J16" i="3"/>
  <c r="F16" i="3"/>
  <c r="B16" i="3"/>
  <c r="J15" i="3"/>
  <c r="G15" i="3"/>
  <c r="J14" i="3"/>
  <c r="G14" i="3"/>
  <c r="N13" i="3"/>
  <c r="G13" i="3"/>
  <c r="H12" i="3"/>
  <c r="F12" i="3"/>
  <c r="B12" i="3"/>
  <c r="I11" i="3"/>
  <c r="F11" i="3"/>
  <c r="F5" i="3"/>
  <c r="I4" i="3"/>
  <c r="F4" i="3"/>
  <c r="E4" i="3"/>
  <c r="K1" i="3"/>
  <c r="D57" i="3" s="1"/>
  <c r="P31" i="2"/>
  <c r="P26" i="2"/>
  <c r="N26" i="2"/>
  <c r="N13" i="2"/>
  <c r="Q1" i="2"/>
  <c r="N31" i="2" s="1"/>
  <c r="N27" i="2" l="1"/>
  <c r="D11" i="3"/>
  <c r="G12" i="3"/>
  <c r="I14" i="3"/>
  <c r="D16" i="3"/>
  <c r="I18" i="3"/>
  <c r="H20" i="3"/>
  <c r="G23" i="3"/>
  <c r="I25" i="3"/>
  <c r="J28" i="3"/>
  <c r="H32" i="3"/>
  <c r="I36" i="3"/>
  <c r="J39" i="3"/>
  <c r="D43" i="3"/>
  <c r="J46" i="3"/>
  <c r="J50" i="3"/>
  <c r="G56" i="3"/>
  <c r="J25" i="3"/>
  <c r="H29" i="3"/>
  <c r="I33" i="3"/>
  <c r="J37" i="3"/>
  <c r="G43" i="3"/>
  <c r="I47" i="3"/>
  <c r="I56" i="3"/>
  <c r="D6" i="5"/>
  <c r="D6" i="6"/>
  <c r="D6" i="4"/>
  <c r="E7" i="3"/>
  <c r="I23" i="3"/>
  <c r="I51" i="3"/>
  <c r="N32" i="2"/>
  <c r="G11" i="3"/>
  <c r="I12" i="3"/>
  <c r="D15" i="3"/>
  <c r="G16" i="3"/>
  <c r="F19" i="3"/>
  <c r="D21" i="3"/>
  <c r="D24" i="3"/>
  <c r="G26" i="3"/>
  <c r="I29" i="3"/>
  <c r="J33" i="3"/>
  <c r="D38" i="3"/>
  <c r="G40" i="3"/>
  <c r="J47" i="3"/>
  <c r="D53" i="3"/>
  <c r="D6" i="7"/>
  <c r="I57" i="3"/>
  <c r="J55" i="3"/>
  <c r="D54" i="3"/>
  <c r="J52" i="3"/>
  <c r="H50" i="3"/>
  <c r="G49" i="3"/>
  <c r="H47" i="3"/>
  <c r="I45" i="3"/>
  <c r="I1" i="6"/>
  <c r="H57" i="3"/>
  <c r="I55" i="3"/>
  <c r="I52" i="3"/>
  <c r="G50" i="3"/>
  <c r="F49" i="3"/>
  <c r="G47" i="3"/>
  <c r="G45" i="3"/>
  <c r="J43" i="3"/>
  <c r="G42" i="3"/>
  <c r="F40" i="3"/>
  <c r="D39" i="3"/>
  <c r="I37" i="3"/>
  <c r="G35" i="3"/>
  <c r="G33" i="3"/>
  <c r="I31" i="3"/>
  <c r="G29" i="3"/>
  <c r="D28" i="3"/>
  <c r="G57" i="3"/>
  <c r="G55" i="3"/>
  <c r="J53" i="3"/>
  <c r="G52" i="3"/>
  <c r="F50" i="3"/>
  <c r="D49" i="3"/>
  <c r="F47" i="3"/>
  <c r="J44" i="3"/>
  <c r="I43" i="3"/>
  <c r="J41" i="3"/>
  <c r="D40" i="3"/>
  <c r="J38" i="3"/>
  <c r="G37" i="3"/>
  <c r="F35" i="3"/>
  <c r="J32" i="3"/>
  <c r="G31" i="3"/>
  <c r="F29" i="3"/>
  <c r="J27" i="3"/>
  <c r="H25" i="3"/>
  <c r="G24" i="3"/>
  <c r="G22" i="3"/>
  <c r="J20" i="3"/>
  <c r="H19" i="3"/>
  <c r="I17" i="3"/>
  <c r="I1" i="4"/>
  <c r="F57" i="3"/>
  <c r="J54" i="3"/>
  <c r="I53" i="3"/>
  <c r="J51" i="3"/>
  <c r="D50" i="3"/>
  <c r="I48" i="3"/>
  <c r="E47" i="3"/>
  <c r="I44" i="3"/>
  <c r="H43" i="3"/>
  <c r="I41" i="3"/>
  <c r="I38" i="3"/>
  <c r="J36" i="3"/>
  <c r="D35" i="3"/>
  <c r="I32" i="3"/>
  <c r="J30" i="3"/>
  <c r="D29" i="3"/>
  <c r="I27" i="3"/>
  <c r="G25" i="3"/>
  <c r="F24" i="3"/>
  <c r="J21" i="3"/>
  <c r="I20" i="3"/>
  <c r="G58" i="3"/>
  <c r="J56" i="3"/>
  <c r="H54" i="3"/>
  <c r="G53" i="3"/>
  <c r="G51" i="3"/>
  <c r="J49" i="3"/>
  <c r="E48" i="3"/>
  <c r="I46" i="3"/>
  <c r="G44" i="3"/>
  <c r="F43" i="3"/>
  <c r="J40" i="3"/>
  <c r="I39" i="3"/>
  <c r="G38" i="3"/>
  <c r="G36" i="3"/>
  <c r="I34" i="3"/>
  <c r="G32" i="3"/>
  <c r="G30" i="3"/>
  <c r="I28" i="3"/>
  <c r="J26" i="3"/>
  <c r="D25" i="3"/>
  <c r="J23" i="3"/>
  <c r="H21" i="3"/>
  <c r="G20" i="3"/>
  <c r="D19" i="3"/>
  <c r="I16" i="3"/>
  <c r="H15" i="3"/>
  <c r="J13" i="3"/>
  <c r="D12" i="3"/>
  <c r="H11" i="3"/>
  <c r="J12" i="3"/>
  <c r="F15" i="3"/>
  <c r="H16" i="3"/>
  <c r="G19" i="3"/>
  <c r="F21" i="3"/>
  <c r="H24" i="3"/>
  <c r="I26" i="3"/>
  <c r="J29" i="3"/>
  <c r="G34" i="3"/>
  <c r="F38" i="3"/>
  <c r="H40" i="3"/>
  <c r="D44" i="3"/>
  <c r="G48" i="3"/>
  <c r="F53" i="3"/>
  <c r="J57" i="3"/>
  <c r="G21" i="3"/>
  <c r="I24" i="3"/>
  <c r="G27" i="3"/>
  <c r="I30" i="3"/>
  <c r="J34" i="3"/>
  <c r="H38" i="3"/>
  <c r="I40" i="3"/>
  <c r="F44" i="3"/>
  <c r="H49" i="3"/>
  <c r="H53" i="3"/>
  <c r="D58" i="3"/>
  <c r="I1" i="7"/>
  <c r="N19" i="2"/>
  <c r="J11" i="3"/>
  <c r="I13" i="3"/>
  <c r="I15" i="3"/>
  <c r="G17" i="3"/>
  <c r="J19" i="3"/>
  <c r="I21" i="3"/>
  <c r="J24" i="3"/>
  <c r="F28" i="3"/>
  <c r="J31" i="3"/>
  <c r="H35" i="3"/>
  <c r="F39" i="3"/>
  <c r="G41" i="3"/>
  <c r="H44" i="3"/>
  <c r="I49" i="3"/>
  <c r="F54" i="3"/>
  <c r="I58" i="3"/>
  <c r="I1" i="5"/>
  <c r="H44" i="7" l="1"/>
  <c r="G43" i="7"/>
  <c r="H40" i="7"/>
  <c r="E38" i="7"/>
  <c r="G35" i="7"/>
  <c r="H32" i="7"/>
  <c r="E30" i="7"/>
  <c r="G22" i="7"/>
  <c r="H19" i="7"/>
  <c r="E17" i="7"/>
  <c r="G14" i="7"/>
  <c r="E12" i="7"/>
  <c r="G44" i="7"/>
  <c r="E43" i="7"/>
  <c r="G40" i="7"/>
  <c r="H37" i="7"/>
  <c r="E35" i="7"/>
  <c r="G32" i="7"/>
  <c r="H24" i="7"/>
  <c r="E22" i="7"/>
  <c r="G19" i="7"/>
  <c r="H16" i="7"/>
  <c r="E14" i="7"/>
  <c r="H11" i="7"/>
  <c r="F44" i="7"/>
  <c r="H42" i="7"/>
  <c r="E40" i="7"/>
  <c r="G37" i="7"/>
  <c r="H34" i="7"/>
  <c r="E32" i="7"/>
  <c r="H25" i="7"/>
  <c r="G24" i="7"/>
  <c r="H21" i="7"/>
  <c r="E19" i="7"/>
  <c r="G16" i="7"/>
  <c r="G11" i="7"/>
  <c r="E44" i="7"/>
  <c r="G42" i="7"/>
  <c r="H39" i="7"/>
  <c r="E37" i="7"/>
  <c r="G34" i="7"/>
  <c r="H31" i="7"/>
  <c r="G25" i="7"/>
  <c r="E24" i="7"/>
  <c r="G21" i="7"/>
  <c r="H18" i="7"/>
  <c r="E16" i="7"/>
  <c r="H13" i="7"/>
  <c r="E11" i="7"/>
  <c r="C44" i="7"/>
  <c r="H41" i="7"/>
  <c r="E39" i="7"/>
  <c r="G36" i="7"/>
  <c r="H33" i="7"/>
  <c r="E31" i="7"/>
  <c r="E25" i="7"/>
  <c r="G23" i="7"/>
  <c r="H20" i="7"/>
  <c r="E18" i="7"/>
  <c r="G15" i="7"/>
  <c r="E13" i="7"/>
  <c r="G41" i="7"/>
  <c r="H38" i="7"/>
  <c r="E36" i="7"/>
  <c r="G33" i="7"/>
  <c r="H30" i="7"/>
  <c r="D25" i="7"/>
  <c r="D44" i="7"/>
  <c r="H35" i="7"/>
  <c r="H17" i="7"/>
  <c r="G12" i="7"/>
  <c r="H36" i="7"/>
  <c r="E34" i="7"/>
  <c r="H23" i="7"/>
  <c r="G17" i="7"/>
  <c r="G18" i="7"/>
  <c r="H43" i="7"/>
  <c r="E33" i="7"/>
  <c r="E23" i="7"/>
  <c r="H15" i="7"/>
  <c r="E42" i="7"/>
  <c r="G31" i="7"/>
  <c r="H22" i="7"/>
  <c r="E15" i="7"/>
  <c r="E41" i="7"/>
  <c r="G30" i="7"/>
  <c r="E21" i="7"/>
  <c r="H14" i="7"/>
  <c r="H12" i="7"/>
  <c r="G39" i="7"/>
  <c r="G20" i="7"/>
  <c r="G38" i="7"/>
  <c r="F25" i="7"/>
  <c r="E20" i="7"/>
  <c r="G13" i="7"/>
  <c r="C25" i="7"/>
  <c r="E44" i="6"/>
  <c r="G42" i="6"/>
  <c r="H39" i="6"/>
  <c r="E37" i="6"/>
  <c r="G34" i="6"/>
  <c r="H31" i="6"/>
  <c r="G25" i="6"/>
  <c r="E24" i="6"/>
  <c r="G21" i="6"/>
  <c r="H18" i="6"/>
  <c r="E16" i="6"/>
  <c r="H13" i="6"/>
  <c r="E11" i="6"/>
  <c r="D44" i="6"/>
  <c r="E42" i="6"/>
  <c r="G39" i="6"/>
  <c r="H36" i="6"/>
  <c r="E34" i="6"/>
  <c r="G31" i="6"/>
  <c r="F25" i="6"/>
  <c r="H23" i="6"/>
  <c r="E21" i="6"/>
  <c r="G18" i="6"/>
  <c r="H15" i="6"/>
  <c r="G13" i="6"/>
  <c r="C44" i="6"/>
  <c r="H41" i="6"/>
  <c r="E39" i="6"/>
  <c r="G36" i="6"/>
  <c r="H33" i="6"/>
  <c r="E31" i="6"/>
  <c r="E25" i="6"/>
  <c r="G23" i="6"/>
  <c r="H20" i="6"/>
  <c r="E18" i="6"/>
  <c r="G15" i="6"/>
  <c r="E13" i="6"/>
  <c r="G41" i="6"/>
  <c r="H38" i="6"/>
  <c r="E36" i="6"/>
  <c r="G33" i="6"/>
  <c r="H30" i="6"/>
  <c r="D25" i="6"/>
  <c r="E23" i="6"/>
  <c r="G20" i="6"/>
  <c r="H17" i="6"/>
  <c r="E15" i="6"/>
  <c r="H12" i="6"/>
  <c r="H44" i="6"/>
  <c r="G43" i="6"/>
  <c r="H40" i="6"/>
  <c r="E38" i="6"/>
  <c r="G35" i="6"/>
  <c r="H32" i="6"/>
  <c r="E30" i="6"/>
  <c r="G22" i="6"/>
  <c r="H19" i="6"/>
  <c r="E17" i="6"/>
  <c r="G14" i="6"/>
  <c r="E12" i="6"/>
  <c r="E41" i="6"/>
  <c r="H34" i="6"/>
  <c r="E19" i="6"/>
  <c r="H11" i="6"/>
  <c r="G40" i="6"/>
  <c r="E33" i="6"/>
  <c r="H24" i="6"/>
  <c r="G17" i="6"/>
  <c r="G11" i="6"/>
  <c r="C25" i="6"/>
  <c r="G44" i="6"/>
  <c r="E40" i="6"/>
  <c r="G32" i="6"/>
  <c r="G24" i="6"/>
  <c r="H16" i="6"/>
  <c r="E35" i="6"/>
  <c r="F44" i="6"/>
  <c r="G38" i="6"/>
  <c r="E32" i="6"/>
  <c r="H22" i="6"/>
  <c r="G16" i="6"/>
  <c r="H25" i="6"/>
  <c r="H42" i="6"/>
  <c r="G19" i="6"/>
  <c r="G12" i="6"/>
  <c r="H37" i="6"/>
  <c r="G30" i="6"/>
  <c r="E22" i="6"/>
  <c r="H14" i="6"/>
  <c r="H43" i="6"/>
  <c r="G37" i="6"/>
  <c r="H21" i="6"/>
  <c r="E14" i="6"/>
  <c r="E43" i="6"/>
  <c r="H35" i="6"/>
  <c r="E20" i="6"/>
  <c r="G41" i="5"/>
  <c r="H38" i="5"/>
  <c r="E36" i="5"/>
  <c r="G33" i="5"/>
  <c r="H30" i="5"/>
  <c r="D25" i="5"/>
  <c r="E23" i="5"/>
  <c r="G20" i="5"/>
  <c r="H17" i="5"/>
  <c r="E15" i="5"/>
  <c r="H12" i="5"/>
  <c r="H43" i="5"/>
  <c r="E41" i="5"/>
  <c r="G38" i="5"/>
  <c r="H35" i="5"/>
  <c r="E33" i="5"/>
  <c r="G30" i="5"/>
  <c r="C25" i="5"/>
  <c r="H22" i="5"/>
  <c r="E20" i="5"/>
  <c r="G17" i="5"/>
  <c r="H14" i="5"/>
  <c r="G12" i="5"/>
  <c r="H44" i="5"/>
  <c r="G43" i="5"/>
  <c r="H40" i="5"/>
  <c r="E38" i="5"/>
  <c r="G35" i="5"/>
  <c r="H32" i="5"/>
  <c r="E30" i="5"/>
  <c r="G22" i="5"/>
  <c r="H19" i="5"/>
  <c r="E17" i="5"/>
  <c r="G14" i="5"/>
  <c r="E12" i="5"/>
  <c r="G44" i="5"/>
  <c r="E43" i="5"/>
  <c r="G40" i="5"/>
  <c r="H37" i="5"/>
  <c r="E35" i="5"/>
  <c r="G32" i="5"/>
  <c r="H24" i="5"/>
  <c r="E22" i="5"/>
  <c r="G19" i="5"/>
  <c r="H16" i="5"/>
  <c r="E14" i="5"/>
  <c r="H11" i="5"/>
  <c r="E44" i="5"/>
  <c r="G42" i="5"/>
  <c r="H39" i="5"/>
  <c r="E37" i="5"/>
  <c r="G34" i="5"/>
  <c r="H31" i="5"/>
  <c r="G25" i="5"/>
  <c r="E24" i="5"/>
  <c r="G21" i="5"/>
  <c r="H18" i="5"/>
  <c r="E16" i="5"/>
  <c r="H13" i="5"/>
  <c r="E11" i="5"/>
  <c r="E40" i="5"/>
  <c r="H33" i="5"/>
  <c r="G18" i="5"/>
  <c r="G11" i="5"/>
  <c r="E42" i="5"/>
  <c r="H41" i="5"/>
  <c r="F44" i="5"/>
  <c r="G39" i="5"/>
  <c r="E32" i="5"/>
  <c r="G24" i="5"/>
  <c r="E18" i="5"/>
  <c r="H34" i="5"/>
  <c r="D44" i="5"/>
  <c r="E39" i="5"/>
  <c r="G31" i="5"/>
  <c r="H23" i="5"/>
  <c r="G16" i="5"/>
  <c r="G13" i="5"/>
  <c r="E34" i="5"/>
  <c r="C44" i="5"/>
  <c r="G37" i="5"/>
  <c r="E31" i="5"/>
  <c r="G23" i="5"/>
  <c r="H15" i="5"/>
  <c r="H20" i="5"/>
  <c r="E19" i="5"/>
  <c r="E13" i="5"/>
  <c r="H36" i="5"/>
  <c r="H21" i="5"/>
  <c r="G15" i="5"/>
  <c r="F25" i="5"/>
  <c r="H42" i="5"/>
  <c r="G36" i="5"/>
  <c r="H25" i="5"/>
  <c r="E21" i="5"/>
  <c r="E25" i="5"/>
  <c r="G44" i="4"/>
  <c r="E43" i="4"/>
  <c r="G40" i="4"/>
  <c r="H37" i="4"/>
  <c r="E35" i="4"/>
  <c r="G32" i="4"/>
  <c r="H24" i="4"/>
  <c r="E22" i="4"/>
  <c r="G19" i="4"/>
  <c r="H16" i="4"/>
  <c r="E14" i="4"/>
  <c r="H11" i="4"/>
  <c r="F44" i="4"/>
  <c r="H42" i="4"/>
  <c r="E40" i="4"/>
  <c r="G37" i="4"/>
  <c r="H34" i="4"/>
  <c r="E32" i="4"/>
  <c r="H25" i="4"/>
  <c r="G24" i="4"/>
  <c r="H21" i="4"/>
  <c r="E19" i="4"/>
  <c r="G16" i="4"/>
  <c r="G11" i="4"/>
  <c r="E44" i="4"/>
  <c r="G42" i="4"/>
  <c r="H39" i="4"/>
  <c r="E37" i="4"/>
  <c r="G34" i="4"/>
  <c r="H31" i="4"/>
  <c r="G25" i="4"/>
  <c r="E24" i="4"/>
  <c r="G21" i="4"/>
  <c r="H18" i="4"/>
  <c r="E16" i="4"/>
  <c r="H13" i="4"/>
  <c r="E11" i="4"/>
  <c r="D44" i="4"/>
  <c r="E42" i="4"/>
  <c r="G39" i="4"/>
  <c r="H36" i="4"/>
  <c r="E34" i="4"/>
  <c r="G31" i="4"/>
  <c r="F25" i="4"/>
  <c r="H23" i="4"/>
  <c r="E21" i="4"/>
  <c r="G18" i="4"/>
  <c r="H15" i="4"/>
  <c r="G13" i="4"/>
  <c r="G41" i="4"/>
  <c r="H38" i="4"/>
  <c r="E36" i="4"/>
  <c r="G33" i="4"/>
  <c r="H30" i="4"/>
  <c r="D25" i="4"/>
  <c r="E23" i="4"/>
  <c r="G20" i="4"/>
  <c r="H17" i="4"/>
  <c r="E15" i="4"/>
  <c r="H12" i="4"/>
  <c r="H40" i="4"/>
  <c r="E33" i="4"/>
  <c r="G17" i="4"/>
  <c r="E12" i="4"/>
  <c r="H44" i="4"/>
  <c r="E39" i="4"/>
  <c r="H32" i="4"/>
  <c r="G23" i="4"/>
  <c r="E17" i="4"/>
  <c r="E25" i="4"/>
  <c r="C25" i="4"/>
  <c r="C44" i="4"/>
  <c r="G38" i="4"/>
  <c r="E31" i="4"/>
  <c r="H22" i="4"/>
  <c r="G15" i="4"/>
  <c r="H19" i="4"/>
  <c r="E18" i="4"/>
  <c r="E38" i="4"/>
  <c r="G30" i="4"/>
  <c r="G22" i="4"/>
  <c r="H14" i="4"/>
  <c r="G35" i="4"/>
  <c r="E41" i="4"/>
  <c r="G12" i="4"/>
  <c r="H43" i="4"/>
  <c r="G36" i="4"/>
  <c r="E30" i="4"/>
  <c r="H20" i="4"/>
  <c r="G14" i="4"/>
  <c r="G43" i="4"/>
  <c r="H35" i="4"/>
  <c r="E20" i="4"/>
  <c r="H41" i="4"/>
  <c r="E13" i="4"/>
  <c r="H33" i="4"/>
</calcChain>
</file>

<file path=xl/sharedStrings.xml><?xml version="1.0" encoding="utf-8"?>
<sst xmlns="http://schemas.openxmlformats.org/spreadsheetml/2006/main" count="218" uniqueCount="116">
  <si>
    <t>別記様式第6号の4</t>
    <rPh sb="0" eb="2">
      <t>ベッキ</t>
    </rPh>
    <rPh sb="2" eb="4">
      <t>ヨウシキ</t>
    </rPh>
    <rPh sb="4" eb="5">
      <t>ダイ</t>
    </rPh>
    <rPh sb="6" eb="7">
      <t>ゴウ</t>
    </rPh>
    <phoneticPr fontId="4"/>
  </si>
  <si>
    <t>按分計算の要否判定表（ガス供給業とその他の事業を併せて行っている場合）</t>
    <rPh sb="0" eb="1">
      <t>アン</t>
    </rPh>
    <rPh sb="1" eb="2">
      <t>ブン</t>
    </rPh>
    <rPh sb="2" eb="4">
      <t>ケイサン</t>
    </rPh>
    <rPh sb="5" eb="7">
      <t>ヨウヒ</t>
    </rPh>
    <rPh sb="7" eb="9">
      <t>ハンテイ</t>
    </rPh>
    <rPh sb="9" eb="10">
      <t>ヒョウ</t>
    </rPh>
    <phoneticPr fontId="4"/>
  </si>
  <si>
    <t>事業年度</t>
    <rPh sb="0" eb="2">
      <t>ジギョウ</t>
    </rPh>
    <rPh sb="2" eb="4">
      <t>ネンド</t>
    </rPh>
    <phoneticPr fontId="4"/>
  </si>
  <si>
    <t>年</t>
    <rPh sb="0" eb="1">
      <t>ネン</t>
    </rPh>
    <phoneticPr fontId="4"/>
  </si>
  <si>
    <t>月</t>
    <rPh sb="0" eb="1">
      <t>ガツ</t>
    </rPh>
    <phoneticPr fontId="4"/>
  </si>
  <si>
    <t>日</t>
    <rPh sb="0" eb="1">
      <t>ニチ</t>
    </rPh>
    <phoneticPr fontId="4"/>
  </si>
  <si>
    <t>から</t>
    <phoneticPr fontId="4"/>
  </si>
  <si>
    <t>法人名</t>
    <rPh sb="0" eb="2">
      <t>ホウジン</t>
    </rPh>
    <rPh sb="2" eb="3">
      <t>メイ</t>
    </rPh>
    <phoneticPr fontId="4"/>
  </si>
  <si>
    <t>まで</t>
    <phoneticPr fontId="4"/>
  </si>
  <si>
    <t>営業収益の内訳</t>
    <rPh sb="0" eb="2">
      <t>エイギョウ</t>
    </rPh>
    <rPh sb="2" eb="4">
      <t>シュウエキ</t>
    </rPh>
    <rPh sb="5" eb="7">
      <t>ウチワケ</t>
    </rPh>
    <phoneticPr fontId="4"/>
  </si>
  <si>
    <t>（単位：円）</t>
    <rPh sb="1" eb="3">
      <t>タンイ</t>
    </rPh>
    <rPh sb="4" eb="5">
      <t>エン</t>
    </rPh>
    <phoneticPr fontId="4"/>
  </si>
  <si>
    <t>営業収益</t>
    <rPh sb="0" eb="2">
      <t>エイギョウ</t>
    </rPh>
    <rPh sb="2" eb="4">
      <t>シュウエキ</t>
    </rPh>
    <phoneticPr fontId="4"/>
  </si>
  <si>
    <t>収入金額等課税</t>
    <rPh sb="0" eb="3">
      <t>シュウニュウキン</t>
    </rPh>
    <rPh sb="3" eb="5">
      <t>ガクトウ</t>
    </rPh>
    <rPh sb="5" eb="7">
      <t>カゼイ</t>
    </rPh>
    <phoneticPr fontId="4"/>
  </si>
  <si>
    <t>託送供給等関連業務に係る収益※1</t>
    <rPh sb="0" eb="2">
      <t>タクソウ</t>
    </rPh>
    <rPh sb="2" eb="4">
      <t>キョウキュウ</t>
    </rPh>
    <rPh sb="4" eb="5">
      <t>トウ</t>
    </rPh>
    <rPh sb="5" eb="7">
      <t>カンレン</t>
    </rPh>
    <rPh sb="7" eb="9">
      <t>ギョウム</t>
    </rPh>
    <rPh sb="10" eb="11">
      <t>カカ</t>
    </rPh>
    <rPh sb="12" eb="14">
      <t>シュウエキ</t>
    </rPh>
    <phoneticPr fontId="4"/>
  </si>
  <si>
    <t>①</t>
    <phoneticPr fontId="4"/>
  </si>
  <si>
    <t>受託製造収益</t>
    <rPh sb="0" eb="2">
      <t>ジュタク</t>
    </rPh>
    <rPh sb="2" eb="4">
      <t>セイゾウ</t>
    </rPh>
    <rPh sb="4" eb="6">
      <t>シュウエキ</t>
    </rPh>
    <phoneticPr fontId="4"/>
  </si>
  <si>
    <t>②</t>
    <phoneticPr fontId="4"/>
  </si>
  <si>
    <t>その他収入金課税されるべき収益※2</t>
    <rPh sb="2" eb="3">
      <t>ホカ</t>
    </rPh>
    <rPh sb="3" eb="8">
      <t>シュウニュウキンカゼイ</t>
    </rPh>
    <rPh sb="13" eb="15">
      <t>シュウエキ</t>
    </rPh>
    <phoneticPr fontId="4"/>
  </si>
  <si>
    <t>③</t>
    <phoneticPr fontId="4"/>
  </si>
  <si>
    <t>法人税申告書別表四による加算・減算</t>
    <rPh sb="0" eb="3">
      <t>ホウジンゼイ</t>
    </rPh>
    <rPh sb="3" eb="6">
      <t>シンコクショ</t>
    </rPh>
    <rPh sb="6" eb="8">
      <t>ベッピョウ</t>
    </rPh>
    <rPh sb="8" eb="9">
      <t>ヨン</t>
    </rPh>
    <rPh sb="12" eb="14">
      <t>カサン</t>
    </rPh>
    <rPh sb="15" eb="17">
      <t>ゲンサン</t>
    </rPh>
    <phoneticPr fontId="4"/>
  </si>
  <si>
    <t>④</t>
    <phoneticPr fontId="4"/>
  </si>
  <si>
    <t>小計（①＋②＋③＋④）</t>
    <rPh sb="0" eb="2">
      <t>ショウケイ</t>
    </rPh>
    <phoneticPr fontId="4"/>
  </si>
  <si>
    <t>⑤</t>
    <phoneticPr fontId="4"/>
  </si>
  <si>
    <t>所得等課税</t>
    <rPh sb="0" eb="2">
      <t>ショトク</t>
    </rPh>
    <rPh sb="2" eb="3">
      <t>トウ</t>
    </rPh>
    <rPh sb="3" eb="5">
      <t>カゼイ</t>
    </rPh>
    <phoneticPr fontId="4"/>
  </si>
  <si>
    <t>ガス売上</t>
    <rPh sb="2" eb="4">
      <t>ウリアゲ</t>
    </rPh>
    <phoneticPr fontId="4"/>
  </si>
  <si>
    <t>⑥</t>
    <phoneticPr fontId="4"/>
  </si>
  <si>
    <t>受注工事収益</t>
    <rPh sb="0" eb="6">
      <t>ジュチュウコウジシュウエキ</t>
    </rPh>
    <phoneticPr fontId="4"/>
  </si>
  <si>
    <t>⑦</t>
    <phoneticPr fontId="4"/>
  </si>
  <si>
    <t>その他営業雑収益</t>
    <rPh sb="2" eb="3">
      <t>ホカ</t>
    </rPh>
    <rPh sb="3" eb="6">
      <t>エイギョウザツ</t>
    </rPh>
    <rPh sb="6" eb="8">
      <t>シュウエキ</t>
    </rPh>
    <phoneticPr fontId="4"/>
  </si>
  <si>
    <t>⑧</t>
    <phoneticPr fontId="4"/>
  </si>
  <si>
    <t>その他所得金課税されるべき収益※3</t>
    <rPh sb="2" eb="3">
      <t>ホカ</t>
    </rPh>
    <rPh sb="3" eb="5">
      <t>ショトク</t>
    </rPh>
    <rPh sb="5" eb="6">
      <t>キン</t>
    </rPh>
    <rPh sb="6" eb="8">
      <t>カゼイ</t>
    </rPh>
    <rPh sb="13" eb="15">
      <t>シュウエキ</t>
    </rPh>
    <phoneticPr fontId="4"/>
  </si>
  <si>
    <t>⑨</t>
    <phoneticPr fontId="4"/>
  </si>
  <si>
    <t>⑩</t>
    <phoneticPr fontId="4"/>
  </si>
  <si>
    <t>小計（⑥＋⑦＋⑧＋⑨＋⑩）</t>
    <rPh sb="0" eb="2">
      <t>ショウケイ</t>
    </rPh>
    <phoneticPr fontId="4"/>
  </si>
  <si>
    <t>⑪</t>
    <phoneticPr fontId="4"/>
  </si>
  <si>
    <t>※１</t>
    <phoneticPr fontId="4"/>
  </si>
  <si>
    <t>ガス事業託送供給収支計算規則様式第１に整理されるすべての収益に相当する収入を記載してください。①に含まれる金額はこの表の他の項目に重複して計上しないようにしてください。</t>
    <phoneticPr fontId="4"/>
  </si>
  <si>
    <t>※２</t>
    <phoneticPr fontId="4"/>
  </si>
  <si>
    <t>営業外収益・特別利益であっても、営業収益と同等の性質のものは含めてください。</t>
    <phoneticPr fontId="4"/>
  </si>
  <si>
    <t>※３</t>
    <phoneticPr fontId="4"/>
  </si>
  <si>
    <t>営業外収益・特別利益であっても、不動産賃貸料としての経常的な収入などは含めてください。</t>
    <phoneticPr fontId="4"/>
  </si>
  <si>
    <t>※４</t>
    <phoneticPr fontId="4"/>
  </si>
  <si>
    <t>本表は平成30年４月１日以降に開始する事業年度からのものです。それ以前の事業年度及び旧一般ガスみなしガス小売事業者（電気事業法等の一部を改正する等の法律(平成27年法律第47号)附則第22条第１項の義務を負う者に限る。）が行う従前のガス供給業（平成30年度税制改正前のガス供給業）には対応していませんのでご注意ください。</t>
    <phoneticPr fontId="4"/>
  </si>
  <si>
    <t>１　按分計算の要否判定</t>
    <rPh sb="2" eb="3">
      <t>アン</t>
    </rPh>
    <rPh sb="3" eb="4">
      <t>ブン</t>
    </rPh>
    <rPh sb="4" eb="6">
      <t>ケイサン</t>
    </rPh>
    <rPh sb="7" eb="9">
      <t>ヨウヒ</t>
    </rPh>
    <rPh sb="9" eb="11">
      <t>ハンテイ</t>
    </rPh>
    <phoneticPr fontId="4"/>
  </si>
  <si>
    <t>（四捨五入）</t>
    <rPh sb="1" eb="5">
      <t>シシャゴニュウ</t>
    </rPh>
    <phoneticPr fontId="4"/>
  </si>
  <si>
    <t>従たる事業の売上金額
（⑤又は⑪のいずれか小さい方）</t>
    <rPh sb="0" eb="1">
      <t>ジュウ</t>
    </rPh>
    <rPh sb="3" eb="5">
      <t>ジギョウ</t>
    </rPh>
    <rPh sb="6" eb="8">
      <t>ウリアゲ</t>
    </rPh>
    <rPh sb="8" eb="10">
      <t>キンガク</t>
    </rPh>
    <rPh sb="13" eb="14">
      <t>マタ</t>
    </rPh>
    <rPh sb="21" eb="22">
      <t>チイ</t>
    </rPh>
    <rPh sb="24" eb="25">
      <t>ホウ</t>
    </rPh>
    <phoneticPr fontId="4"/>
  </si>
  <si>
    <t>＝</t>
    <phoneticPr fontId="4"/>
  </si>
  <si>
    <t>主たる事業の売上金額
（⑤又は⑪のいずれか大きい方）</t>
    <rPh sb="0" eb="1">
      <t>シュ</t>
    </rPh>
    <rPh sb="3" eb="5">
      <t>ジギョウ</t>
    </rPh>
    <rPh sb="6" eb="8">
      <t>ウリアゲ</t>
    </rPh>
    <rPh sb="8" eb="10">
      <t>キンガク</t>
    </rPh>
    <rPh sb="21" eb="22">
      <t>オオ</t>
    </rPh>
    <rPh sb="24" eb="25">
      <t>ホウ</t>
    </rPh>
    <phoneticPr fontId="4"/>
  </si>
  <si>
    <t>※0.1を超えた場合は，按分計算が必要になります。</t>
    <rPh sb="5" eb="6">
      <t>コ</t>
    </rPh>
    <rPh sb="8" eb="10">
      <t>バアイ</t>
    </rPh>
    <rPh sb="12" eb="13">
      <t>アン</t>
    </rPh>
    <rPh sb="13" eb="14">
      <t>ブン</t>
    </rPh>
    <rPh sb="14" eb="16">
      <t>ケイサン</t>
    </rPh>
    <rPh sb="17" eb="19">
      <t>ヒツヨウ</t>
    </rPh>
    <phoneticPr fontId="4"/>
  </si>
  <si>
    <t>※「要否判定」は、小数点第４位まで算出し、第４位を四捨五入</t>
    <rPh sb="2" eb="6">
      <t>ヨウヒハンテイ</t>
    </rPh>
    <rPh sb="9" eb="12">
      <t>ショウスウテン</t>
    </rPh>
    <rPh sb="12" eb="13">
      <t>ダイ</t>
    </rPh>
    <rPh sb="14" eb="15">
      <t>イ</t>
    </rPh>
    <rPh sb="17" eb="19">
      <t>サンシュツ</t>
    </rPh>
    <rPh sb="21" eb="22">
      <t>ダイ</t>
    </rPh>
    <rPh sb="23" eb="24">
      <t>クライ</t>
    </rPh>
    <rPh sb="25" eb="29">
      <t>シシャゴニュウ</t>
    </rPh>
    <phoneticPr fontId="4"/>
  </si>
  <si>
    <t>２　按分率の算定</t>
    <rPh sb="2" eb="3">
      <t>アン</t>
    </rPh>
    <rPh sb="3" eb="4">
      <t>ブン</t>
    </rPh>
    <rPh sb="4" eb="5">
      <t>リツ</t>
    </rPh>
    <rPh sb="6" eb="8">
      <t>サンテイ</t>
    </rPh>
    <phoneticPr fontId="4"/>
  </si>
  <si>
    <t>按分率　　＝</t>
    <rPh sb="0" eb="1">
      <t>アン</t>
    </rPh>
    <rPh sb="1" eb="2">
      <t>ブン</t>
    </rPh>
    <rPh sb="2" eb="3">
      <t>リツ</t>
    </rPh>
    <phoneticPr fontId="4"/>
  </si>
  <si>
    <t>⑤＋⑪</t>
    <phoneticPr fontId="4"/>
  </si>
  <si>
    <t>※「按分率」は，小数点以下第８位まで算出し，第９位以下は切り捨て</t>
    <rPh sb="2" eb="3">
      <t>アン</t>
    </rPh>
    <phoneticPr fontId="4"/>
  </si>
  <si>
    <t>※この判定表は、収入金額課税事業（ガス供給業）と所得等課税事業を併せて行う法人が、これらの事業のうち従たる事業が「軽微なもの」であるため、従たる事業を主たる事業のうちに含めて、主たる事業に対する課税方式によって申告することを選択するための要件に該当するか否かを確認するためのものです。</t>
    <rPh sb="6" eb="9">
      <t>シュウニュウキン</t>
    </rPh>
    <rPh sb="9" eb="11">
      <t>カゼイ</t>
    </rPh>
    <rPh sb="11" eb="12">
      <t>ガク</t>
    </rPh>
    <rPh sb="12" eb="14">
      <t>ジギョウ</t>
    </rPh>
    <rPh sb="26" eb="27">
      <t>ナド</t>
    </rPh>
    <rPh sb="117" eb="119">
      <t>ヨウケン</t>
    </rPh>
    <rPh sb="120" eb="122">
      <t>ガイトウ</t>
    </rPh>
    <rPh sb="125" eb="126">
      <t>イナ</t>
    </rPh>
    <rPh sb="129" eb="131">
      <t>カクニン</t>
    </rPh>
    <phoneticPr fontId="4"/>
  </si>
  <si>
    <t>別記様式第6号の5</t>
    <rPh sb="0" eb="2">
      <t>ベッキ</t>
    </rPh>
    <rPh sb="2" eb="4">
      <t>ヨウシキ</t>
    </rPh>
    <rPh sb="4" eb="5">
      <t>ダイ</t>
    </rPh>
    <rPh sb="6" eb="7">
      <t>ゴウ</t>
    </rPh>
    <phoneticPr fontId="4"/>
  </si>
  <si>
    <t>区分計算書（ガス供給業とその他の事業を併せて行っている場合）　</t>
    <rPh sb="0" eb="2">
      <t>クブン</t>
    </rPh>
    <rPh sb="2" eb="5">
      <t>ケイサンショ</t>
    </rPh>
    <rPh sb="8" eb="10">
      <t>キョウキュウ</t>
    </rPh>
    <rPh sb="10" eb="11">
      <t>ギョウ</t>
    </rPh>
    <rPh sb="14" eb="15">
      <t>タ</t>
    </rPh>
    <rPh sb="16" eb="18">
      <t>ジギョウ</t>
    </rPh>
    <rPh sb="19" eb="20">
      <t>アワ</t>
    </rPh>
    <rPh sb="22" eb="23">
      <t>オコナ</t>
    </rPh>
    <rPh sb="27" eb="29">
      <t>バアイ</t>
    </rPh>
    <phoneticPr fontId="4"/>
  </si>
  <si>
    <t>按分率①
（別記様式第6号の4から転記）</t>
    <rPh sb="0" eb="1">
      <t>アン</t>
    </rPh>
    <rPh sb="1" eb="2">
      <t>ブン</t>
    </rPh>
    <rPh sb="2" eb="3">
      <t>リツ</t>
    </rPh>
    <rPh sb="6" eb="8">
      <t>ベッキ</t>
    </rPh>
    <rPh sb="8" eb="10">
      <t>ヨウシキ</t>
    </rPh>
    <rPh sb="10" eb="11">
      <t>ダイ</t>
    </rPh>
    <rPh sb="12" eb="13">
      <t>ゴウ</t>
    </rPh>
    <rPh sb="17" eb="19">
      <t>テンキ</t>
    </rPh>
    <phoneticPr fontId="4"/>
  </si>
  <si>
    <t>科目</t>
    <rPh sb="0" eb="2">
      <t>カモク</t>
    </rPh>
    <phoneticPr fontId="4"/>
  </si>
  <si>
    <t>総額</t>
    <rPh sb="0" eb="2">
      <t>ソウガク</t>
    </rPh>
    <phoneticPr fontId="4"/>
  </si>
  <si>
    <t>所得等課税事業</t>
    <rPh sb="0" eb="2">
      <t>ショトク</t>
    </rPh>
    <rPh sb="2" eb="3">
      <t>トウ</t>
    </rPh>
    <rPh sb="3" eb="5">
      <t>カゼイ</t>
    </rPh>
    <rPh sb="5" eb="7">
      <t>ジギョウ</t>
    </rPh>
    <phoneticPr fontId="4"/>
  </si>
  <si>
    <t>収入金額課税事業（ガス供給業）</t>
    <rPh sb="0" eb="2">
      <t>シュウニュウ</t>
    </rPh>
    <rPh sb="2" eb="3">
      <t>キン</t>
    </rPh>
    <rPh sb="3" eb="4">
      <t>ガク</t>
    </rPh>
    <rPh sb="4" eb="6">
      <t>カゼイ</t>
    </rPh>
    <rPh sb="6" eb="8">
      <t>ジギョウ</t>
    </rPh>
    <rPh sb="11" eb="13">
      <t>キョウキュウ</t>
    </rPh>
    <rPh sb="13" eb="14">
      <t>ギョウ</t>
    </rPh>
    <phoneticPr fontId="4"/>
  </si>
  <si>
    <t>共通③</t>
    <rPh sb="0" eb="2">
      <t>キョウツウ</t>
    </rPh>
    <phoneticPr fontId="4"/>
  </si>
  <si>
    <t>区分されている</t>
    <rPh sb="0" eb="2">
      <t>クブン</t>
    </rPh>
    <phoneticPr fontId="4"/>
  </si>
  <si>
    <t>共通按分②
（③×①）</t>
    <rPh sb="0" eb="2">
      <t>キョウツウ</t>
    </rPh>
    <rPh sb="2" eb="4">
      <t>アンブン</t>
    </rPh>
    <phoneticPr fontId="4"/>
  </si>
  <si>
    <t>共通按分
（③－②）</t>
    <rPh sb="0" eb="2">
      <t>キョウツウ</t>
    </rPh>
    <rPh sb="2" eb="3">
      <t>アン</t>
    </rPh>
    <rPh sb="3" eb="4">
      <t>ブン</t>
    </rPh>
    <phoneticPr fontId="4"/>
  </si>
  <si>
    <t>営業費用</t>
    <rPh sb="0" eb="2">
      <t>エイギョウ</t>
    </rPh>
    <rPh sb="2" eb="4">
      <t>ヒヨウ</t>
    </rPh>
    <phoneticPr fontId="4"/>
  </si>
  <si>
    <t>営業利益</t>
    <rPh sb="0" eb="2">
      <t>エイギョウ</t>
    </rPh>
    <rPh sb="2" eb="4">
      <t>リエキ</t>
    </rPh>
    <phoneticPr fontId="4"/>
  </si>
  <si>
    <t>営業外収益</t>
    <rPh sb="0" eb="3">
      <t>エイギョウガイ</t>
    </rPh>
    <rPh sb="3" eb="5">
      <t>シュウエキ</t>
    </rPh>
    <phoneticPr fontId="4"/>
  </si>
  <si>
    <t>営業外費用</t>
    <rPh sb="0" eb="3">
      <t>エイギョウガイ</t>
    </rPh>
    <rPh sb="3" eb="5">
      <t>ヒヨウ</t>
    </rPh>
    <phoneticPr fontId="4"/>
  </si>
  <si>
    <t>経常利益</t>
    <rPh sb="0" eb="2">
      <t>ケイジョウ</t>
    </rPh>
    <rPh sb="2" eb="4">
      <t>リエキ</t>
    </rPh>
    <phoneticPr fontId="4"/>
  </si>
  <si>
    <t>特別利益</t>
    <rPh sb="0" eb="2">
      <t>トクベツ</t>
    </rPh>
    <rPh sb="2" eb="4">
      <t>リエキ</t>
    </rPh>
    <phoneticPr fontId="4"/>
  </si>
  <si>
    <t>特別損失</t>
    <rPh sb="0" eb="2">
      <t>トクベツ</t>
    </rPh>
    <rPh sb="2" eb="4">
      <t>ソンシツ</t>
    </rPh>
    <phoneticPr fontId="4"/>
  </si>
  <si>
    <t>税引前当期純利益</t>
    <rPh sb="0" eb="2">
      <t>ゼイビキ</t>
    </rPh>
    <rPh sb="2" eb="3">
      <t>マエ</t>
    </rPh>
    <rPh sb="3" eb="5">
      <t>トウキ</t>
    </rPh>
    <rPh sb="5" eb="8">
      <t>ジュンリエキ</t>
    </rPh>
    <phoneticPr fontId="4"/>
  </si>
  <si>
    <t>法人税及び法人住民税</t>
    <rPh sb="0" eb="3">
      <t>ホウジンゼイ</t>
    </rPh>
    <rPh sb="3" eb="4">
      <t>オヨ</t>
    </rPh>
    <rPh sb="5" eb="7">
      <t>ホウジン</t>
    </rPh>
    <rPh sb="7" eb="10">
      <t>ジュウミンゼイ</t>
    </rPh>
    <phoneticPr fontId="4"/>
  </si>
  <si>
    <t>法人税等調整額</t>
    <rPh sb="0" eb="3">
      <t>ホウジンゼイ</t>
    </rPh>
    <rPh sb="3" eb="4">
      <t>トウ</t>
    </rPh>
    <rPh sb="4" eb="6">
      <t>チョウセイ</t>
    </rPh>
    <rPh sb="6" eb="7">
      <t>ガク</t>
    </rPh>
    <phoneticPr fontId="4"/>
  </si>
  <si>
    <t>当期純利益</t>
    <rPh sb="0" eb="2">
      <t>トウキ</t>
    </rPh>
    <rPh sb="2" eb="5">
      <t>ジュンリエキ</t>
    </rPh>
    <phoneticPr fontId="4"/>
  </si>
  <si>
    <t>法人税別表４加算</t>
    <rPh sb="0" eb="3">
      <t>ホウジンゼイ</t>
    </rPh>
    <rPh sb="3" eb="4">
      <t>ベツ</t>
    </rPh>
    <rPh sb="4" eb="5">
      <t>ヒョウ</t>
    </rPh>
    <rPh sb="6" eb="8">
      <t>カサン</t>
    </rPh>
    <phoneticPr fontId="4"/>
  </si>
  <si>
    <t>法人税別表４減算</t>
    <rPh sb="0" eb="3">
      <t>ホウジンゼイ</t>
    </rPh>
    <rPh sb="3" eb="4">
      <t>ベツ</t>
    </rPh>
    <rPh sb="4" eb="5">
      <t>ヒョウ</t>
    </rPh>
    <rPh sb="6" eb="8">
      <t>ゲンサン</t>
    </rPh>
    <phoneticPr fontId="4"/>
  </si>
  <si>
    <t>法人税所得（欠損金控除前）</t>
    <rPh sb="0" eb="3">
      <t>ホウジンゼイ</t>
    </rPh>
    <rPh sb="3" eb="5">
      <t>ショトク</t>
    </rPh>
    <rPh sb="6" eb="12">
      <t>ケッソンキンコウジョマエ</t>
    </rPh>
    <phoneticPr fontId="4"/>
  </si>
  <si>
    <t>A</t>
    <phoneticPr fontId="4"/>
  </si>
  <si>
    <t>所得金額（第６号様式別表５①）</t>
    <rPh sb="0" eb="3">
      <t>ショトクキン</t>
    </rPh>
    <rPh sb="3" eb="4">
      <t>ガク</t>
    </rPh>
    <rPh sb="5" eb="6">
      <t>ダイ</t>
    </rPh>
    <rPh sb="7" eb="8">
      <t>ゴウ</t>
    </rPh>
    <rPh sb="8" eb="10">
      <t>ヨウシキ</t>
    </rPh>
    <rPh sb="10" eb="12">
      <t>ベッピョウ</t>
    </rPh>
    <phoneticPr fontId="4"/>
  </si>
  <si>
    <t>所得金額
（所得等課税事業）</t>
    <rPh sb="0" eb="2">
      <t>ショトク</t>
    </rPh>
    <rPh sb="2" eb="4">
      <t>キンガク</t>
    </rPh>
    <phoneticPr fontId="4"/>
  </si>
  <si>
    <t>所得金額
（収入金額課税事業)</t>
    <rPh sb="0" eb="1">
      <t>ショ</t>
    </rPh>
    <rPh sb="1" eb="2">
      <t>エ</t>
    </rPh>
    <rPh sb="2" eb="3">
      <t>カネ</t>
    </rPh>
    <rPh sb="3" eb="4">
      <t>ガク</t>
    </rPh>
    <rPh sb="6" eb="9">
      <t>シュウニュウキン</t>
    </rPh>
    <rPh sb="9" eb="10">
      <t>ガク</t>
    </rPh>
    <rPh sb="10" eb="12">
      <t>カゼイ</t>
    </rPh>
    <rPh sb="12" eb="14">
      <t>ジギョウ</t>
    </rPh>
    <phoneticPr fontId="4"/>
  </si>
  <si>
    <t>第６号様式（別表５）加算</t>
    <rPh sb="0" eb="1">
      <t>ダイ</t>
    </rPh>
    <rPh sb="2" eb="3">
      <t>ゴウ</t>
    </rPh>
    <rPh sb="3" eb="5">
      <t>ヨウシキ</t>
    </rPh>
    <rPh sb="6" eb="7">
      <t>ベツ</t>
    </rPh>
    <rPh sb="7" eb="8">
      <t>ヒョウ</t>
    </rPh>
    <rPh sb="10" eb="12">
      <t>カサン</t>
    </rPh>
    <phoneticPr fontId="4"/>
  </si>
  <si>
    <t>第６号様式（別表５）減算</t>
    <rPh sb="0" eb="1">
      <t>ダイ</t>
    </rPh>
    <rPh sb="2" eb="3">
      <t>ゴウ</t>
    </rPh>
    <rPh sb="3" eb="5">
      <t>ヨウシキ</t>
    </rPh>
    <rPh sb="10" eb="12">
      <t>ゲンサン</t>
    </rPh>
    <phoneticPr fontId="4"/>
  </si>
  <si>
    <t>仮　計</t>
    <rPh sb="0" eb="1">
      <t>カリ</t>
    </rPh>
    <rPh sb="2" eb="3">
      <t>ケイ</t>
    </rPh>
    <phoneticPr fontId="4"/>
  </si>
  <si>
    <t>合　計</t>
    <rPh sb="0" eb="1">
      <t>ア</t>
    </rPh>
    <rPh sb="2" eb="3">
      <t>ケイ</t>
    </rPh>
    <phoneticPr fontId="4"/>
  </si>
  <si>
    <t>課税標準となる
所得金額
（所得等課税事業）</t>
    <rPh sb="0" eb="2">
      <t>カゼイ</t>
    </rPh>
    <rPh sb="2" eb="4">
      <t>ヒョウジュン</t>
    </rPh>
    <rPh sb="8" eb="10">
      <t>ショトク</t>
    </rPh>
    <rPh sb="10" eb="12">
      <t>キンガク</t>
    </rPh>
    <phoneticPr fontId="4"/>
  </si>
  <si>
    <t>課税標準となる
所得金額
（収入金額課税事業)</t>
    <rPh sb="0" eb="2">
      <t>カゼイ</t>
    </rPh>
    <rPh sb="2" eb="4">
      <t>ヒョウジュン</t>
    </rPh>
    <rPh sb="8" eb="9">
      <t>ショ</t>
    </rPh>
    <rPh sb="9" eb="10">
      <t>エ</t>
    </rPh>
    <rPh sb="10" eb="11">
      <t>カネ</t>
    </rPh>
    <rPh sb="11" eb="12">
      <t>ガク</t>
    </rPh>
    <rPh sb="14" eb="17">
      <t>シュウニュウキン</t>
    </rPh>
    <rPh sb="17" eb="18">
      <t>ガク</t>
    </rPh>
    <rPh sb="18" eb="20">
      <t>カゼイ</t>
    </rPh>
    <rPh sb="20" eb="22">
      <t>ジギョウ</t>
    </rPh>
    <phoneticPr fontId="4"/>
  </si>
  <si>
    <t>区分計算書（ガス供給業とその他の事業を併せて行っている場合）の記載方法</t>
    <rPh sb="0" eb="2">
      <t>クブン</t>
    </rPh>
    <rPh sb="2" eb="5">
      <t>ケイサンショ</t>
    </rPh>
    <phoneticPr fontId="4"/>
  </si>
  <si>
    <t>　収入金額課税事業（ガス供給業）と所得等課税事業に区分して記載してください（ガス事業託送供給収支計算規則様式第１に整理されるすべての損益はガス供給業分に記載してください）。</t>
    <phoneticPr fontId="4"/>
  </si>
  <si>
    <t>　区分することが困難である場合は共通とし、売上金額等最も妥当と認められる基準によって収入金額課税事業（ガス供給業）と所得等課税事業に按分した額をもって課税標準となる所得金額を算定してください。</t>
    <phoneticPr fontId="4"/>
  </si>
  <si>
    <t>　「共通③」には、収入金額課税事業（ガス供給業）と所得等課税事業に区分されていないものに係る金額を記載してください。</t>
    <phoneticPr fontId="4"/>
  </si>
  <si>
    <t>　「営業収益」、「営業費用」、「営業外収益」、「営業外費用」、「特別利益」、「特別損失」、「法人税別表４加算」、「法人税別表４減算」、「第６号様式（別表５）加算」及び「第６号様式（別表５）減算」について記載項目が不足する場合、明細を添付のうえ、明細の合計金額を記載してください。</t>
    <phoneticPr fontId="4"/>
  </si>
  <si>
    <t>　電気供給業のうち小売電気事業等・発電事業等・特定卸供給事業も併せて行う場合、収入金額課税事業に区分して記載してください。</t>
    <phoneticPr fontId="4"/>
  </si>
  <si>
    <t>　Aの欄は、法人税別表４の欠損金控除前の金額と一致させてください。</t>
    <phoneticPr fontId="4"/>
  </si>
  <si>
    <t>　Bの欄は、第６号様式別表５の①の所得金額の金額と一致させてください。</t>
    <phoneticPr fontId="4"/>
  </si>
  <si>
    <t>別記様式第6号の5の2</t>
    <rPh sb="0" eb="2">
      <t>ベッキ</t>
    </rPh>
    <rPh sb="2" eb="4">
      <t>ヨウシキ</t>
    </rPh>
    <rPh sb="4" eb="5">
      <t>ダイ</t>
    </rPh>
    <rPh sb="6" eb="7">
      <t>ゴウ</t>
    </rPh>
    <phoneticPr fontId="4"/>
  </si>
  <si>
    <t xml:space="preserve"> 共通按分②
 　(③×①）</t>
    <phoneticPr fontId="4"/>
  </si>
  <si>
    <t>区分</t>
    <rPh sb="0" eb="2">
      <t>クブン</t>
    </rPh>
    <phoneticPr fontId="4"/>
  </si>
  <si>
    <t>所得等課税事業</t>
    <phoneticPr fontId="4"/>
  </si>
  <si>
    <t>収入金額課税事業(ガス供給業)</t>
    <rPh sb="0" eb="3">
      <t>シュウニュウキン</t>
    </rPh>
    <rPh sb="3" eb="4">
      <t>ガク</t>
    </rPh>
    <rPh sb="4" eb="6">
      <t>カゼイ</t>
    </rPh>
    <rPh sb="6" eb="8">
      <t>ジギョウ</t>
    </rPh>
    <rPh sb="11" eb="13">
      <t>キョウキュウ</t>
    </rPh>
    <rPh sb="13" eb="14">
      <t>ギョウ</t>
    </rPh>
    <phoneticPr fontId="4"/>
  </si>
  <si>
    <t>共通按分②
（③×①）</t>
    <phoneticPr fontId="4"/>
  </si>
  <si>
    <t>共通按分
（③ー②）</t>
    <phoneticPr fontId="4"/>
  </si>
  <si>
    <t>内訳</t>
    <rPh sb="0" eb="2">
      <t>ウチワケ</t>
    </rPh>
    <phoneticPr fontId="4"/>
  </si>
  <si>
    <t>記載上の注意</t>
    <phoneticPr fontId="4"/>
  </si>
  <si>
    <t>この明細書は、「営業収益」及び「営業費用」が別記様式第6号の5に記載しきれない場合の参考様式です。</t>
    <rPh sb="26" eb="27">
      <t>ダイ</t>
    </rPh>
    <rPh sb="28" eb="29">
      <t>ゴウ</t>
    </rPh>
    <phoneticPr fontId="4"/>
  </si>
  <si>
    <t>「共通③」には、所得等課税事業と収入金額課税事業（ガス供給業）に区分されていないものに係る金額を記載して下さい。</t>
    <rPh sb="10" eb="11">
      <t>トウ</t>
    </rPh>
    <rPh sb="11" eb="13">
      <t>カゼイ</t>
    </rPh>
    <rPh sb="52" eb="53">
      <t>クダ</t>
    </rPh>
    <phoneticPr fontId="4"/>
  </si>
  <si>
    <t>別記様式第6号の5の3</t>
    <rPh sb="0" eb="2">
      <t>ベッキ</t>
    </rPh>
    <rPh sb="2" eb="4">
      <t>ヨウシキ</t>
    </rPh>
    <rPh sb="4" eb="5">
      <t>ダイ</t>
    </rPh>
    <rPh sb="6" eb="7">
      <t>ゴウ</t>
    </rPh>
    <phoneticPr fontId="4"/>
  </si>
  <si>
    <t>この明細書は、「営業外収益」及び「営業外費用」が別記様式第6号の5に記載しきれない場合の参考様式です。</t>
    <rPh sb="28" eb="29">
      <t>ダイ</t>
    </rPh>
    <rPh sb="30" eb="31">
      <t>ゴウ</t>
    </rPh>
    <phoneticPr fontId="4"/>
  </si>
  <si>
    <t>別記様式第6号の5の4</t>
    <rPh sb="0" eb="2">
      <t>ベッキ</t>
    </rPh>
    <rPh sb="2" eb="4">
      <t>ヨウシキ</t>
    </rPh>
    <rPh sb="4" eb="5">
      <t>ダイ</t>
    </rPh>
    <rPh sb="6" eb="7">
      <t>ゴウ</t>
    </rPh>
    <phoneticPr fontId="4"/>
  </si>
  <si>
    <t>この明細書は、「法人税別表４加算」及び「法人税別表４減算」が別記様式第6号の5に記載しきれない場合の参考様式です。</t>
    <rPh sb="8" eb="11">
      <t>ホウジンゼイ</t>
    </rPh>
    <rPh sb="11" eb="13">
      <t>ベッピョウ</t>
    </rPh>
    <rPh sb="14" eb="16">
      <t>カサン</t>
    </rPh>
    <rPh sb="26" eb="27">
      <t>ゲン</t>
    </rPh>
    <rPh sb="34" eb="35">
      <t>ダイ</t>
    </rPh>
    <rPh sb="36" eb="37">
      <t>ゴウ</t>
    </rPh>
    <phoneticPr fontId="4"/>
  </si>
  <si>
    <t>別記様式第6号の5の5</t>
    <rPh sb="0" eb="2">
      <t>ベッキ</t>
    </rPh>
    <rPh sb="2" eb="4">
      <t>ヨウシキ</t>
    </rPh>
    <rPh sb="4" eb="5">
      <t>ダイ</t>
    </rPh>
    <rPh sb="6" eb="7">
      <t>ゴウ</t>
    </rPh>
    <phoneticPr fontId="4"/>
  </si>
  <si>
    <t>この明細書は、「第６号様式（別表５）加算」及び「第６号様式（別表５）減算」が別記様式第6号の5に記載しきれない場合の参考様式です。</t>
    <rPh sb="8" eb="9">
      <t>ダイ</t>
    </rPh>
    <rPh sb="10" eb="13">
      <t>ゴウヨウシキ</t>
    </rPh>
    <rPh sb="14" eb="16">
      <t>ベッピョウ</t>
    </rPh>
    <rPh sb="18" eb="20">
      <t>カサン</t>
    </rPh>
    <rPh sb="34" eb="36">
      <t>ゲンサン</t>
    </rPh>
    <rPh sb="42" eb="43">
      <t>ダイ</t>
    </rPh>
    <rPh sb="44" eb="45">
      <t>ゴウ</t>
    </rPh>
    <phoneticPr fontId="4"/>
  </si>
  <si>
    <t>　　　　　　　　　共通按分②
　　　　　　　　　（③×①）</t>
    <rPh sb="9" eb="11">
      <t>キョウツウ</t>
    </rPh>
    <rPh sb="11" eb="13">
      <t>アンブン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</si>
</sst>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000_ "/>
    <numFmt numFmtId="178" formatCode="0.0000000000000"/>
    <numFmt numFmtId="179" formatCode="#,##0_);\(#,##0\)"/>
    <numFmt numFmtId="180" formatCode="0.000000000_ "/>
  </numFmts>
  <fonts count="14">
    <font>
      <sz val="11"/>
      <color theme="1"/>
      <name val="Yu Gothic"/>
      <family val="2"/>
      <scheme val="minor"/>
    </font>
    <font>
      <sz val="11"/>
      <color theme="1"/>
      <name val="Yu Gothic"/>
      <family val="2"/>
      <charset val="128"/>
      <scheme val="minor"/>
    </font>
    <font>
      <sz val="10"/>
      <color theme="1"/>
      <name val="Yu Gothic"/>
      <family val="3"/>
      <charset val="128"/>
      <scheme val="minor"/>
    </font>
    <font>
      <sz val="6"/>
      <name val="Yu Gothic"/>
      <family val="3"/>
      <charset val="128"/>
      <scheme val="minor"/>
    </font>
    <font>
      <sz val="6"/>
      <name val="Yu Gothic"/>
      <family val="2"/>
      <charset val="128"/>
      <scheme val="minor"/>
    </font>
    <font>
      <sz val="12"/>
      <color theme="1"/>
      <name val="Yu Gothic"/>
      <family val="3"/>
      <charset val="128"/>
      <scheme val="minor"/>
    </font>
    <font>
      <sz val="10"/>
      <color theme="1"/>
      <name val="Yu Gothic"/>
      <family val="2"/>
      <charset val="128"/>
      <scheme val="minor"/>
    </font>
    <font>
      <sz val="10"/>
      <color theme="0"/>
      <name val="Yu Gothic"/>
      <family val="3"/>
      <charset val="128"/>
      <scheme val="minor"/>
    </font>
    <font>
      <sz val="10"/>
      <name val="ＭＳ Ｐゴシック"/>
      <family val="3"/>
      <charset val="128"/>
    </font>
    <font>
      <sz val="10"/>
      <color theme="1"/>
      <name val="ＭＳ Ｐゴシック"/>
      <family val="3"/>
      <charset val="128"/>
    </font>
    <font>
      <sz val="18"/>
      <color theme="1"/>
      <name val="Yu Gothic"/>
      <family val="3"/>
      <charset val="128"/>
      <scheme val="minor"/>
    </font>
    <font>
      <sz val="10"/>
      <name val="Yu Gothic"/>
      <family val="3"/>
      <charset val="128"/>
      <scheme val="minor"/>
    </font>
    <font>
      <sz val="8"/>
      <color theme="1"/>
      <name val="Yu Gothic"/>
      <family val="3"/>
      <charset val="128"/>
      <scheme val="minor"/>
    </font>
    <font>
      <sz val="8"/>
      <name val="Yu Gothic"/>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2">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40">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2" xfId="1" applyFont="1" applyFill="1" applyBorder="1" applyAlignment="1" applyProtection="1">
      <alignment horizontal="center" vertical="center" wrapText="1"/>
      <protection locked="0"/>
    </xf>
    <xf numFmtId="0" fontId="2" fillId="0" borderId="2" xfId="1" applyFont="1" applyBorder="1" applyAlignment="1">
      <alignment vertical="center" wrapText="1"/>
    </xf>
    <xf numFmtId="0" fontId="2" fillId="2" borderId="2" xfId="1" applyFont="1" applyFill="1" applyBorder="1" applyAlignment="1" applyProtection="1">
      <alignment vertical="center" wrapText="1"/>
      <protection locked="0"/>
    </xf>
    <xf numFmtId="0" fontId="2" fillId="2" borderId="6" xfId="1" applyFont="1" applyFill="1" applyBorder="1" applyAlignment="1" applyProtection="1">
      <alignment horizontal="center" vertical="center" wrapText="1"/>
      <protection locked="0"/>
    </xf>
    <xf numFmtId="0" fontId="2" fillId="0" borderId="6" xfId="1" applyFont="1" applyBorder="1" applyAlignment="1">
      <alignment vertical="center" wrapText="1"/>
    </xf>
    <xf numFmtId="0" fontId="2" fillId="2" borderId="6" xfId="1" applyFont="1" applyFill="1" applyBorder="1" applyAlignment="1" applyProtection="1">
      <alignment vertical="center" wrapText="1"/>
      <protection locked="0"/>
    </xf>
    <xf numFmtId="0" fontId="2" fillId="0" borderId="13" xfId="1" quotePrefix="1" applyFont="1" applyBorder="1" applyAlignment="1">
      <alignment horizontal="right" vertical="center"/>
    </xf>
    <xf numFmtId="0" fontId="2" fillId="0" borderId="20" xfId="1" quotePrefix="1" applyFont="1" applyBorder="1" applyAlignment="1">
      <alignment horizontal="right" vertical="center"/>
    </xf>
    <xf numFmtId="0" fontId="2" fillId="0" borderId="26" xfId="1" quotePrefix="1" applyFont="1" applyBorder="1" applyAlignment="1">
      <alignment horizontal="right" vertical="center"/>
    </xf>
    <xf numFmtId="0" fontId="2" fillId="0" borderId="30" xfId="1" quotePrefix="1" applyFont="1" applyBorder="1" applyAlignment="1">
      <alignment horizontal="right" vertical="center"/>
    </xf>
    <xf numFmtId="0" fontId="2" fillId="0" borderId="34" xfId="1" quotePrefix="1" applyFont="1" applyBorder="1" applyAlignment="1">
      <alignment horizontal="right" vertical="center"/>
    </xf>
    <xf numFmtId="0" fontId="2" fillId="0" borderId="48" xfId="1" quotePrefix="1" applyFont="1" applyBorder="1" applyAlignment="1">
      <alignment horizontal="right" vertical="center"/>
    </xf>
    <xf numFmtId="0" fontId="6" fillId="3" borderId="0" xfId="1" applyFont="1" applyFill="1" applyAlignment="1">
      <alignment horizontal="right" vertical="top"/>
    </xf>
    <xf numFmtId="0" fontId="6" fillId="3" borderId="0" xfId="1" applyFont="1" applyFill="1" applyAlignment="1">
      <alignment horizontal="left" vertical="top" wrapText="1"/>
    </xf>
    <xf numFmtId="0" fontId="7" fillId="0" borderId="0" xfId="1" applyFont="1" applyAlignment="1">
      <alignment horizontal="right" vertical="center"/>
    </xf>
    <xf numFmtId="0" fontId="2" fillId="0" borderId="50" xfId="1" applyFont="1" applyBorder="1">
      <alignment vertical="center"/>
    </xf>
    <xf numFmtId="176" fontId="2" fillId="0" borderId="51" xfId="1" applyNumberFormat="1" applyFont="1" applyBorder="1" applyAlignment="1">
      <alignment horizontal="center" vertical="center" shrinkToFit="1"/>
    </xf>
    <xf numFmtId="178" fontId="2" fillId="0" borderId="0" xfId="1" applyNumberFormat="1" applyFont="1">
      <alignment vertical="center"/>
    </xf>
    <xf numFmtId="0" fontId="2" fillId="0" borderId="52" xfId="1" applyFont="1" applyBorder="1">
      <alignment vertical="center"/>
    </xf>
    <xf numFmtId="176" fontId="2" fillId="0" borderId="0" xfId="1" applyNumberFormat="1" applyFont="1" applyAlignment="1">
      <alignment horizontal="center" vertical="center" shrinkToFit="1"/>
    </xf>
    <xf numFmtId="0" fontId="2" fillId="0" borderId="54" xfId="1" applyFont="1" applyBorder="1">
      <alignment vertical="center"/>
    </xf>
    <xf numFmtId="0" fontId="2" fillId="0" borderId="55" xfId="1" applyFont="1" applyBorder="1" applyAlignment="1">
      <alignment horizontal="center" vertical="center" wrapText="1"/>
    </xf>
    <xf numFmtId="0" fontId="2" fillId="0" borderId="55" xfId="1" applyFont="1" applyBorder="1" applyAlignment="1">
      <alignment horizontal="center" vertical="center"/>
    </xf>
    <xf numFmtId="179" fontId="2" fillId="0" borderId="55" xfId="1" applyNumberFormat="1" applyFont="1" applyBorder="1">
      <alignment vertical="center"/>
    </xf>
    <xf numFmtId="0" fontId="2" fillId="0" borderId="56" xfId="1" applyFont="1" applyBorder="1" applyAlignment="1">
      <alignment horizontal="right" vertical="center"/>
    </xf>
    <xf numFmtId="176" fontId="2" fillId="0" borderId="55" xfId="1" applyNumberFormat="1" applyFont="1" applyBorder="1" applyAlignment="1">
      <alignment horizontal="center" vertical="center" shrinkToFit="1"/>
    </xf>
    <xf numFmtId="0" fontId="1" fillId="3" borderId="0" xfId="1" applyFill="1">
      <alignment vertical="center"/>
    </xf>
    <xf numFmtId="0" fontId="1" fillId="3" borderId="0" xfId="1" applyFill="1" applyAlignment="1">
      <alignment horizontal="right" vertical="center" shrinkToFit="1"/>
    </xf>
    <xf numFmtId="0" fontId="8" fillId="0" borderId="0" xfId="1" applyFont="1">
      <alignment vertical="center"/>
    </xf>
    <xf numFmtId="0" fontId="8" fillId="0" borderId="0" xfId="1" applyFont="1" applyAlignment="1">
      <alignment horizontal="center" vertical="center"/>
    </xf>
    <xf numFmtId="176" fontId="8" fillId="0" borderId="0" xfId="1" applyNumberFormat="1" applyFont="1">
      <alignment vertical="center"/>
    </xf>
    <xf numFmtId="0" fontId="8" fillId="0" borderId="0" xfId="1" quotePrefix="1" applyFont="1" applyAlignment="1">
      <alignment horizontal="right" vertical="top" wrapText="1"/>
    </xf>
    <xf numFmtId="0" fontId="8" fillId="0" borderId="0" xfId="1" applyFont="1" applyAlignment="1">
      <alignment vertical="top" wrapText="1"/>
    </xf>
    <xf numFmtId="0" fontId="8" fillId="0" borderId="0" xfId="1" applyFont="1" applyAlignment="1">
      <alignment vertical="center" wrapText="1"/>
    </xf>
    <xf numFmtId="0" fontId="9" fillId="0" borderId="0" xfId="1" quotePrefix="1" applyFont="1" applyAlignment="1">
      <alignment horizontal="right" vertical="top" wrapText="1"/>
    </xf>
    <xf numFmtId="0" fontId="9" fillId="0" borderId="0" xfId="1" applyFont="1" applyAlignment="1">
      <alignment vertical="top" wrapText="1"/>
    </xf>
    <xf numFmtId="0" fontId="9" fillId="0" borderId="0" xfId="1" applyFont="1" applyAlignment="1">
      <alignment vertical="center" wrapText="1"/>
    </xf>
    <xf numFmtId="0" fontId="2" fillId="0" borderId="58" xfId="1" applyFont="1" applyBorder="1" applyAlignment="1">
      <alignment horizontal="center" vertical="center" wrapText="1"/>
    </xf>
    <xf numFmtId="0" fontId="2" fillId="0" borderId="60" xfId="1" applyFont="1" applyBorder="1" applyAlignment="1">
      <alignment horizontal="center" vertical="center"/>
    </xf>
    <xf numFmtId="0" fontId="2" fillId="2" borderId="60" xfId="1" applyFont="1" applyFill="1" applyBorder="1" applyAlignment="1" applyProtection="1">
      <alignment horizontal="center" vertical="center"/>
      <protection locked="0"/>
    </xf>
    <xf numFmtId="176" fontId="2" fillId="0" borderId="0" xfId="1" applyNumberFormat="1" applyFont="1">
      <alignment vertical="center"/>
    </xf>
    <xf numFmtId="0" fontId="2" fillId="0" borderId="23" xfId="1" applyFont="1" applyBorder="1" applyAlignment="1">
      <alignment horizontal="center" vertical="center"/>
    </xf>
    <xf numFmtId="0" fontId="2" fillId="0" borderId="23" xfId="1" applyFont="1" applyBorder="1" applyAlignment="1">
      <alignment horizontal="center" vertical="center" wrapText="1"/>
    </xf>
    <xf numFmtId="176" fontId="2" fillId="0" borderId="30" xfId="1" applyNumberFormat="1" applyFont="1" applyBorder="1" applyAlignment="1">
      <alignment horizontal="right" vertical="center"/>
    </xf>
    <xf numFmtId="176" fontId="2" fillId="0" borderId="23" xfId="1" applyNumberFormat="1" applyFont="1" applyBorder="1" applyAlignment="1">
      <alignment horizontal="right" vertical="center"/>
    </xf>
    <xf numFmtId="176" fontId="2" fillId="0" borderId="62" xfId="1" applyNumberFormat="1" applyFont="1" applyBorder="1" applyAlignment="1">
      <alignment horizontal="right" vertical="center"/>
    </xf>
    <xf numFmtId="176" fontId="2" fillId="0" borderId="64" xfId="1" applyNumberFormat="1" applyFont="1" applyBorder="1" applyAlignment="1">
      <alignment horizontal="right" vertical="center"/>
    </xf>
    <xf numFmtId="176" fontId="2" fillId="0" borderId="66" xfId="1" applyNumberFormat="1" applyFont="1" applyBorder="1" applyAlignment="1">
      <alignment horizontal="right" vertical="center"/>
    </xf>
    <xf numFmtId="176" fontId="2" fillId="2" borderId="67" xfId="1" applyNumberFormat="1" applyFont="1" applyFill="1" applyBorder="1" applyAlignment="1" applyProtection="1">
      <alignment horizontal="right" vertical="center"/>
      <protection locked="0"/>
    </xf>
    <xf numFmtId="176" fontId="2" fillId="0" borderId="67" xfId="1" applyNumberFormat="1" applyFont="1" applyBorder="1" applyAlignment="1">
      <alignment horizontal="right" vertical="center"/>
    </xf>
    <xf numFmtId="176" fontId="2" fillId="0" borderId="68" xfId="1" applyNumberFormat="1" applyFont="1" applyBorder="1" applyAlignment="1">
      <alignment horizontal="right" vertical="center"/>
    </xf>
    <xf numFmtId="176" fontId="2" fillId="2" borderId="23" xfId="1" applyNumberFormat="1" applyFont="1" applyFill="1" applyBorder="1" applyAlignment="1" applyProtection="1">
      <alignment horizontal="right" vertical="center"/>
      <protection locked="0"/>
    </xf>
    <xf numFmtId="176" fontId="2" fillId="2" borderId="72" xfId="1" applyNumberFormat="1" applyFont="1" applyFill="1" applyBorder="1" applyAlignment="1" applyProtection="1">
      <alignment horizontal="right" vertical="center"/>
      <protection locked="0"/>
    </xf>
    <xf numFmtId="176" fontId="2" fillId="0" borderId="72" xfId="1" applyNumberFormat="1" applyFont="1" applyBorder="1" applyAlignment="1">
      <alignment horizontal="right" vertical="center"/>
    </xf>
    <xf numFmtId="176" fontId="2" fillId="0" borderId="73" xfId="1" applyNumberFormat="1" applyFont="1" applyBorder="1" applyAlignment="1">
      <alignment horizontal="right" vertical="center"/>
    </xf>
    <xf numFmtId="176" fontId="2" fillId="0" borderId="5" xfId="1" applyNumberFormat="1" applyFont="1" applyBorder="1" applyAlignment="1">
      <alignment horizontal="right" vertical="center"/>
    </xf>
    <xf numFmtId="176" fontId="2" fillId="0" borderId="74" xfId="1" applyNumberFormat="1" applyFont="1" applyBorder="1" applyAlignment="1">
      <alignment horizontal="right" vertical="center"/>
    </xf>
    <xf numFmtId="176" fontId="2" fillId="0" borderId="28" xfId="1" applyNumberFormat="1" applyFont="1" applyBorder="1" applyAlignment="1">
      <alignment horizontal="center" vertical="center" shrinkToFit="1"/>
    </xf>
    <xf numFmtId="176" fontId="2" fillId="0" borderId="30" xfId="1" applyNumberFormat="1" applyFont="1" applyBorder="1" applyAlignment="1">
      <alignment vertical="center" shrinkToFit="1"/>
    </xf>
    <xf numFmtId="176" fontId="2" fillId="0" borderId="1" xfId="1" applyNumberFormat="1" applyFont="1" applyBorder="1" applyAlignment="1">
      <alignment horizontal="right" vertical="center" shrinkToFit="1"/>
    </xf>
    <xf numFmtId="176" fontId="2" fillId="0" borderId="75" xfId="1" applyNumberFormat="1" applyFont="1" applyBorder="1" applyAlignment="1">
      <alignment horizontal="right" vertical="center" shrinkToFit="1"/>
    </xf>
    <xf numFmtId="176" fontId="2" fillId="0" borderId="28" xfId="1" applyNumberFormat="1" applyFont="1" applyBorder="1" applyAlignment="1">
      <alignment horizontal="center" vertical="center"/>
    </xf>
    <xf numFmtId="176" fontId="12" fillId="0" borderId="23" xfId="1" applyNumberFormat="1" applyFont="1" applyBorder="1" applyAlignment="1">
      <alignment horizontal="center" vertical="center" wrapText="1"/>
    </xf>
    <xf numFmtId="176" fontId="2" fillId="0" borderId="76" xfId="1" applyNumberFormat="1" applyFont="1" applyBorder="1" applyAlignment="1">
      <alignment horizontal="right" vertical="center"/>
    </xf>
    <xf numFmtId="176" fontId="2" fillId="0" borderId="62" xfId="1" applyNumberFormat="1" applyFont="1" applyBorder="1" applyAlignment="1">
      <alignment horizontal="right" vertical="center" shrinkToFit="1"/>
    </xf>
    <xf numFmtId="176" fontId="13" fillId="0" borderId="77" xfId="1" applyNumberFormat="1" applyFont="1" applyBorder="1" applyAlignment="1">
      <alignment horizontal="distributed" vertical="center" wrapText="1"/>
    </xf>
    <xf numFmtId="176" fontId="2" fillId="0" borderId="78" xfId="1" applyNumberFormat="1" applyFont="1" applyBorder="1">
      <alignment vertical="center"/>
    </xf>
    <xf numFmtId="176" fontId="2" fillId="0" borderId="79" xfId="1" applyNumberFormat="1" applyFont="1" applyBorder="1">
      <alignment vertical="center"/>
    </xf>
    <xf numFmtId="0" fontId="2" fillId="0" borderId="0" xfId="1" applyFont="1" applyAlignment="1">
      <alignment vertical="top"/>
    </xf>
    <xf numFmtId="0" fontId="2" fillId="0" borderId="0" xfId="1" applyFont="1" applyAlignment="1">
      <alignment vertical="center" wrapText="1"/>
    </xf>
    <xf numFmtId="0" fontId="2" fillId="0" borderId="80" xfId="1" applyFont="1" applyBorder="1" applyAlignment="1">
      <alignment horizontal="center" vertical="center"/>
    </xf>
    <xf numFmtId="0" fontId="2" fillId="2" borderId="23" xfId="1" applyFont="1" applyFill="1" applyBorder="1" applyAlignment="1" applyProtection="1">
      <alignment horizontal="left" vertical="center" shrinkToFit="1"/>
      <protection locked="0"/>
    </xf>
    <xf numFmtId="176" fontId="2" fillId="2" borderId="23" xfId="2" applyNumberFormat="1" applyFont="1" applyFill="1" applyBorder="1" applyAlignment="1" applyProtection="1">
      <alignment vertical="center" shrinkToFit="1"/>
      <protection locked="0"/>
    </xf>
    <xf numFmtId="176" fontId="2" fillId="0" borderId="23" xfId="2" applyNumberFormat="1" applyFont="1" applyFill="1" applyBorder="1" applyAlignment="1">
      <alignment vertical="center" shrinkToFit="1"/>
    </xf>
    <xf numFmtId="176" fontId="2" fillId="0" borderId="62" xfId="2" applyNumberFormat="1" applyFont="1" applyBorder="1" applyAlignment="1">
      <alignment vertical="center" shrinkToFit="1"/>
    </xf>
    <xf numFmtId="0" fontId="2" fillId="2" borderId="86" xfId="1" applyFont="1" applyFill="1" applyBorder="1" applyAlignment="1" applyProtection="1">
      <alignment horizontal="left" vertical="center" shrinkToFit="1"/>
      <protection locked="0"/>
    </xf>
    <xf numFmtId="176" fontId="2" fillId="2" borderId="86" xfId="2" applyNumberFormat="1" applyFont="1" applyFill="1" applyBorder="1" applyAlignment="1" applyProtection="1">
      <alignment vertical="center" shrinkToFit="1"/>
      <protection locked="0"/>
    </xf>
    <xf numFmtId="176" fontId="2" fillId="0" borderId="86" xfId="2" applyNumberFormat="1" applyFont="1" applyFill="1" applyBorder="1" applyAlignment="1">
      <alignment vertical="center" shrinkToFit="1"/>
    </xf>
    <xf numFmtId="176" fontId="2" fillId="0" borderId="87" xfId="2" applyNumberFormat="1" applyFont="1" applyBorder="1" applyAlignment="1">
      <alignment vertical="center" shrinkToFit="1"/>
    </xf>
    <xf numFmtId="176" fontId="2" fillId="0" borderId="89" xfId="2" applyNumberFormat="1" applyFont="1" applyFill="1" applyBorder="1" applyAlignment="1">
      <alignment vertical="center" shrinkToFit="1"/>
    </xf>
    <xf numFmtId="176" fontId="2" fillId="0" borderId="90" xfId="2" applyNumberFormat="1" applyFont="1" applyFill="1" applyBorder="1" applyAlignment="1">
      <alignment vertical="center" shrinkToFit="1"/>
    </xf>
    <xf numFmtId="176" fontId="2" fillId="0" borderId="91" xfId="2" applyNumberFormat="1" applyFont="1" applyFill="1" applyBorder="1" applyAlignment="1">
      <alignment vertical="center" shrinkToFit="1"/>
    </xf>
    <xf numFmtId="0" fontId="2" fillId="0" borderId="15" xfId="1" applyFont="1" applyBorder="1" applyAlignment="1">
      <alignment horizontal="right" vertical="center" shrinkToFit="1"/>
    </xf>
    <xf numFmtId="0" fontId="8" fillId="0" borderId="0" xfId="1" quotePrefix="1" applyFont="1" applyAlignment="1">
      <alignment horizontal="left" vertical="top" wrapText="1"/>
    </xf>
    <xf numFmtId="0" fontId="2" fillId="0" borderId="15" xfId="1" applyFont="1" applyBorder="1" applyAlignment="1">
      <alignment horizontal="right" vertical="center"/>
    </xf>
    <xf numFmtId="0" fontId="2" fillId="0" borderId="50" xfId="1" applyFont="1" applyBorder="1" applyAlignment="1">
      <alignment horizontal="center" vertical="center"/>
    </xf>
    <xf numFmtId="0" fontId="2" fillId="0" borderId="15" xfId="1" applyFont="1" applyBorder="1" applyAlignment="1">
      <alignment horizontal="center" vertical="center"/>
    </xf>
    <xf numFmtId="0" fontId="2" fillId="0" borderId="54" xfId="1" applyFont="1" applyBorder="1" applyAlignment="1">
      <alignment horizontal="center" vertical="center"/>
    </xf>
    <xf numFmtId="0" fontId="2" fillId="0" borderId="55" xfId="1" applyFont="1" applyBorder="1" applyAlignment="1">
      <alignment horizontal="center" vertical="center"/>
    </xf>
    <xf numFmtId="0" fontId="2" fillId="0" borderId="51" xfId="1" quotePrefix="1" applyFont="1" applyBorder="1" applyAlignment="1">
      <alignment horizontal="center" vertical="center"/>
    </xf>
    <xf numFmtId="180" fontId="2" fillId="0" borderId="16" xfId="1" applyNumberFormat="1" applyFont="1" applyBorder="1" applyAlignment="1">
      <alignment horizontal="center" vertical="center" shrinkToFit="1"/>
    </xf>
    <xf numFmtId="180" fontId="2" fillId="0" borderId="56" xfId="1" applyNumberFormat="1" applyFont="1" applyBorder="1" applyAlignment="1">
      <alignment horizontal="center" vertical="center" shrinkToFit="1"/>
    </xf>
    <xf numFmtId="0" fontId="2" fillId="0" borderId="55" xfId="1" quotePrefix="1" applyFont="1" applyBorder="1" applyAlignment="1">
      <alignment horizontal="center" vertical="center"/>
    </xf>
    <xf numFmtId="0" fontId="6" fillId="3" borderId="0" xfId="1" applyFont="1" applyFill="1" applyAlignment="1">
      <alignment horizontal="left" vertical="top" wrapText="1"/>
    </xf>
    <xf numFmtId="0" fontId="2" fillId="0" borderId="51" xfId="1" applyFont="1" applyBorder="1" applyAlignment="1">
      <alignment horizontal="center" vertical="center" wrapText="1"/>
    </xf>
    <xf numFmtId="0" fontId="2" fillId="0" borderId="0" xfId="1" applyFont="1" applyAlignment="1">
      <alignment horizontal="center" vertical="center"/>
    </xf>
    <xf numFmtId="177" fontId="2" fillId="0" borderId="16" xfId="1" applyNumberFormat="1" applyFont="1" applyBorder="1" applyAlignment="1">
      <alignment horizontal="center" vertical="center" shrinkToFit="1"/>
    </xf>
    <xf numFmtId="177" fontId="2" fillId="0" borderId="53" xfId="1" applyNumberFormat="1" applyFont="1" applyBorder="1" applyAlignment="1">
      <alignment horizontal="center" vertical="center" shrinkToFit="1"/>
    </xf>
    <xf numFmtId="0" fontId="2" fillId="0" borderId="0" xfId="1" applyFont="1" applyAlignment="1">
      <alignment horizontal="center" vertical="center" wrapText="1"/>
    </xf>
    <xf numFmtId="176" fontId="2" fillId="2" borderId="38" xfId="1" quotePrefix="1" applyNumberFormat="1" applyFont="1" applyFill="1" applyBorder="1" applyProtection="1">
      <alignment vertical="center"/>
      <protection locked="0"/>
    </xf>
    <xf numFmtId="176" fontId="2" fillId="2" borderId="39" xfId="1" quotePrefix="1" applyNumberFormat="1" applyFont="1" applyFill="1" applyBorder="1" applyProtection="1">
      <alignment vertical="center"/>
      <protection locked="0"/>
    </xf>
    <xf numFmtId="176" fontId="2" fillId="2" borderId="40" xfId="1" quotePrefix="1" applyNumberFormat="1" applyFont="1" applyFill="1" applyBorder="1" applyProtection="1">
      <alignment vertical="center"/>
      <protection locked="0"/>
    </xf>
    <xf numFmtId="0" fontId="2" fillId="0" borderId="24" xfId="1" applyFont="1" applyBorder="1" applyAlignment="1">
      <alignment horizontal="left" vertical="center"/>
    </xf>
    <xf numFmtId="0" fontId="2" fillId="0" borderId="25" xfId="1" applyFont="1" applyBorder="1" applyAlignment="1">
      <alignment horizontal="left" vertical="center"/>
    </xf>
    <xf numFmtId="176" fontId="2" fillId="2" borderId="41" xfId="1" quotePrefix="1" applyNumberFormat="1" applyFont="1" applyFill="1" applyBorder="1" applyProtection="1">
      <alignment vertical="center"/>
      <protection locked="0"/>
    </xf>
    <xf numFmtId="176" fontId="2" fillId="2" borderId="42" xfId="1" quotePrefix="1" applyNumberFormat="1" applyFont="1" applyFill="1" applyBorder="1" applyProtection="1">
      <alignment vertical="center"/>
      <protection locked="0"/>
    </xf>
    <xf numFmtId="176" fontId="2" fillId="2" borderId="43" xfId="1" quotePrefix="1" applyNumberFormat="1" applyFont="1" applyFill="1" applyBorder="1" applyProtection="1">
      <alignment vertical="center"/>
      <protection locked="0"/>
    </xf>
    <xf numFmtId="0" fontId="2" fillId="0" borderId="46" xfId="1" applyFont="1" applyBorder="1" applyAlignment="1">
      <alignment horizontal="left" vertical="center"/>
    </xf>
    <xf numFmtId="0" fontId="2" fillId="0" borderId="47" xfId="1" applyFont="1" applyBorder="1" applyAlignment="1">
      <alignment horizontal="left" vertical="center"/>
    </xf>
    <xf numFmtId="176" fontId="2" fillId="0" borderId="46" xfId="1" quotePrefix="1" applyNumberFormat="1" applyFont="1" applyBorder="1">
      <alignment vertical="center"/>
    </xf>
    <xf numFmtId="176" fontId="2" fillId="0" borderId="47" xfId="1" quotePrefix="1" applyNumberFormat="1" applyFont="1" applyBorder="1">
      <alignment vertical="center"/>
    </xf>
    <xf numFmtId="176" fontId="2" fillId="0" borderId="49" xfId="1" quotePrefix="1" applyNumberFormat="1" applyFont="1" applyBorder="1">
      <alignment vertical="center"/>
    </xf>
    <xf numFmtId="0" fontId="6" fillId="3" borderId="15" xfId="1" applyFont="1" applyFill="1" applyBorder="1" applyAlignment="1">
      <alignment horizontal="left" vertical="top" wrapText="1"/>
    </xf>
    <xf numFmtId="0" fontId="2" fillId="0" borderId="28" xfId="1" applyFont="1" applyBorder="1" applyAlignment="1">
      <alignment horizontal="left" vertical="center"/>
    </xf>
    <xf numFmtId="0" fontId="2" fillId="0" borderId="29" xfId="1" applyFont="1" applyBorder="1" applyAlignment="1">
      <alignment horizontal="left" vertical="center"/>
    </xf>
    <xf numFmtId="176" fontId="2" fillId="0" borderId="28" xfId="1" quotePrefix="1" applyNumberFormat="1" applyFont="1" applyBorder="1">
      <alignment vertical="center"/>
    </xf>
    <xf numFmtId="176" fontId="2" fillId="0" borderId="29" xfId="1" quotePrefix="1" applyNumberFormat="1" applyFont="1" applyBorder="1">
      <alignment vertical="center"/>
    </xf>
    <xf numFmtId="176" fontId="2" fillId="0" borderId="31" xfId="1" quotePrefix="1" applyNumberFormat="1" applyFont="1" applyBorder="1">
      <alignment vertical="center"/>
    </xf>
    <xf numFmtId="0" fontId="2" fillId="0" borderId="23" xfId="1" applyFont="1" applyBorder="1" applyAlignment="1">
      <alignment horizontal="center" vertical="center" textRotation="255"/>
    </xf>
    <xf numFmtId="0" fontId="2" fillId="0" borderId="45" xfId="1" applyFont="1" applyBorder="1" applyAlignment="1">
      <alignment horizontal="center" vertical="center" textRotation="255"/>
    </xf>
    <xf numFmtId="0" fontId="2" fillId="0" borderId="32" xfId="1" applyFont="1" applyBorder="1" applyAlignment="1">
      <alignment horizontal="left" vertical="center"/>
    </xf>
    <xf numFmtId="0" fontId="2" fillId="0" borderId="33" xfId="1" applyFont="1" applyBorder="1" applyAlignment="1">
      <alignment horizontal="left" vertical="center"/>
    </xf>
    <xf numFmtId="176" fontId="2" fillId="2" borderId="35" xfId="1" quotePrefix="1" applyNumberFormat="1" applyFont="1" applyFill="1" applyBorder="1" applyProtection="1">
      <alignment vertical="center"/>
      <protection locked="0"/>
    </xf>
    <xf numFmtId="176" fontId="2" fillId="2" borderId="36" xfId="1" quotePrefix="1" applyNumberFormat="1" applyFont="1" applyFill="1" applyBorder="1" applyProtection="1">
      <alignment vertical="center"/>
      <protection locked="0"/>
    </xf>
    <xf numFmtId="176" fontId="2" fillId="2" borderId="37" xfId="1" quotePrefix="1" applyNumberFormat="1" applyFont="1" applyFill="1" applyBorder="1" applyProtection="1">
      <alignment vertical="center"/>
      <protection locked="0"/>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9" xfId="1" applyFont="1" applyBorder="1" applyAlignment="1">
      <alignment horizontal="center" vertical="center" textRotation="255"/>
    </xf>
    <xf numFmtId="0" fontId="2" fillId="0" borderId="17" xfId="1" applyFont="1" applyBorder="1" applyAlignment="1">
      <alignment horizontal="center" vertical="center" textRotation="255"/>
    </xf>
    <xf numFmtId="0" fontId="2" fillId="0" borderId="22" xfId="1" applyFont="1" applyBorder="1" applyAlignment="1">
      <alignment horizontal="center" vertical="center" textRotation="255"/>
    </xf>
    <xf numFmtId="0" fontId="2" fillId="0" borderId="44" xfId="1" applyFont="1" applyBorder="1" applyAlignment="1">
      <alignment horizontal="center" vertical="center" textRotation="255"/>
    </xf>
    <xf numFmtId="0" fontId="2" fillId="0" borderId="10" xfId="1" applyFont="1" applyBorder="1" applyAlignment="1">
      <alignment horizontal="center" vertical="center" textRotation="255" shrinkToFit="1"/>
    </xf>
    <xf numFmtId="0" fontId="2" fillId="0" borderId="5" xfId="1" applyFont="1" applyBorder="1" applyAlignment="1">
      <alignment horizontal="center" vertical="center" textRotation="255" shrinkToFit="1"/>
    </xf>
    <xf numFmtId="0" fontId="2" fillId="0" borderId="23" xfId="1" applyFont="1" applyBorder="1" applyAlignment="1">
      <alignment horizontal="center" vertical="center" textRotation="255" shrinkToFit="1"/>
    </xf>
    <xf numFmtId="0" fontId="2" fillId="0" borderId="11" xfId="1" applyFont="1" applyBorder="1" applyAlignment="1">
      <alignment horizontal="left" vertical="center"/>
    </xf>
    <xf numFmtId="0" fontId="2" fillId="0" borderId="12" xfId="1" applyFont="1" applyBorder="1" applyAlignment="1">
      <alignment horizontal="left" vertical="center"/>
    </xf>
    <xf numFmtId="176" fontId="2" fillId="2" borderId="14" xfId="1" quotePrefix="1" applyNumberFormat="1" applyFont="1" applyFill="1" applyBorder="1" applyProtection="1">
      <alignment vertical="center"/>
      <protection locked="0"/>
    </xf>
    <xf numFmtId="176" fontId="2" fillId="2" borderId="15" xfId="1" quotePrefix="1" applyNumberFormat="1" applyFont="1" applyFill="1" applyBorder="1" applyProtection="1">
      <alignment vertical="center"/>
      <protection locked="0"/>
    </xf>
    <xf numFmtId="176" fontId="2" fillId="2" borderId="16" xfId="1" quotePrefix="1" applyNumberFormat="1" applyFont="1" applyFill="1" applyBorder="1" applyProtection="1">
      <alignment vertical="center"/>
      <protection locked="0"/>
    </xf>
    <xf numFmtId="176" fontId="2" fillId="2" borderId="18" xfId="1" quotePrefix="1" applyNumberFormat="1" applyFont="1" applyFill="1" applyBorder="1" applyProtection="1">
      <alignment vertical="center"/>
      <protection locked="0"/>
    </xf>
    <xf numFmtId="176" fontId="2" fillId="2" borderId="19" xfId="1" quotePrefix="1" applyNumberFormat="1" applyFont="1" applyFill="1" applyBorder="1" applyProtection="1">
      <alignment vertical="center"/>
      <protection locked="0"/>
    </xf>
    <xf numFmtId="176" fontId="2" fillId="2" borderId="21" xfId="1" quotePrefix="1" applyNumberFormat="1" applyFont="1" applyFill="1" applyBorder="1" applyProtection="1">
      <alignment vertical="center"/>
      <protection locked="0"/>
    </xf>
    <xf numFmtId="176" fontId="2" fillId="2" borderId="24" xfId="1" quotePrefix="1" applyNumberFormat="1" applyFont="1" applyFill="1" applyBorder="1" applyProtection="1">
      <alignment vertical="center"/>
      <protection locked="0"/>
    </xf>
    <xf numFmtId="176" fontId="2" fillId="2" borderId="25" xfId="1" quotePrefix="1" applyNumberFormat="1" applyFont="1" applyFill="1" applyBorder="1" applyProtection="1">
      <alignment vertical="center"/>
      <protection locked="0"/>
    </xf>
    <xf numFmtId="176" fontId="2" fillId="2" borderId="27" xfId="1" quotePrefix="1" applyNumberFormat="1" applyFont="1" applyFill="1" applyBorder="1" applyProtection="1">
      <alignment vertical="center"/>
      <protection locked="0"/>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5" xfId="1" applyFont="1" applyBorder="1" applyAlignment="1">
      <alignment horizontal="center" vertical="center"/>
    </xf>
    <xf numFmtId="0" fontId="2" fillId="2" borderId="2" xfId="1" applyFont="1" applyFill="1" applyBorder="1" applyAlignment="1" applyProtection="1">
      <alignment horizontal="center" vertical="center" wrapText="1"/>
      <protection locked="0"/>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2" borderId="4" xfId="1" applyFont="1" applyFill="1" applyBorder="1" applyAlignment="1" applyProtection="1">
      <alignment horizontal="center" vertical="center" shrinkToFit="1"/>
      <protection locked="0"/>
    </xf>
    <xf numFmtId="0" fontId="2" fillId="2" borderId="3"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7" xfId="1" applyFont="1" applyFill="1" applyBorder="1" applyAlignment="1" applyProtection="1">
      <alignment horizontal="center" vertical="center" shrinkToFit="1"/>
      <protection locked="0"/>
    </xf>
    <xf numFmtId="0" fontId="2" fillId="2" borderId="6" xfId="1" applyFont="1" applyFill="1" applyBorder="1" applyAlignment="1" applyProtection="1">
      <alignment horizontal="center" vertical="center" wrapText="1"/>
      <protection locked="0"/>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11" fillId="0" borderId="0" xfId="1" applyFont="1" applyAlignment="1">
      <alignment horizontal="left" vertical="top" wrapText="1"/>
    </xf>
    <xf numFmtId="0" fontId="11" fillId="0" borderId="0" xfId="1" applyFont="1" applyAlignment="1">
      <alignment vertical="top" wrapText="1"/>
    </xf>
    <xf numFmtId="0" fontId="9" fillId="0" borderId="0" xfId="1" applyFont="1" applyAlignment="1">
      <alignment vertical="top" wrapText="1"/>
    </xf>
    <xf numFmtId="0" fontId="2" fillId="0" borderId="0" xfId="1" applyFont="1" applyAlignment="1">
      <alignment vertical="center" wrapText="1"/>
    </xf>
    <xf numFmtId="0" fontId="2" fillId="0" borderId="0" xfId="1" applyFont="1" applyAlignment="1">
      <alignment vertical="top"/>
    </xf>
    <xf numFmtId="0" fontId="2" fillId="0" borderId="22" xfId="1" applyFont="1" applyBorder="1" applyAlignment="1">
      <alignment horizontal="center" vertical="center"/>
    </xf>
    <xf numFmtId="0" fontId="2" fillId="0" borderId="23" xfId="1" applyFont="1" applyBorder="1" applyAlignment="1">
      <alignment horizontal="center" vertical="center"/>
    </xf>
    <xf numFmtId="176" fontId="2" fillId="0" borderId="28" xfId="1" applyNumberFormat="1" applyFont="1" applyBorder="1" applyAlignment="1">
      <alignment horizontal="right" vertical="center" shrinkToFit="1"/>
    </xf>
    <xf numFmtId="176" fontId="2" fillId="0" borderId="30" xfId="1" applyNumberFormat="1" applyFont="1" applyBorder="1" applyAlignment="1">
      <alignment horizontal="right" vertical="center" shrinkToFit="1"/>
    </xf>
    <xf numFmtId="0" fontId="2" fillId="0" borderId="44" xfId="1" applyFont="1" applyBorder="1" applyAlignment="1">
      <alignment horizontal="center" vertical="center"/>
    </xf>
    <xf numFmtId="0" fontId="2" fillId="0" borderId="45" xfId="1" applyFont="1" applyBorder="1" applyAlignment="1">
      <alignment horizontal="center" vertical="center"/>
    </xf>
    <xf numFmtId="176" fontId="2" fillId="0" borderId="46" xfId="1" applyNumberFormat="1" applyFont="1" applyBorder="1" applyAlignment="1">
      <alignment horizontal="right" vertical="center"/>
    </xf>
    <xf numFmtId="176" fontId="2" fillId="0" borderId="49" xfId="1" applyNumberFormat="1" applyFont="1" applyBorder="1" applyAlignment="1">
      <alignment horizontal="right" vertical="center"/>
    </xf>
    <xf numFmtId="176" fontId="2" fillId="2" borderId="24" xfId="1" applyNumberFormat="1" applyFont="1" applyFill="1" applyBorder="1" applyAlignment="1" applyProtection="1">
      <alignment horizontal="right" vertical="center"/>
      <protection locked="0"/>
    </xf>
    <xf numFmtId="176" fontId="2" fillId="2" borderId="26" xfId="1" applyNumberFormat="1" applyFont="1" applyFill="1" applyBorder="1" applyAlignment="1" applyProtection="1">
      <alignment horizontal="right" vertical="center"/>
      <protection locked="0"/>
    </xf>
    <xf numFmtId="0" fontId="2" fillId="0" borderId="63" xfId="1" applyFont="1" applyBorder="1">
      <alignment vertical="center"/>
    </xf>
    <xf numFmtId="0" fontId="2" fillId="0" borderId="23" xfId="1" applyFont="1" applyBorder="1">
      <alignment vertical="center"/>
    </xf>
    <xf numFmtId="176" fontId="2" fillId="0" borderId="28" xfId="1" applyNumberFormat="1" applyFont="1" applyBorder="1" applyAlignment="1">
      <alignment horizontal="right" vertical="center"/>
    </xf>
    <xf numFmtId="176" fontId="2" fillId="0" borderId="30" xfId="1" applyNumberFormat="1" applyFont="1" applyBorder="1" applyAlignment="1">
      <alignment horizontal="right" vertical="center"/>
    </xf>
    <xf numFmtId="0" fontId="2" fillId="0" borderId="70" xfId="1" applyFont="1" applyBorder="1" applyAlignment="1">
      <alignment horizontal="center" vertical="center"/>
    </xf>
    <xf numFmtId="0" fontId="2" fillId="0" borderId="17" xfId="1" applyFont="1" applyBorder="1" applyAlignment="1">
      <alignment horizontal="center" vertical="center"/>
    </xf>
    <xf numFmtId="0" fontId="2" fillId="0" borderId="64" xfId="1" applyFont="1" applyBorder="1" applyAlignment="1">
      <alignment horizontal="distributed" vertical="center"/>
    </xf>
    <xf numFmtId="176" fontId="2" fillId="0" borderId="65" xfId="1" applyNumberFormat="1" applyFont="1" applyBorder="1" applyAlignment="1">
      <alignment horizontal="right" vertical="center"/>
    </xf>
    <xf numFmtId="176" fontId="2" fillId="0" borderId="34" xfId="1" applyNumberFormat="1" applyFont="1" applyBorder="1" applyAlignment="1">
      <alignment horizontal="right" vertical="center"/>
    </xf>
    <xf numFmtId="0" fontId="2" fillId="2" borderId="67" xfId="1" applyFont="1" applyFill="1" applyBorder="1" applyAlignment="1" applyProtection="1">
      <alignment horizontal="distributed" vertical="center"/>
      <protection locked="0"/>
    </xf>
    <xf numFmtId="176" fontId="2" fillId="2" borderId="18" xfId="1" applyNumberFormat="1" applyFont="1" applyFill="1" applyBorder="1" applyAlignment="1" applyProtection="1">
      <alignment horizontal="right" vertical="center"/>
      <protection locked="0"/>
    </xf>
    <xf numFmtId="176" fontId="2" fillId="2" borderId="20" xfId="1" applyNumberFormat="1" applyFont="1" applyFill="1" applyBorder="1" applyAlignment="1" applyProtection="1">
      <alignment horizontal="right" vertical="center"/>
      <protection locked="0"/>
    </xf>
    <xf numFmtId="0" fontId="2" fillId="2" borderId="69" xfId="1" applyFont="1" applyFill="1" applyBorder="1" applyAlignment="1" applyProtection="1">
      <alignment horizontal="distributed" vertical="center"/>
      <protection locked="0"/>
    </xf>
    <xf numFmtId="0" fontId="2" fillId="0" borderId="63" xfId="1" applyFont="1" applyBorder="1" applyAlignment="1">
      <alignment horizontal="center" vertical="center"/>
    </xf>
    <xf numFmtId="0" fontId="2" fillId="0" borderId="70" xfId="1" applyFont="1" applyBorder="1">
      <alignment vertical="center"/>
    </xf>
    <xf numFmtId="0" fontId="2" fillId="0" borderId="5" xfId="1" applyFont="1" applyBorder="1">
      <alignment vertical="center"/>
    </xf>
    <xf numFmtId="0" fontId="2" fillId="0" borderId="71" xfId="1" applyFont="1" applyBorder="1">
      <alignment vertical="center"/>
    </xf>
    <xf numFmtId="0" fontId="2" fillId="0" borderId="29" xfId="1" applyFont="1" applyBorder="1">
      <alignment vertical="center"/>
    </xf>
    <xf numFmtId="0" fontId="2" fillId="0" borderId="30" xfId="1" applyFont="1" applyBorder="1">
      <alignment vertical="center"/>
    </xf>
    <xf numFmtId="0" fontId="2" fillId="0" borderId="22" xfId="1" applyFont="1" applyBorder="1">
      <alignment vertical="center"/>
    </xf>
    <xf numFmtId="176" fontId="2" fillId="2" borderId="65" xfId="1" applyNumberFormat="1" applyFont="1" applyFill="1" applyBorder="1" applyAlignment="1" applyProtection="1">
      <alignment horizontal="right" vertical="center"/>
      <protection locked="0"/>
    </xf>
    <xf numFmtId="176" fontId="2" fillId="2" borderId="34" xfId="1" applyNumberFormat="1" applyFont="1" applyFill="1" applyBorder="1" applyAlignment="1" applyProtection="1">
      <alignment horizontal="right" vertical="center"/>
      <protection locked="0"/>
    </xf>
    <xf numFmtId="0" fontId="2" fillId="2" borderId="64" xfId="1" applyFont="1" applyFill="1" applyBorder="1" applyAlignment="1" applyProtection="1">
      <alignment horizontal="distributed" vertical="center"/>
      <protection locked="0"/>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57" xfId="1" applyFont="1" applyBorder="1" applyAlignment="1">
      <alignment horizontal="center" vertical="center" wrapText="1"/>
    </xf>
    <xf numFmtId="0" fontId="2" fillId="0" borderId="58" xfId="1" applyFont="1" applyBorder="1" applyAlignment="1">
      <alignment horizontal="center" vertical="center" wrapText="1"/>
    </xf>
    <xf numFmtId="0" fontId="2" fillId="0" borderId="59" xfId="1" applyFont="1" applyBorder="1" applyAlignment="1">
      <alignment horizontal="center" vertical="center" wrapText="1"/>
    </xf>
    <xf numFmtId="0" fontId="11" fillId="0" borderId="57" xfId="1" applyFont="1" applyBorder="1" applyAlignment="1">
      <alignment horizontal="left" vertical="center" wrapText="1"/>
    </xf>
    <xf numFmtId="0" fontId="11" fillId="0" borderId="58" xfId="1" applyFont="1" applyBorder="1" applyAlignment="1">
      <alignment horizontal="left" vertical="center" wrapText="1"/>
    </xf>
    <xf numFmtId="0" fontId="11" fillId="0" borderId="60" xfId="1" applyFont="1" applyBorder="1" applyAlignment="1">
      <alignment horizontal="left"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4" xfId="1" applyFont="1" applyBorder="1" applyAlignment="1">
      <alignment horizontal="center" vertical="center"/>
    </xf>
    <xf numFmtId="0" fontId="2" fillId="0" borderId="13"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11" fillId="0" borderId="10" xfId="1" applyFont="1" applyBorder="1" applyAlignment="1">
      <alignment horizontal="center" vertical="center"/>
    </xf>
    <xf numFmtId="0" fontId="2" fillId="0" borderId="0" xfId="1" applyFont="1" applyAlignment="1">
      <alignment horizontal="right" vertical="center"/>
    </xf>
    <xf numFmtId="0" fontId="10" fillId="0" borderId="0" xfId="1" applyFont="1" applyAlignment="1">
      <alignment horizontal="center" vertical="center"/>
    </xf>
    <xf numFmtId="0" fontId="2" fillId="0" borderId="4"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22" xfId="1" applyFont="1" applyBorder="1" applyAlignment="1">
      <alignment horizontal="center" vertical="distributed" textRotation="255" justifyLastLine="1"/>
    </xf>
    <xf numFmtId="0" fontId="2" fillId="0" borderId="85" xfId="1" applyFont="1" applyBorder="1" applyAlignment="1">
      <alignment horizontal="center" vertical="distributed" textRotation="255" justifyLastLine="1"/>
    </xf>
    <xf numFmtId="176" fontId="2" fillId="0" borderId="54" xfId="1" applyNumberFormat="1" applyFont="1" applyBorder="1" applyAlignment="1">
      <alignment horizontal="distributed" vertical="center" justifyLastLine="1"/>
    </xf>
    <xf numFmtId="176" fontId="2" fillId="0" borderId="88" xfId="1" applyNumberFormat="1" applyFont="1" applyBorder="1" applyAlignment="1">
      <alignment horizontal="distributed" vertical="center" justifyLastLine="1"/>
    </xf>
    <xf numFmtId="0" fontId="11" fillId="0" borderId="0" xfId="1" applyFont="1" applyAlignment="1">
      <alignment horizontal="left" vertical="center" wrapText="1"/>
    </xf>
    <xf numFmtId="0" fontId="2" fillId="0" borderId="81" xfId="1" applyFont="1" applyBorder="1" applyAlignment="1">
      <alignment horizontal="right" vertical="top"/>
    </xf>
    <xf numFmtId="0" fontId="2" fillId="0" borderId="82" xfId="1" applyFont="1" applyBorder="1" applyAlignment="1">
      <alignment horizontal="right" vertical="top"/>
    </xf>
    <xf numFmtId="0" fontId="2" fillId="0" borderId="83" xfId="1" applyFont="1" applyBorder="1" applyAlignment="1">
      <alignment horizontal="right" vertical="top"/>
    </xf>
    <xf numFmtId="0" fontId="2" fillId="0" borderId="84" xfId="1" applyFont="1" applyBorder="1" applyAlignment="1">
      <alignment horizontal="right" vertical="top"/>
    </xf>
    <xf numFmtId="0" fontId="2" fillId="0" borderId="10" xfId="1" applyFont="1" applyBorder="1" applyAlignment="1">
      <alignment horizontal="distributed" vertical="center" justifyLastLine="1"/>
    </xf>
    <xf numFmtId="0" fontId="2" fillId="0" borderId="23" xfId="1" applyFont="1" applyBorder="1" applyAlignment="1">
      <alignment horizontal="distributed" vertical="center" justifyLastLine="1"/>
    </xf>
    <xf numFmtId="0" fontId="2" fillId="0" borderId="10" xfId="1" applyFont="1" applyBorder="1" applyAlignment="1">
      <alignment horizontal="center" vertical="center" wrapText="1"/>
    </xf>
    <xf numFmtId="0" fontId="2" fillId="0" borderId="10" xfId="1" applyFont="1" applyBorder="1" applyAlignment="1">
      <alignment horizontal="center" vertical="center" shrinkToFit="1"/>
    </xf>
    <xf numFmtId="0" fontId="2" fillId="3" borderId="57" xfId="1" applyFont="1" applyFill="1" applyBorder="1" applyAlignment="1">
      <alignment horizontal="left" vertical="center" wrapText="1"/>
    </xf>
    <xf numFmtId="0" fontId="2" fillId="3" borderId="59" xfId="1" applyFont="1" applyFill="1" applyBorder="1" applyAlignment="1">
      <alignment horizontal="left" vertical="center" wrapText="1"/>
    </xf>
    <xf numFmtId="0" fontId="2" fillId="0" borderId="0" xfId="1" applyFont="1">
      <alignment vertical="center"/>
    </xf>
    <xf numFmtId="0" fontId="2" fillId="0" borderId="0" xfId="1" applyFont="1" applyAlignment="1">
      <alignment horizontal="left" vertical="center" wrapText="1"/>
    </xf>
    <xf numFmtId="176" fontId="2" fillId="0" borderId="54" xfId="1" applyNumberFormat="1" applyFont="1" applyBorder="1" applyAlignment="1">
      <alignment vertical="center" shrinkToFit="1"/>
    </xf>
    <xf numFmtId="176" fontId="2" fillId="0" borderId="88" xfId="1" applyNumberFormat="1" applyFont="1" applyBorder="1" applyAlignment="1">
      <alignment vertical="center" shrinkToFit="1"/>
    </xf>
  </cellXfs>
  <cellStyles count="3">
    <cellStyle name="桁区切り 2" xfId="2" xr:uid="{7CD2B35C-0607-4457-8C3F-4E7927B71C51}"/>
    <cellStyle name="標準" xfId="0" builtinId="0"/>
    <cellStyle name="標準 2" xfId="1" xr:uid="{A35E7B1C-9A93-494A-8AA1-4794792508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994</xdr:colOff>
      <xdr:row>47</xdr:row>
      <xdr:rowOff>0</xdr:rowOff>
    </xdr:from>
    <xdr:ext cx="249115" cy="245165"/>
    <xdr:sp macro="" textlink="">
      <xdr:nvSpPr>
        <xdr:cNvPr id="2" name="正方形/長方形 1">
          <a:extLst>
            <a:ext uri="{FF2B5EF4-FFF2-40B4-BE49-F238E27FC236}">
              <a16:creationId xmlns:a16="http://schemas.microsoft.com/office/drawing/2014/main" id="{E33D7F58-6B0E-450B-8910-31CC3461E7F4}"/>
            </a:ext>
          </a:extLst>
        </xdr:cNvPr>
        <xdr:cNvSpPr/>
      </xdr:nvSpPr>
      <xdr:spPr>
        <a:xfrm>
          <a:off x="4816834" y="11993880"/>
          <a:ext cx="249115" cy="2451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noAutofit/>
        </a:bodyPr>
        <a:lstStyle/>
        <a:p>
          <a:pPr algn="l"/>
          <a:r>
            <a:rPr kumimoji="1" lang="en-US" altLang="ja-JP" sz="1000">
              <a:solidFill>
                <a:schemeClr val="tx1"/>
              </a:solidFill>
              <a:latin typeface="+mj-ea"/>
              <a:ea typeface="+mj-ea"/>
            </a:rPr>
            <a:t>B</a:t>
          </a:r>
          <a:endParaRPr kumimoji="1" lang="ja-JP" altLang="en-US" sz="1000">
            <a:solidFill>
              <a:schemeClr val="tx1"/>
            </a:solidFill>
            <a:latin typeface="+mj-ea"/>
            <a:ea typeface="+mj-ea"/>
          </a:endParaRPr>
        </a:p>
      </xdr:txBody>
    </xdr:sp>
    <xdr:clientData/>
  </xdr:oneCellAnchor>
  <xdr:oneCellAnchor>
    <xdr:from>
      <xdr:col>8</xdr:col>
      <xdr:colOff>1286</xdr:colOff>
      <xdr:row>47</xdr:row>
      <xdr:rowOff>0</xdr:rowOff>
    </xdr:from>
    <xdr:ext cx="249115" cy="245165"/>
    <xdr:sp macro="" textlink="">
      <xdr:nvSpPr>
        <xdr:cNvPr id="3" name="正方形/長方形 2">
          <a:extLst>
            <a:ext uri="{FF2B5EF4-FFF2-40B4-BE49-F238E27FC236}">
              <a16:creationId xmlns:a16="http://schemas.microsoft.com/office/drawing/2014/main" id="{95598262-713E-489D-9DCE-89502A49A5A0}"/>
            </a:ext>
          </a:extLst>
        </xdr:cNvPr>
        <xdr:cNvSpPr/>
      </xdr:nvSpPr>
      <xdr:spPr>
        <a:xfrm>
          <a:off x="7194566" y="11993880"/>
          <a:ext cx="249115" cy="2451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noAutofit/>
        </a:bodyPr>
        <a:lstStyle/>
        <a:p>
          <a:pPr algn="l"/>
          <a:r>
            <a:rPr kumimoji="1" lang="en-US" altLang="ja-JP" sz="1000">
              <a:solidFill>
                <a:schemeClr val="tx1"/>
              </a:solidFill>
              <a:latin typeface="+mj-ea"/>
              <a:ea typeface="+mj-ea"/>
            </a:rPr>
            <a:t>B</a:t>
          </a:r>
          <a:endParaRPr kumimoji="1" lang="ja-JP" altLang="en-US" sz="1000">
            <a:solidFill>
              <a:schemeClr val="tx1"/>
            </a:solidFill>
            <a:latin typeface="+mj-ea"/>
            <a:ea typeface="+mj-ea"/>
          </a:endParaRPr>
        </a:p>
      </xdr:txBody>
    </xdr:sp>
    <xdr:clientData/>
  </xdr:oneCellAnchor>
  <xdr:twoCellAnchor>
    <xdr:from>
      <xdr:col>7</xdr:col>
      <xdr:colOff>520358</xdr:colOff>
      <xdr:row>6</xdr:row>
      <xdr:rowOff>50118</xdr:rowOff>
    </xdr:from>
    <xdr:to>
      <xdr:col>8</xdr:col>
      <xdr:colOff>922313</xdr:colOff>
      <xdr:row>7</xdr:row>
      <xdr:rowOff>0</xdr:rowOff>
    </xdr:to>
    <xdr:sp macro="" textlink="">
      <xdr:nvSpPr>
        <xdr:cNvPr id="4" name="テキスト ボックス 3">
          <a:extLst>
            <a:ext uri="{FF2B5EF4-FFF2-40B4-BE49-F238E27FC236}">
              <a16:creationId xmlns:a16="http://schemas.microsoft.com/office/drawing/2014/main" id="{E0873944-4778-47BA-A7FE-DDB678F592E8}"/>
            </a:ext>
          </a:extLst>
        </xdr:cNvPr>
        <xdr:cNvSpPr txBox="1"/>
      </xdr:nvSpPr>
      <xdr:spPr>
        <a:xfrm>
          <a:off x="6550416" y="1259060"/>
          <a:ext cx="1596243" cy="330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oneCellAnchor>
    <xdr:from>
      <xdr:col>5</xdr:col>
      <xdr:colOff>0</xdr:colOff>
      <xdr:row>56</xdr:row>
      <xdr:rowOff>0</xdr:rowOff>
    </xdr:from>
    <xdr:ext cx="249115" cy="259045"/>
    <xdr:sp macro="" textlink="">
      <xdr:nvSpPr>
        <xdr:cNvPr id="5" name="正方形/長方形 4">
          <a:extLst>
            <a:ext uri="{FF2B5EF4-FFF2-40B4-BE49-F238E27FC236}">
              <a16:creationId xmlns:a16="http://schemas.microsoft.com/office/drawing/2014/main" id="{2DC40E25-908B-4250-AC05-2776764CAAD7}"/>
            </a:ext>
          </a:extLst>
        </xdr:cNvPr>
        <xdr:cNvSpPr/>
      </xdr:nvSpPr>
      <xdr:spPr>
        <a:xfrm>
          <a:off x="3627120" y="14394180"/>
          <a:ext cx="249115" cy="2590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1000">
              <a:solidFill>
                <a:schemeClr val="tx1"/>
              </a:solidFill>
              <a:latin typeface="+mj-ea"/>
              <a:ea typeface="+mj-ea"/>
            </a:rPr>
            <a:t>イ</a:t>
          </a:r>
          <a:endParaRPr kumimoji="1" lang="en-US" altLang="ja-JP" sz="1000">
            <a:solidFill>
              <a:schemeClr val="tx1"/>
            </a:solidFill>
            <a:latin typeface="+mj-ea"/>
            <a:ea typeface="+mj-ea"/>
          </a:endParaRPr>
        </a:p>
      </xdr:txBody>
    </xdr:sp>
    <xdr:clientData/>
  </xdr:oneCellAnchor>
  <xdr:oneCellAnchor>
    <xdr:from>
      <xdr:col>6</xdr:col>
      <xdr:colOff>0</xdr:colOff>
      <xdr:row>56</xdr:row>
      <xdr:rowOff>0</xdr:rowOff>
    </xdr:from>
    <xdr:ext cx="249115" cy="259045"/>
    <xdr:sp macro="" textlink="">
      <xdr:nvSpPr>
        <xdr:cNvPr id="6" name="正方形/長方形 5">
          <a:extLst>
            <a:ext uri="{FF2B5EF4-FFF2-40B4-BE49-F238E27FC236}">
              <a16:creationId xmlns:a16="http://schemas.microsoft.com/office/drawing/2014/main" id="{D3B55C5D-9DBC-47B7-97C6-CE4D75A8B010}"/>
            </a:ext>
          </a:extLst>
        </xdr:cNvPr>
        <xdr:cNvSpPr/>
      </xdr:nvSpPr>
      <xdr:spPr>
        <a:xfrm>
          <a:off x="4815840" y="14394180"/>
          <a:ext cx="249115" cy="2590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1000">
              <a:solidFill>
                <a:schemeClr val="tx1"/>
              </a:solidFill>
              <a:latin typeface="+mj-ea"/>
              <a:ea typeface="+mj-ea"/>
            </a:rPr>
            <a:t>ロ</a:t>
          </a:r>
        </a:p>
      </xdr:txBody>
    </xdr:sp>
    <xdr:clientData/>
  </xdr:oneCellAnchor>
  <xdr:oneCellAnchor>
    <xdr:from>
      <xdr:col>7</xdr:col>
      <xdr:colOff>0</xdr:colOff>
      <xdr:row>56</xdr:row>
      <xdr:rowOff>0</xdr:rowOff>
    </xdr:from>
    <xdr:ext cx="249115" cy="259045"/>
    <xdr:sp macro="" textlink="">
      <xdr:nvSpPr>
        <xdr:cNvPr id="7" name="正方形/長方形 6">
          <a:extLst>
            <a:ext uri="{FF2B5EF4-FFF2-40B4-BE49-F238E27FC236}">
              <a16:creationId xmlns:a16="http://schemas.microsoft.com/office/drawing/2014/main" id="{AC03E88A-1C4B-424D-81D2-C526474597FF}"/>
            </a:ext>
          </a:extLst>
        </xdr:cNvPr>
        <xdr:cNvSpPr/>
      </xdr:nvSpPr>
      <xdr:spPr>
        <a:xfrm>
          <a:off x="6004560" y="14394180"/>
          <a:ext cx="249115" cy="2590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1000">
              <a:solidFill>
                <a:schemeClr val="tx1"/>
              </a:solidFill>
              <a:latin typeface="+mj-ea"/>
              <a:ea typeface="+mj-ea"/>
            </a:rPr>
            <a:t>ハ</a:t>
          </a:r>
        </a:p>
      </xdr:txBody>
    </xdr:sp>
    <xdr:clientData/>
  </xdr:oneCellAnchor>
  <xdr:oneCellAnchor>
    <xdr:from>
      <xdr:col>8</xdr:col>
      <xdr:colOff>0</xdr:colOff>
      <xdr:row>56</xdr:row>
      <xdr:rowOff>0</xdr:rowOff>
    </xdr:from>
    <xdr:ext cx="249115" cy="259045"/>
    <xdr:sp macro="" textlink="">
      <xdr:nvSpPr>
        <xdr:cNvPr id="8" name="正方形/長方形 7">
          <a:extLst>
            <a:ext uri="{FF2B5EF4-FFF2-40B4-BE49-F238E27FC236}">
              <a16:creationId xmlns:a16="http://schemas.microsoft.com/office/drawing/2014/main" id="{FC295281-ACBC-4ECD-B87C-A077DFDEEB94}"/>
            </a:ext>
          </a:extLst>
        </xdr:cNvPr>
        <xdr:cNvSpPr/>
      </xdr:nvSpPr>
      <xdr:spPr>
        <a:xfrm>
          <a:off x="7193280" y="14394180"/>
          <a:ext cx="249115" cy="2590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1000">
              <a:solidFill>
                <a:schemeClr val="tx1"/>
              </a:solidFill>
              <a:latin typeface="+mj-ea"/>
              <a:ea typeface="+mj-ea"/>
            </a:rPr>
            <a:t>ニ</a:t>
          </a:r>
        </a:p>
      </xdr:txBody>
    </xdr:sp>
    <xdr:clientData/>
  </xdr:oneCellAnchor>
  <xdr:oneCellAnchor>
    <xdr:from>
      <xdr:col>6</xdr:col>
      <xdr:colOff>1</xdr:colOff>
      <xdr:row>57</xdr:row>
      <xdr:rowOff>0</xdr:rowOff>
    </xdr:from>
    <xdr:ext cx="523460" cy="225703"/>
    <xdr:sp macro="" textlink="">
      <xdr:nvSpPr>
        <xdr:cNvPr id="9" name="正方形/長方形 8">
          <a:extLst>
            <a:ext uri="{FF2B5EF4-FFF2-40B4-BE49-F238E27FC236}">
              <a16:creationId xmlns:a16="http://schemas.microsoft.com/office/drawing/2014/main" id="{EC312731-2CE2-4540-A02B-81B39635D1B9}"/>
            </a:ext>
          </a:extLst>
        </xdr:cNvPr>
        <xdr:cNvSpPr/>
      </xdr:nvSpPr>
      <xdr:spPr>
        <a:xfrm>
          <a:off x="4815841" y="14660880"/>
          <a:ext cx="523460" cy="2257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square" rtlCol="0" anchor="t">
          <a:spAutoFit/>
        </a:bodyPr>
        <a:lstStyle/>
        <a:p>
          <a:pPr algn="l"/>
          <a:r>
            <a:rPr kumimoji="1" lang="ja-JP" altLang="en-US" sz="800">
              <a:solidFill>
                <a:schemeClr val="tx1"/>
              </a:solidFill>
              <a:latin typeface="+mj-ea"/>
              <a:ea typeface="+mj-ea"/>
            </a:rPr>
            <a:t>イ＋ロ</a:t>
          </a:r>
        </a:p>
      </xdr:txBody>
    </xdr:sp>
    <xdr:clientData/>
  </xdr:oneCellAnchor>
  <xdr:oneCellAnchor>
    <xdr:from>
      <xdr:col>8</xdr:col>
      <xdr:colOff>0</xdr:colOff>
      <xdr:row>57</xdr:row>
      <xdr:rowOff>0</xdr:rowOff>
    </xdr:from>
    <xdr:ext cx="921026" cy="225703"/>
    <xdr:sp macro="" textlink="">
      <xdr:nvSpPr>
        <xdr:cNvPr id="10" name="正方形/長方形 9">
          <a:extLst>
            <a:ext uri="{FF2B5EF4-FFF2-40B4-BE49-F238E27FC236}">
              <a16:creationId xmlns:a16="http://schemas.microsoft.com/office/drawing/2014/main" id="{1A9E74D1-4A04-4C78-8638-8EBC8E00C37A}"/>
            </a:ext>
          </a:extLst>
        </xdr:cNvPr>
        <xdr:cNvSpPr/>
      </xdr:nvSpPr>
      <xdr:spPr>
        <a:xfrm>
          <a:off x="7193280" y="14660880"/>
          <a:ext cx="921026" cy="2257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square" rtlCol="0" anchor="t">
          <a:spAutoFit/>
        </a:bodyPr>
        <a:lstStyle/>
        <a:p>
          <a:pPr algn="l"/>
          <a:r>
            <a:rPr kumimoji="1" lang="ja-JP" altLang="en-US" sz="800">
              <a:solidFill>
                <a:schemeClr val="tx1"/>
              </a:solidFill>
              <a:latin typeface="+mj-ea"/>
              <a:ea typeface="+mj-ea"/>
            </a:rPr>
            <a:t>ハ＋ニ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636729</xdr:colOff>
      <xdr:row>5</xdr:row>
      <xdr:rowOff>64771</xdr:rowOff>
    </xdr:from>
    <xdr:to>
      <xdr:col>7</xdr:col>
      <xdr:colOff>87498</xdr:colOff>
      <xdr:row>5</xdr:row>
      <xdr:rowOff>320040</xdr:rowOff>
    </xdr:to>
    <xdr:sp macro="" textlink="">
      <xdr:nvSpPr>
        <xdr:cNvPr id="2" name="テキスト ボックス 1">
          <a:extLst>
            <a:ext uri="{FF2B5EF4-FFF2-40B4-BE49-F238E27FC236}">
              <a16:creationId xmlns:a16="http://schemas.microsoft.com/office/drawing/2014/main" id="{750590E5-942E-4FEC-B4B3-2C7922A850FD}"/>
            </a:ext>
          </a:extLst>
        </xdr:cNvPr>
        <xdr:cNvSpPr txBox="1"/>
      </xdr:nvSpPr>
      <xdr:spPr>
        <a:xfrm>
          <a:off x="5241114" y="912496"/>
          <a:ext cx="1565319"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636729</xdr:colOff>
      <xdr:row>5</xdr:row>
      <xdr:rowOff>64771</xdr:rowOff>
    </xdr:from>
    <xdr:to>
      <xdr:col>7</xdr:col>
      <xdr:colOff>87498</xdr:colOff>
      <xdr:row>5</xdr:row>
      <xdr:rowOff>320040</xdr:rowOff>
    </xdr:to>
    <xdr:sp macro="" textlink="">
      <xdr:nvSpPr>
        <xdr:cNvPr id="2" name="テキスト ボックス 1">
          <a:extLst>
            <a:ext uri="{FF2B5EF4-FFF2-40B4-BE49-F238E27FC236}">
              <a16:creationId xmlns:a16="http://schemas.microsoft.com/office/drawing/2014/main" id="{0D30581E-09B3-441C-92C9-B4E24AD6B37D}"/>
            </a:ext>
          </a:extLst>
        </xdr:cNvPr>
        <xdr:cNvSpPr txBox="1"/>
      </xdr:nvSpPr>
      <xdr:spPr>
        <a:xfrm>
          <a:off x="5241114" y="912496"/>
          <a:ext cx="1565319"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636729</xdr:colOff>
      <xdr:row>5</xdr:row>
      <xdr:rowOff>64771</xdr:rowOff>
    </xdr:from>
    <xdr:to>
      <xdr:col>7</xdr:col>
      <xdr:colOff>87498</xdr:colOff>
      <xdr:row>5</xdr:row>
      <xdr:rowOff>320040</xdr:rowOff>
    </xdr:to>
    <xdr:sp macro="" textlink="">
      <xdr:nvSpPr>
        <xdr:cNvPr id="2" name="テキスト ボックス 1">
          <a:extLst>
            <a:ext uri="{FF2B5EF4-FFF2-40B4-BE49-F238E27FC236}">
              <a16:creationId xmlns:a16="http://schemas.microsoft.com/office/drawing/2014/main" id="{C95BF8AC-8E25-4CDF-9CE1-AA4CBBC2F641}"/>
            </a:ext>
          </a:extLst>
        </xdr:cNvPr>
        <xdr:cNvSpPr txBox="1"/>
      </xdr:nvSpPr>
      <xdr:spPr>
        <a:xfrm>
          <a:off x="5241114" y="912496"/>
          <a:ext cx="1565319"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636729</xdr:colOff>
      <xdr:row>5</xdr:row>
      <xdr:rowOff>64771</xdr:rowOff>
    </xdr:from>
    <xdr:to>
      <xdr:col>7</xdr:col>
      <xdr:colOff>87498</xdr:colOff>
      <xdr:row>5</xdr:row>
      <xdr:rowOff>320040</xdr:rowOff>
    </xdr:to>
    <xdr:sp macro="" textlink="">
      <xdr:nvSpPr>
        <xdr:cNvPr id="2" name="テキスト ボックス 1">
          <a:extLst>
            <a:ext uri="{FF2B5EF4-FFF2-40B4-BE49-F238E27FC236}">
              <a16:creationId xmlns:a16="http://schemas.microsoft.com/office/drawing/2014/main" id="{0E87F152-8479-4D05-A27A-1D5E896E698A}"/>
            </a:ext>
          </a:extLst>
        </xdr:cNvPr>
        <xdr:cNvSpPr txBox="1"/>
      </xdr:nvSpPr>
      <xdr:spPr>
        <a:xfrm>
          <a:off x="5241114" y="912496"/>
          <a:ext cx="1565319"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D02D-98BF-45A6-A35D-CAC1846F64E9}">
  <sheetPr>
    <pageSetUpPr fitToPage="1"/>
  </sheetPr>
  <dimension ref="A1:AQ40"/>
  <sheetViews>
    <sheetView showGridLines="0" tabSelected="1" view="pageBreakPreview" topLeftCell="A23" zoomScale="115" zoomScaleNormal="100" zoomScaleSheetLayoutView="115" workbookViewId="0">
      <selection activeCell="R35" sqref="R35"/>
    </sheetView>
  </sheetViews>
  <sheetFormatPr defaultColWidth="0" defaultRowHeight="16.2" zeroHeight="1"/>
  <cols>
    <col min="1" max="2" width="5.19921875" style="1" customWidth="1"/>
    <col min="3" max="3" width="9" style="1" customWidth="1"/>
    <col min="4" max="12" width="3.3984375" style="1" customWidth="1"/>
    <col min="13" max="13" width="4.69921875" style="1" bestFit="1" customWidth="1"/>
    <col min="14" max="14" width="13" style="1" customWidth="1"/>
    <col min="15" max="15" width="4.69921875" style="1" customWidth="1"/>
    <col min="16" max="16" width="15.69921875" style="1" customWidth="1"/>
    <col min="17" max="17" width="0" style="1" hidden="1" customWidth="1"/>
    <col min="18" max="18" width="29.8984375" style="1" customWidth="1"/>
    <col min="19" max="43" width="0" style="1" hidden="1" customWidth="1"/>
    <col min="44" max="16384" width="9" style="1" hidden="1"/>
  </cols>
  <sheetData>
    <row r="1" spans="1:17">
      <c r="P1" s="2" t="s">
        <v>0</v>
      </c>
      <c r="Q1" s="1">
        <f>COUNTA(F5,H5,J5,J6,H6,F6,D6,D5,O5,N9,N12,N14,N15,N16,N17,N18)</f>
        <v>0</v>
      </c>
    </row>
    <row r="2" spans="1:17" ht="11.25" customHeight="1">
      <c r="P2" s="2"/>
    </row>
    <row r="3" spans="1:17" ht="21" customHeight="1">
      <c r="A3" s="149" t="s">
        <v>1</v>
      </c>
      <c r="B3" s="149"/>
      <c r="C3" s="149"/>
      <c r="D3" s="149"/>
      <c r="E3" s="149"/>
      <c r="F3" s="149"/>
      <c r="G3" s="149"/>
      <c r="H3" s="149"/>
      <c r="I3" s="149"/>
      <c r="J3" s="149"/>
      <c r="K3" s="149"/>
      <c r="L3" s="149"/>
      <c r="M3" s="149"/>
      <c r="N3" s="149"/>
      <c r="O3" s="149"/>
      <c r="P3" s="149"/>
    </row>
    <row r="4" spans="1:17" ht="7.5" customHeight="1">
      <c r="A4" s="3"/>
      <c r="B4" s="3"/>
      <c r="C4" s="3"/>
      <c r="D4" s="3"/>
      <c r="E4" s="3"/>
      <c r="F4" s="3"/>
      <c r="G4" s="3"/>
      <c r="H4" s="3"/>
      <c r="I4" s="3"/>
      <c r="J4" s="3"/>
      <c r="K4" s="3"/>
      <c r="L4" s="3"/>
      <c r="M4" s="3"/>
      <c r="N4" s="3"/>
      <c r="O4" s="3"/>
      <c r="P4" s="3"/>
    </row>
    <row r="5" spans="1:17" ht="13.5" customHeight="1">
      <c r="C5" s="150" t="s">
        <v>2</v>
      </c>
      <c r="D5" s="152"/>
      <c r="E5" s="152"/>
      <c r="F5" s="4"/>
      <c r="G5" s="5" t="s">
        <v>3</v>
      </c>
      <c r="H5" s="6"/>
      <c r="I5" s="5" t="s">
        <v>4</v>
      </c>
      <c r="J5" s="6"/>
      <c r="K5" s="5" t="s">
        <v>5</v>
      </c>
      <c r="L5" s="153" t="s">
        <v>6</v>
      </c>
      <c r="M5" s="154"/>
      <c r="N5" s="150" t="s">
        <v>7</v>
      </c>
      <c r="O5" s="155"/>
      <c r="P5" s="156"/>
    </row>
    <row r="6" spans="1:17" ht="13.5" customHeight="1">
      <c r="C6" s="151"/>
      <c r="D6" s="159"/>
      <c r="E6" s="159"/>
      <c r="F6" s="7"/>
      <c r="G6" s="8" t="s">
        <v>3</v>
      </c>
      <c r="H6" s="9"/>
      <c r="I6" s="8" t="s">
        <v>4</v>
      </c>
      <c r="J6" s="9"/>
      <c r="K6" s="8" t="s">
        <v>5</v>
      </c>
      <c r="L6" s="160" t="s">
        <v>8</v>
      </c>
      <c r="M6" s="161"/>
      <c r="N6" s="151"/>
      <c r="O6" s="157"/>
      <c r="P6" s="158"/>
    </row>
    <row r="7" spans="1:17">
      <c r="P7" s="2"/>
    </row>
    <row r="8" spans="1:17" ht="16.8" thickBot="1">
      <c r="A8" s="1" t="s">
        <v>9</v>
      </c>
      <c r="P8" s="2" t="s">
        <v>10</v>
      </c>
    </row>
    <row r="9" spans="1:17" ht="22.5" customHeight="1">
      <c r="A9" s="131" t="s">
        <v>11</v>
      </c>
      <c r="B9" s="135" t="s">
        <v>12</v>
      </c>
      <c r="C9" s="138" t="s">
        <v>13</v>
      </c>
      <c r="D9" s="139"/>
      <c r="E9" s="139"/>
      <c r="F9" s="139"/>
      <c r="G9" s="139"/>
      <c r="H9" s="139"/>
      <c r="I9" s="139"/>
      <c r="J9" s="139"/>
      <c r="K9" s="139"/>
      <c r="L9" s="139"/>
      <c r="M9" s="10" t="s">
        <v>14</v>
      </c>
      <c r="N9" s="140"/>
      <c r="O9" s="141"/>
      <c r="P9" s="142"/>
    </row>
    <row r="10" spans="1:17" ht="22.5" customHeight="1">
      <c r="A10" s="132"/>
      <c r="B10" s="136"/>
      <c r="C10" s="129" t="s">
        <v>15</v>
      </c>
      <c r="D10" s="130"/>
      <c r="E10" s="130"/>
      <c r="F10" s="130"/>
      <c r="G10" s="130"/>
      <c r="H10" s="130"/>
      <c r="I10" s="130"/>
      <c r="J10" s="130"/>
      <c r="K10" s="130"/>
      <c r="L10" s="130"/>
      <c r="M10" s="11" t="s">
        <v>16</v>
      </c>
      <c r="N10" s="143"/>
      <c r="O10" s="144"/>
      <c r="P10" s="145"/>
    </row>
    <row r="11" spans="1:17" ht="22.5" customHeight="1">
      <c r="A11" s="132"/>
      <c r="B11" s="136"/>
      <c r="C11" s="129" t="s">
        <v>17</v>
      </c>
      <c r="D11" s="130"/>
      <c r="E11" s="130"/>
      <c r="F11" s="130"/>
      <c r="G11" s="130"/>
      <c r="H11" s="130"/>
      <c r="I11" s="130"/>
      <c r="J11" s="130"/>
      <c r="K11" s="130"/>
      <c r="L11" s="130"/>
      <c r="M11" s="11" t="s">
        <v>18</v>
      </c>
      <c r="N11" s="143"/>
      <c r="O11" s="144"/>
      <c r="P11" s="145"/>
    </row>
    <row r="12" spans="1:17" ht="22.5" customHeight="1">
      <c r="A12" s="133"/>
      <c r="B12" s="137"/>
      <c r="C12" s="106" t="s">
        <v>19</v>
      </c>
      <c r="D12" s="107"/>
      <c r="E12" s="107"/>
      <c r="F12" s="107"/>
      <c r="G12" s="107"/>
      <c r="H12" s="107"/>
      <c r="I12" s="107"/>
      <c r="J12" s="107"/>
      <c r="K12" s="107"/>
      <c r="L12" s="107"/>
      <c r="M12" s="12" t="s">
        <v>20</v>
      </c>
      <c r="N12" s="146"/>
      <c r="O12" s="147"/>
      <c r="P12" s="148"/>
    </row>
    <row r="13" spans="1:17" ht="22.5" customHeight="1">
      <c r="A13" s="133"/>
      <c r="B13" s="137"/>
      <c r="C13" s="117" t="s">
        <v>21</v>
      </c>
      <c r="D13" s="118"/>
      <c r="E13" s="118"/>
      <c r="F13" s="118"/>
      <c r="G13" s="118"/>
      <c r="H13" s="118"/>
      <c r="I13" s="118"/>
      <c r="J13" s="118"/>
      <c r="K13" s="118"/>
      <c r="L13" s="118"/>
      <c r="M13" s="13" t="s">
        <v>22</v>
      </c>
      <c r="N13" s="119" t="str">
        <f>IF(Q1&gt;0,SUM(N9:P12),"")</f>
        <v/>
      </c>
      <c r="O13" s="120"/>
      <c r="P13" s="121"/>
    </row>
    <row r="14" spans="1:17" ht="22.5" customHeight="1">
      <c r="A14" s="133"/>
      <c r="B14" s="122" t="s">
        <v>23</v>
      </c>
      <c r="C14" s="124" t="s">
        <v>24</v>
      </c>
      <c r="D14" s="125"/>
      <c r="E14" s="125"/>
      <c r="F14" s="125"/>
      <c r="G14" s="125"/>
      <c r="H14" s="125"/>
      <c r="I14" s="125"/>
      <c r="J14" s="125"/>
      <c r="K14" s="125"/>
      <c r="L14" s="125"/>
      <c r="M14" s="14" t="s">
        <v>25</v>
      </c>
      <c r="N14" s="126"/>
      <c r="O14" s="127"/>
      <c r="P14" s="128"/>
    </row>
    <row r="15" spans="1:17" ht="22.5" customHeight="1">
      <c r="A15" s="133"/>
      <c r="B15" s="122"/>
      <c r="C15" s="129" t="s">
        <v>26</v>
      </c>
      <c r="D15" s="130"/>
      <c r="E15" s="130"/>
      <c r="F15" s="130"/>
      <c r="G15" s="130"/>
      <c r="H15" s="130"/>
      <c r="I15" s="130"/>
      <c r="J15" s="130"/>
      <c r="K15" s="130"/>
      <c r="L15" s="130"/>
      <c r="M15" s="11" t="s">
        <v>27</v>
      </c>
      <c r="N15" s="103"/>
      <c r="O15" s="104"/>
      <c r="P15" s="105"/>
    </row>
    <row r="16" spans="1:17" ht="22.5" customHeight="1">
      <c r="A16" s="133"/>
      <c r="B16" s="122"/>
      <c r="C16" s="129" t="s">
        <v>28</v>
      </c>
      <c r="D16" s="130"/>
      <c r="E16" s="130"/>
      <c r="F16" s="130"/>
      <c r="G16" s="130"/>
      <c r="H16" s="130"/>
      <c r="I16" s="130"/>
      <c r="J16" s="130"/>
      <c r="K16" s="130"/>
      <c r="L16" s="130"/>
      <c r="M16" s="11" t="s">
        <v>29</v>
      </c>
      <c r="N16" s="103"/>
      <c r="O16" s="104"/>
      <c r="P16" s="105"/>
    </row>
    <row r="17" spans="1:18" ht="22.5" customHeight="1">
      <c r="A17" s="133"/>
      <c r="B17" s="122"/>
      <c r="C17" s="129" t="s">
        <v>30</v>
      </c>
      <c r="D17" s="130"/>
      <c r="E17" s="130"/>
      <c r="F17" s="130"/>
      <c r="G17" s="130"/>
      <c r="H17" s="130"/>
      <c r="I17" s="130"/>
      <c r="J17" s="130"/>
      <c r="K17" s="130"/>
      <c r="L17" s="130"/>
      <c r="M17" s="11" t="s">
        <v>31</v>
      </c>
      <c r="N17" s="103"/>
      <c r="O17" s="104"/>
      <c r="P17" s="105"/>
    </row>
    <row r="18" spans="1:18" ht="22.5" customHeight="1">
      <c r="A18" s="133"/>
      <c r="B18" s="122"/>
      <c r="C18" s="106" t="s">
        <v>19</v>
      </c>
      <c r="D18" s="107"/>
      <c r="E18" s="107"/>
      <c r="F18" s="107"/>
      <c r="G18" s="107"/>
      <c r="H18" s="107"/>
      <c r="I18" s="107"/>
      <c r="J18" s="107"/>
      <c r="K18" s="107"/>
      <c r="L18" s="107"/>
      <c r="M18" s="12" t="s">
        <v>32</v>
      </c>
      <c r="N18" s="108"/>
      <c r="O18" s="109"/>
      <c r="P18" s="110"/>
    </row>
    <row r="19" spans="1:18" ht="22.5" customHeight="1" thickBot="1">
      <c r="A19" s="134"/>
      <c r="B19" s="123"/>
      <c r="C19" s="111" t="s">
        <v>33</v>
      </c>
      <c r="D19" s="112"/>
      <c r="E19" s="112"/>
      <c r="F19" s="112"/>
      <c r="G19" s="112"/>
      <c r="H19" s="112"/>
      <c r="I19" s="112"/>
      <c r="J19" s="112"/>
      <c r="K19" s="112"/>
      <c r="L19" s="112"/>
      <c r="M19" s="15" t="s">
        <v>34</v>
      </c>
      <c r="N19" s="113" t="str">
        <f>IF(Q1&gt;0,SUM(N14:P18),"")</f>
        <v/>
      </c>
      <c r="O19" s="114"/>
      <c r="P19" s="115"/>
    </row>
    <row r="20" spans="1:18" ht="31.95" customHeight="1">
      <c r="A20" s="16" t="s">
        <v>35</v>
      </c>
      <c r="B20" s="116" t="s">
        <v>36</v>
      </c>
      <c r="C20" s="116"/>
      <c r="D20" s="116"/>
      <c r="E20" s="116"/>
      <c r="F20" s="116"/>
      <c r="G20" s="116"/>
      <c r="H20" s="116"/>
      <c r="I20" s="116"/>
      <c r="J20" s="116"/>
      <c r="K20" s="116"/>
      <c r="L20" s="116"/>
      <c r="M20" s="116"/>
      <c r="N20" s="116"/>
      <c r="O20" s="116"/>
      <c r="P20" s="116"/>
    </row>
    <row r="21" spans="1:18" ht="16.05" customHeight="1">
      <c r="A21" s="16" t="s">
        <v>37</v>
      </c>
      <c r="B21" s="97" t="s">
        <v>38</v>
      </c>
      <c r="C21" s="97"/>
      <c r="D21" s="97"/>
      <c r="E21" s="97"/>
      <c r="F21" s="97"/>
      <c r="G21" s="97"/>
      <c r="H21" s="97"/>
      <c r="I21" s="97"/>
      <c r="J21" s="97"/>
      <c r="K21" s="97"/>
      <c r="L21" s="97"/>
      <c r="M21" s="97"/>
      <c r="N21" s="97"/>
      <c r="O21" s="97"/>
      <c r="P21" s="97"/>
    </row>
    <row r="22" spans="1:18" ht="16.05" customHeight="1">
      <c r="A22" s="16" t="s">
        <v>39</v>
      </c>
      <c r="B22" s="97" t="s">
        <v>40</v>
      </c>
      <c r="C22" s="97"/>
      <c r="D22" s="97"/>
      <c r="E22" s="97"/>
      <c r="F22" s="97"/>
      <c r="G22" s="97"/>
      <c r="H22" s="97"/>
      <c r="I22" s="97"/>
      <c r="J22" s="97"/>
      <c r="K22" s="97"/>
      <c r="L22" s="97"/>
      <c r="M22" s="97"/>
      <c r="N22" s="97"/>
      <c r="O22" s="97"/>
      <c r="P22" s="97"/>
    </row>
    <row r="23" spans="1:18" ht="64.05" customHeight="1">
      <c r="A23" s="16" t="s">
        <v>41</v>
      </c>
      <c r="B23" s="97" t="s">
        <v>42</v>
      </c>
      <c r="C23" s="97"/>
      <c r="D23" s="97"/>
      <c r="E23" s="97"/>
      <c r="F23" s="97"/>
      <c r="G23" s="97"/>
      <c r="H23" s="97"/>
      <c r="I23" s="97"/>
      <c r="J23" s="97"/>
      <c r="K23" s="97"/>
      <c r="L23" s="97"/>
      <c r="M23" s="97"/>
      <c r="N23" s="97"/>
      <c r="O23" s="97"/>
      <c r="P23" s="97"/>
    </row>
    <row r="24" spans="1:18" ht="13.2" customHeight="1">
      <c r="A24" s="16"/>
      <c r="B24" s="17"/>
      <c r="C24" s="17"/>
      <c r="D24" s="17"/>
      <c r="E24" s="17"/>
      <c r="F24" s="17"/>
      <c r="G24" s="17"/>
      <c r="H24" s="17"/>
      <c r="I24" s="17"/>
      <c r="J24" s="17"/>
      <c r="K24" s="17"/>
      <c r="L24" s="17"/>
      <c r="M24" s="17"/>
      <c r="N24" s="17"/>
      <c r="O24" s="17"/>
      <c r="P24" s="17"/>
    </row>
    <row r="25" spans="1:18" ht="16.8" thickBot="1">
      <c r="A25" s="1" t="s">
        <v>43</v>
      </c>
      <c r="P25" s="18" t="s">
        <v>44</v>
      </c>
    </row>
    <row r="26" spans="1:18" ht="36" customHeight="1">
      <c r="A26" s="19"/>
      <c r="B26" s="98" t="s">
        <v>45</v>
      </c>
      <c r="C26" s="98"/>
      <c r="D26" s="98"/>
      <c r="E26" s="98"/>
      <c r="F26" s="98"/>
      <c r="G26" s="98"/>
      <c r="H26" s="98"/>
      <c r="I26" s="98"/>
      <c r="J26" s="98"/>
      <c r="K26" s="98"/>
      <c r="L26" s="98"/>
      <c r="M26" s="90" t="s">
        <v>46</v>
      </c>
      <c r="N26" s="20" t="str">
        <f>IF(Q1&gt;0,MIN(N13,N19),"")</f>
        <v/>
      </c>
      <c r="O26" s="90" t="s">
        <v>46</v>
      </c>
      <c r="P26" s="100" t="str">
        <f>IF(Q1&gt;0,ROUND(N26/N27,3),"")</f>
        <v/>
      </c>
      <c r="R26" s="21"/>
    </row>
    <row r="27" spans="1:18" ht="36" customHeight="1">
      <c r="A27" s="22"/>
      <c r="B27" s="102" t="s">
        <v>47</v>
      </c>
      <c r="C27" s="102"/>
      <c r="D27" s="102"/>
      <c r="E27" s="102"/>
      <c r="F27" s="102"/>
      <c r="G27" s="102"/>
      <c r="H27" s="102"/>
      <c r="I27" s="102"/>
      <c r="J27" s="102"/>
      <c r="K27" s="102"/>
      <c r="L27" s="102"/>
      <c r="M27" s="99"/>
      <c r="N27" s="23" t="str">
        <f>IF(Q1&gt;0,MAX(N13,N19),"")</f>
        <v/>
      </c>
      <c r="O27" s="99"/>
      <c r="P27" s="101"/>
      <c r="R27" s="21"/>
    </row>
    <row r="28" spans="1:18" ht="16.8" thickBot="1">
      <c r="A28" s="24"/>
      <c r="B28" s="25"/>
      <c r="C28" s="25"/>
      <c r="D28" s="25"/>
      <c r="E28" s="25"/>
      <c r="F28" s="25"/>
      <c r="G28" s="25"/>
      <c r="H28" s="25"/>
      <c r="I28" s="25"/>
      <c r="J28" s="25"/>
      <c r="K28" s="25"/>
      <c r="L28" s="25"/>
      <c r="M28" s="26"/>
      <c r="N28" s="27"/>
      <c r="O28" s="26"/>
      <c r="P28" s="28" t="s">
        <v>48</v>
      </c>
      <c r="R28" s="21"/>
    </row>
    <row r="29" spans="1:18">
      <c r="A29" s="88" t="s">
        <v>49</v>
      </c>
      <c r="B29" s="88"/>
      <c r="C29" s="88"/>
      <c r="D29" s="88"/>
      <c r="E29" s="88"/>
      <c r="F29" s="88"/>
      <c r="G29" s="88"/>
      <c r="H29" s="88"/>
      <c r="I29" s="88"/>
      <c r="J29" s="88"/>
      <c r="K29" s="88"/>
      <c r="L29" s="88"/>
      <c r="M29" s="88"/>
      <c r="N29" s="88"/>
      <c r="O29" s="88"/>
      <c r="P29" s="88"/>
      <c r="R29" s="21"/>
    </row>
    <row r="30" spans="1:18" ht="16.8" thickBot="1">
      <c r="A30" s="1" t="s">
        <v>50</v>
      </c>
      <c r="R30" s="21"/>
    </row>
    <row r="31" spans="1:18" ht="30" customHeight="1">
      <c r="A31" s="89" t="s">
        <v>51</v>
      </c>
      <c r="B31" s="90"/>
      <c r="C31" s="90"/>
      <c r="D31" s="93" t="s">
        <v>34</v>
      </c>
      <c r="E31" s="93"/>
      <c r="F31" s="93"/>
      <c r="G31" s="93"/>
      <c r="H31" s="93"/>
      <c r="I31" s="93"/>
      <c r="J31" s="93"/>
      <c r="K31" s="93"/>
      <c r="L31" s="93"/>
      <c r="M31" s="90" t="s">
        <v>46</v>
      </c>
      <c r="N31" s="20" t="str">
        <f>IF(Q1&gt;0,N19,"")</f>
        <v/>
      </c>
      <c r="O31" s="90" t="s">
        <v>46</v>
      </c>
      <c r="P31" s="94" t="str">
        <f>IF(Q1&gt;0,IF(P26&gt;0.1,ROUNDDOWN(N31/N32,8),"按分が不要となります。"),"")</f>
        <v/>
      </c>
      <c r="R31" s="21"/>
    </row>
    <row r="32" spans="1:18" ht="30" customHeight="1" thickBot="1">
      <c r="A32" s="91"/>
      <c r="B32" s="92"/>
      <c r="C32" s="92"/>
      <c r="D32" s="96" t="s">
        <v>52</v>
      </c>
      <c r="E32" s="96"/>
      <c r="F32" s="96"/>
      <c r="G32" s="96"/>
      <c r="H32" s="96"/>
      <c r="I32" s="96"/>
      <c r="J32" s="96"/>
      <c r="K32" s="96"/>
      <c r="L32" s="96"/>
      <c r="M32" s="92"/>
      <c r="N32" s="29" t="str">
        <f>IF(Q1&gt;0,SUM(N13,N19),"")</f>
        <v/>
      </c>
      <c r="O32" s="92"/>
      <c r="P32" s="95"/>
    </row>
    <row r="33" spans="1:43">
      <c r="D33" s="86" t="s">
        <v>53</v>
      </c>
      <c r="E33" s="86"/>
      <c r="F33" s="86"/>
      <c r="G33" s="86"/>
      <c r="H33" s="86"/>
      <c r="I33" s="86"/>
      <c r="J33" s="86"/>
      <c r="K33" s="86"/>
      <c r="L33" s="86"/>
      <c r="M33" s="86"/>
      <c r="N33" s="86"/>
      <c r="O33" s="86"/>
      <c r="P33" s="86"/>
    </row>
    <row r="34" spans="1:43" ht="18">
      <c r="A34" s="30"/>
      <c r="B34" s="30"/>
      <c r="C34" s="30"/>
      <c r="D34" s="31"/>
      <c r="E34" s="31"/>
      <c r="F34" s="31"/>
      <c r="G34" s="31"/>
      <c r="H34" s="31"/>
    </row>
    <row r="35" spans="1:43" ht="40.049999999999997" customHeight="1">
      <c r="A35" s="87" t="s">
        <v>54</v>
      </c>
      <c r="B35" s="87"/>
      <c r="C35" s="87"/>
      <c r="D35" s="87"/>
      <c r="E35" s="87"/>
      <c r="F35" s="87"/>
      <c r="G35" s="87"/>
      <c r="H35" s="87"/>
      <c r="I35" s="87"/>
      <c r="J35" s="87"/>
      <c r="K35" s="87"/>
      <c r="L35" s="87"/>
      <c r="M35" s="87"/>
      <c r="N35" s="87"/>
      <c r="O35" s="87"/>
      <c r="P35" s="87"/>
      <c r="Q35" s="32"/>
      <c r="R35" s="32"/>
      <c r="S35" s="32"/>
      <c r="T35" s="33"/>
      <c r="U35" s="33"/>
      <c r="V35" s="33"/>
      <c r="W35" s="33"/>
      <c r="X35" s="33"/>
      <c r="Y35" s="33"/>
      <c r="Z35" s="33"/>
      <c r="AA35" s="33"/>
      <c r="AB35" s="32"/>
      <c r="AC35" s="32"/>
      <c r="AD35" s="32"/>
      <c r="AE35" s="32"/>
      <c r="AF35" s="32"/>
      <c r="AG35" s="32"/>
      <c r="AH35" s="32"/>
      <c r="AI35" s="32"/>
      <c r="AJ35" s="34"/>
      <c r="AK35" s="32"/>
      <c r="AL35" s="32"/>
      <c r="AM35" s="32"/>
      <c r="AN35" s="32"/>
      <c r="AO35" s="32"/>
      <c r="AP35" s="32"/>
      <c r="AQ35" s="32"/>
    </row>
    <row r="36" spans="1:43" ht="27" customHeight="1">
      <c r="A36" s="35"/>
      <c r="B36" s="36"/>
      <c r="C36" s="36"/>
      <c r="D36" s="36"/>
      <c r="E36" s="36"/>
      <c r="F36" s="36"/>
      <c r="G36" s="36"/>
      <c r="H36" s="36"/>
      <c r="I36" s="36"/>
      <c r="J36" s="36"/>
      <c r="K36" s="36"/>
      <c r="L36" s="36"/>
      <c r="M36" s="36"/>
      <c r="N36" s="36"/>
      <c r="O36" s="36"/>
      <c r="P36" s="36"/>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row>
    <row r="37" spans="1:43" ht="13.5" customHeight="1">
      <c r="A37" s="35"/>
      <c r="B37" s="36"/>
      <c r="C37" s="36"/>
      <c r="D37" s="36"/>
      <c r="E37" s="36"/>
      <c r="F37" s="36"/>
      <c r="G37" s="36"/>
      <c r="H37" s="36"/>
      <c r="I37" s="36"/>
      <c r="J37" s="36"/>
      <c r="K37" s="36"/>
      <c r="L37" s="36"/>
      <c r="M37" s="36"/>
      <c r="N37" s="36"/>
      <c r="O37" s="36"/>
      <c r="P37" s="36"/>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row>
    <row r="38" spans="1:43" ht="40.5" customHeight="1">
      <c r="A38" s="38"/>
      <c r="B38" s="39"/>
      <c r="C38" s="39"/>
      <c r="D38" s="39"/>
      <c r="E38" s="39"/>
      <c r="F38" s="39"/>
      <c r="G38" s="39"/>
      <c r="H38" s="39"/>
      <c r="I38" s="39"/>
      <c r="J38" s="39"/>
      <c r="K38" s="39"/>
      <c r="L38" s="39"/>
      <c r="M38" s="39"/>
      <c r="N38" s="39"/>
      <c r="O38" s="39"/>
      <c r="P38" s="39"/>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row>
    <row r="39" spans="1:43" ht="54.75" customHeight="1">
      <c r="A39" s="35"/>
      <c r="B39" s="39"/>
      <c r="C39" s="39"/>
      <c r="D39" s="39"/>
      <c r="E39" s="39"/>
      <c r="F39" s="39"/>
      <c r="G39" s="39"/>
      <c r="H39" s="39"/>
      <c r="I39" s="39"/>
      <c r="J39" s="39"/>
      <c r="K39" s="39"/>
      <c r="L39" s="39"/>
      <c r="M39" s="39"/>
      <c r="N39" s="39"/>
      <c r="O39" s="39"/>
      <c r="P39" s="39"/>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row>
    <row r="40" spans="1:43" ht="13.5" hidden="1"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row>
  </sheetData>
  <sheetProtection insertColumns="0" insertRows="0" selectLockedCells="1"/>
  <mergeCells count="51">
    <mergeCell ref="A3:P3"/>
    <mergeCell ref="C5:C6"/>
    <mergeCell ref="D5:E5"/>
    <mergeCell ref="L5:M5"/>
    <mergeCell ref="N5:N6"/>
    <mergeCell ref="O5:P6"/>
    <mergeCell ref="D6:E6"/>
    <mergeCell ref="L6:M6"/>
    <mergeCell ref="A9:A19"/>
    <mergeCell ref="B9:B13"/>
    <mergeCell ref="C9:L9"/>
    <mergeCell ref="N9:P9"/>
    <mergeCell ref="C10:L10"/>
    <mergeCell ref="N10:P10"/>
    <mergeCell ref="C11:L11"/>
    <mergeCell ref="N11:P11"/>
    <mergeCell ref="C12:L12"/>
    <mergeCell ref="N12:P12"/>
    <mergeCell ref="B20:P20"/>
    <mergeCell ref="C13:L13"/>
    <mergeCell ref="N13:P13"/>
    <mergeCell ref="B14:B19"/>
    <mergeCell ref="C14:L14"/>
    <mergeCell ref="N14:P14"/>
    <mergeCell ref="C15:L15"/>
    <mergeCell ref="N15:P15"/>
    <mergeCell ref="C16:L16"/>
    <mergeCell ref="N16:P16"/>
    <mergeCell ref="C17:L17"/>
    <mergeCell ref="N17:P17"/>
    <mergeCell ref="C18:L18"/>
    <mergeCell ref="N18:P18"/>
    <mergeCell ref="C19:L19"/>
    <mergeCell ref="N19:P19"/>
    <mergeCell ref="B21:P21"/>
    <mergeCell ref="B22:P22"/>
    <mergeCell ref="B23:P23"/>
    <mergeCell ref="B26:L26"/>
    <mergeCell ref="M26:M27"/>
    <mergeCell ref="O26:O27"/>
    <mergeCell ref="P26:P27"/>
    <mergeCell ref="B27:L27"/>
    <mergeCell ref="D33:P33"/>
    <mergeCell ref="A35:P35"/>
    <mergeCell ref="A29:P29"/>
    <mergeCell ref="A31:C32"/>
    <mergeCell ref="D31:L31"/>
    <mergeCell ref="M31:M32"/>
    <mergeCell ref="O31:O32"/>
    <mergeCell ref="P31:P32"/>
    <mergeCell ref="D32:L32"/>
  </mergeCells>
  <phoneticPr fontId="3"/>
  <dataValidations count="3">
    <dataValidation type="whole" allowBlank="1" showInputMessage="1" showErrorMessage="1" sqref="J5:J6" xr:uid="{53E5532A-E6EE-4CCB-B399-C4024DFE8A48}">
      <formula1>1</formula1>
      <formula2>31</formula2>
    </dataValidation>
    <dataValidation type="whole" allowBlank="1" showInputMessage="1" showErrorMessage="1" sqref="H5:H6" xr:uid="{43C5A8E1-4912-46DA-B7D0-4A08C0606BA0}">
      <formula1>1</formula1>
      <formula2>12</formula2>
    </dataValidation>
    <dataValidation operator="greaterThanOrEqual" allowBlank="1" showInputMessage="1" showErrorMessage="1" sqref="R1:R2" xr:uid="{24D885F7-0998-4CD9-8F7F-96F705A06E75}"/>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06405-08ED-412C-9F87-B1B812C2614A}">
  <dimension ref="A1:AJ70"/>
  <sheetViews>
    <sheetView showGridLines="0" tabSelected="1" view="pageBreakPreview" topLeftCell="A45" zoomScale="85" zoomScaleNormal="100" zoomScaleSheetLayoutView="85" workbookViewId="0">
      <selection activeCell="R35" sqref="R35"/>
    </sheetView>
  </sheetViews>
  <sheetFormatPr defaultColWidth="0" defaultRowHeight="12" customHeight="1" zeroHeight="1"/>
  <cols>
    <col min="1" max="2" width="4.3984375" style="1" customWidth="1"/>
    <col min="3" max="3" width="20.59765625" style="1" customWidth="1"/>
    <col min="4" max="4" width="2.59765625" style="1" bestFit="1" customWidth="1"/>
    <col min="5" max="10" width="15.59765625" style="1" customWidth="1"/>
    <col min="11" max="11" width="9" style="1" hidden="1" customWidth="1"/>
    <col min="12" max="12" width="39.5" style="1" customWidth="1"/>
    <col min="13" max="36" width="0" style="1" hidden="1" customWidth="1"/>
    <col min="37" max="16384" width="9" style="1" hidden="1"/>
  </cols>
  <sheetData>
    <row r="1" spans="1:16" ht="16.2">
      <c r="I1" s="215" t="s">
        <v>55</v>
      </c>
      <c r="J1" s="215"/>
      <c r="K1" s="1">
        <f>COUNTA(J7,B13:F14,H13:H14,B17:F18,H17:H18,B22:F23,H22:H23,B26:F27,H26:H27,B30:F31,H30:H31,B33:F34,H33:H34,E36:F37,B41:F42,H41:H42,B45:F46,H45:H46,B51:F52,H51:H52,B55:F56,H55:H56)</f>
        <v>0</v>
      </c>
    </row>
    <row r="2" spans="1:16" ht="29.25" customHeight="1">
      <c r="A2" s="216" t="s">
        <v>56</v>
      </c>
      <c r="B2" s="216"/>
      <c r="C2" s="216"/>
      <c r="D2" s="216"/>
      <c r="E2" s="216"/>
      <c r="F2" s="216"/>
      <c r="G2" s="216"/>
      <c r="H2" s="216"/>
      <c r="I2" s="216"/>
      <c r="J2" s="216"/>
    </row>
    <row r="3" spans="1:16" ht="5.25" customHeight="1">
      <c r="A3" s="3"/>
      <c r="B3" s="3"/>
      <c r="C3" s="3"/>
      <c r="D3" s="3"/>
      <c r="E3" s="3"/>
      <c r="F3" s="3"/>
      <c r="G3" s="3"/>
      <c r="H3" s="3"/>
      <c r="I3" s="3"/>
      <c r="J3" s="3"/>
    </row>
    <row r="4" spans="1:16" ht="13.5" customHeight="1">
      <c r="E4" s="217" t="str">
        <f>按分計算の要否判定!C5</f>
        <v>事業年度</v>
      </c>
      <c r="F4" s="21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G4" s="219"/>
      <c r="H4" s="219" t="s">
        <v>7</v>
      </c>
      <c r="I4" s="217" t="str">
        <f>IF(COUNTA(按分計算の要否判定!$O$5)&gt;0,按分計算の要否判定!$O$5,"")</f>
        <v/>
      </c>
      <c r="J4" s="219"/>
    </row>
    <row r="5" spans="1:16" ht="13.5" customHeight="1">
      <c r="E5" s="218"/>
      <c r="F5" s="21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G5" s="220"/>
      <c r="H5" s="220"/>
      <c r="I5" s="218"/>
      <c r="J5" s="220"/>
    </row>
    <row r="6" spans="1:16" ht="16.8" thickBot="1"/>
    <row r="7" spans="1:16" ht="30" customHeight="1" thickBot="1">
      <c r="A7" s="202" t="s">
        <v>57</v>
      </c>
      <c r="B7" s="203"/>
      <c r="C7" s="204"/>
      <c r="D7" s="41"/>
      <c r="E7" s="42" t="str">
        <f>IF(按分計算の要否判定!P26&gt;0.1,按分計算の要否判定!P31,"")</f>
        <v/>
      </c>
      <c r="G7" s="205" t="s">
        <v>115</v>
      </c>
      <c r="H7" s="206"/>
      <c r="I7" s="207"/>
      <c r="J7" s="43"/>
    </row>
    <row r="8" spans="1:16" ht="16.8" thickBot="1"/>
    <row r="9" spans="1:16" ht="13.5" customHeight="1">
      <c r="A9" s="208" t="s">
        <v>58</v>
      </c>
      <c r="B9" s="209"/>
      <c r="C9" s="209"/>
      <c r="D9" s="210" t="s">
        <v>59</v>
      </c>
      <c r="E9" s="211"/>
      <c r="F9" s="209" t="s">
        <v>60</v>
      </c>
      <c r="G9" s="209"/>
      <c r="H9" s="214" t="s">
        <v>61</v>
      </c>
      <c r="I9" s="214"/>
      <c r="J9" s="200" t="s">
        <v>62</v>
      </c>
      <c r="N9" s="44"/>
      <c r="O9" s="44"/>
      <c r="P9" s="44"/>
    </row>
    <row r="10" spans="1:16" ht="32.4">
      <c r="A10" s="167"/>
      <c r="B10" s="168"/>
      <c r="C10" s="168"/>
      <c r="D10" s="212"/>
      <c r="E10" s="213"/>
      <c r="F10" s="45" t="s">
        <v>63</v>
      </c>
      <c r="G10" s="46" t="s">
        <v>64</v>
      </c>
      <c r="H10" s="45" t="s">
        <v>63</v>
      </c>
      <c r="I10" s="46" t="s">
        <v>65</v>
      </c>
      <c r="J10" s="201"/>
      <c r="N10" s="44"/>
      <c r="O10" s="44"/>
      <c r="P10" s="44"/>
    </row>
    <row r="11" spans="1:16" ht="21" customHeight="1">
      <c r="A11" s="177" t="s">
        <v>11</v>
      </c>
      <c r="B11" s="178"/>
      <c r="C11" s="178"/>
      <c r="D11" s="179" t="str">
        <f>IF($K$1&gt;0,SUM(D12:E14),"")</f>
        <v/>
      </c>
      <c r="E11" s="180"/>
      <c r="F11" s="48" t="str">
        <f>IF($K$1&gt;0,SUM(F12:F14),"")</f>
        <v/>
      </c>
      <c r="G11" s="48" t="str">
        <f>IF($K$1&gt;0,SUM(G12:G14),"")</f>
        <v/>
      </c>
      <c r="H11" s="48" t="str">
        <f>IF($K$1&gt;0,SUM(H12:H14),"")</f>
        <v/>
      </c>
      <c r="I11" s="48" t="str">
        <f>IF($K$1&gt;0,SUM(I12:I14),"")</f>
        <v/>
      </c>
      <c r="J11" s="49" t="str">
        <f>IF($K$1&gt;0,SUM(J12:J14),"")</f>
        <v/>
      </c>
      <c r="N11" s="44"/>
      <c r="O11" s="44"/>
      <c r="P11" s="44"/>
    </row>
    <row r="12" spans="1:16" ht="21" customHeight="1">
      <c r="A12" s="182"/>
      <c r="B12" s="183" t="str">
        <f>営業収益及び費用に関する明細書!G1&amp;MID(営業収益及び費用に関する明細書!A25,LEN(営業収益及び費用に関する明細書!A25),1)</f>
        <v>別記様式第6号の5の2④</v>
      </c>
      <c r="C12" s="183"/>
      <c r="D12" s="184" t="str">
        <f>IF($K$1&gt;0,営業収益及び費用に関する明細書!C25,"")</f>
        <v/>
      </c>
      <c r="E12" s="185"/>
      <c r="F12" s="50" t="str">
        <f>IF($K$1&gt;0,営業収益及び費用に関する明細書!D25,"")</f>
        <v/>
      </c>
      <c r="G12" s="50" t="str">
        <f>IF($K$1&gt;0,営業収益及び費用に関する明細書!E25,"")</f>
        <v/>
      </c>
      <c r="H12" s="50" t="str">
        <f>IF($K$1&gt;0,営業収益及び費用に関する明細書!F25,"")</f>
        <v/>
      </c>
      <c r="I12" s="50" t="str">
        <f>IF($K$1&gt;0,営業収益及び費用に関する明細書!G25,"")</f>
        <v/>
      </c>
      <c r="J12" s="51" t="str">
        <f>IF($K$1&gt;0,営業収益及び費用に関する明細書!H25,"")</f>
        <v/>
      </c>
      <c r="N12" s="44"/>
      <c r="O12" s="44"/>
      <c r="P12" s="44"/>
    </row>
    <row r="13" spans="1:16" ht="21" customHeight="1">
      <c r="A13" s="167"/>
      <c r="B13" s="186"/>
      <c r="C13" s="186"/>
      <c r="D13" s="187"/>
      <c r="E13" s="188"/>
      <c r="F13" s="52"/>
      <c r="G13" s="53" t="str">
        <f>IF($K$1&gt;0,IF($J$7="切捨て",ROUNDDOWN(J13*$E$7,0),IF($J$7="切上げ",ROUNDUP(J13*$E$7,0),IF($J$7="四捨五入",ROUND(J13*$E$7,0),0))),"")</f>
        <v/>
      </c>
      <c r="H13" s="52"/>
      <c r="I13" s="53" t="str">
        <f>IF($K$1&gt;0,IFERROR(J13-G13,0),"")</f>
        <v/>
      </c>
      <c r="J13" s="54" t="str">
        <f>IF($K$1&gt;0,D13-F13-H13,"")</f>
        <v/>
      </c>
      <c r="N13" s="44" t="str">
        <f>IF(Q1&gt;0,SUM(N9:P12),"")</f>
        <v/>
      </c>
      <c r="O13" s="44"/>
      <c r="P13" s="44"/>
    </row>
    <row r="14" spans="1:16" ht="21" customHeight="1">
      <c r="A14" s="167"/>
      <c r="B14" s="189"/>
      <c r="C14" s="189"/>
      <c r="D14" s="175"/>
      <c r="E14" s="176"/>
      <c r="F14" s="52"/>
      <c r="G14" s="53" t="str">
        <f>IF($K$1&gt;0,IF($J$7="切捨て",ROUNDDOWN(J14*$E$7,0),IF($J$7="切上げ",ROUNDUP(J14*$E$7,0),IF($J$7="四捨五入",ROUND(J14*$E$7,0),0))),"")</f>
        <v/>
      </c>
      <c r="H14" s="52"/>
      <c r="I14" s="53" t="str">
        <f>IF($K$1&gt;0,IFERROR(J14-G14,0),"")</f>
        <v/>
      </c>
      <c r="J14" s="54" t="str">
        <f>IF($K$1&gt;0,D14-F14-H14,"")</f>
        <v/>
      </c>
      <c r="N14" s="44"/>
      <c r="O14" s="44"/>
      <c r="P14" s="44"/>
    </row>
    <row r="15" spans="1:16" ht="21" customHeight="1">
      <c r="A15" s="177" t="s">
        <v>66</v>
      </c>
      <c r="B15" s="178"/>
      <c r="C15" s="178"/>
      <c r="D15" s="179" t="str">
        <f>IF($K$1&gt;0,SUM(D16:E18),"")</f>
        <v/>
      </c>
      <c r="E15" s="180"/>
      <c r="F15" s="48" t="str">
        <f>IF($K$1&gt;0,SUM(F16:F18),"")</f>
        <v/>
      </c>
      <c r="G15" s="48" t="str">
        <f>IF($K$1&gt;0,SUM(G16:G18),"")</f>
        <v/>
      </c>
      <c r="H15" s="48" t="str">
        <f>IF($K$1&gt;0,SUM(H16:H18),"")</f>
        <v/>
      </c>
      <c r="I15" s="48" t="str">
        <f>IF($K$1&gt;0,SUM(I16:I18),"")</f>
        <v/>
      </c>
      <c r="J15" s="49" t="str">
        <f>IF($K$1&gt;0,SUM(J16:J18),"")</f>
        <v/>
      </c>
      <c r="N15" s="44"/>
      <c r="O15" s="44"/>
      <c r="P15" s="44"/>
    </row>
    <row r="16" spans="1:16" ht="21" customHeight="1">
      <c r="A16" s="182"/>
      <c r="B16" s="183" t="str">
        <f>営業収益及び費用に関する明細書!G1&amp;MID(営業収益及び費用に関する明細書!A44,LEN(営業収益及び費用に関する明細書!A44),1)</f>
        <v>別記様式第6号の5の2⑤</v>
      </c>
      <c r="C16" s="183"/>
      <c r="D16" s="184" t="str">
        <f>IF($K$1&gt;0,営業収益及び費用に関する明細書!C44,"")</f>
        <v/>
      </c>
      <c r="E16" s="185"/>
      <c r="F16" s="50" t="str">
        <f>IF($K$1&gt;0,営業収益及び費用に関する明細書!D44,"")</f>
        <v/>
      </c>
      <c r="G16" s="50" t="str">
        <f>IF($K$1&gt;0,営業収益及び費用に関する明細書!E44,"")</f>
        <v/>
      </c>
      <c r="H16" s="50" t="str">
        <f>IF($K$1&gt;0,営業収益及び費用に関する明細書!F44,"")</f>
        <v/>
      </c>
      <c r="I16" s="50" t="str">
        <f>IF($K$1&gt;0,営業収益及び費用に関する明細書!G44,"")</f>
        <v/>
      </c>
      <c r="J16" s="51" t="str">
        <f>IF($K$1&gt;0,営業収益及び費用に関する明細書!H44,"")</f>
        <v/>
      </c>
      <c r="N16" s="44"/>
      <c r="O16" s="44"/>
      <c r="P16" s="44"/>
    </row>
    <row r="17" spans="1:16" ht="21" customHeight="1">
      <c r="A17" s="167"/>
      <c r="B17" s="186"/>
      <c r="C17" s="186"/>
      <c r="D17" s="187"/>
      <c r="E17" s="188"/>
      <c r="F17" s="52"/>
      <c r="G17" s="53" t="str">
        <f>IF($K$1&gt;0,IF($J$7="切捨て",ROUNDDOWN(J17*$E$7,0),IF($J$7="切上げ",ROUNDUP(J17*$E$7,0),IF($J$7="四捨五入",ROUND(J17*$E$7,0),0))),"")</f>
        <v/>
      </c>
      <c r="H17" s="52"/>
      <c r="I17" s="53" t="str">
        <f>IF($K$1&gt;0,IFERROR(J17-G17,0),"")</f>
        <v/>
      </c>
      <c r="J17" s="54" t="str">
        <f>IF($K$1&gt;0,D17-F17-H17,"")</f>
        <v/>
      </c>
      <c r="N17" s="44"/>
      <c r="O17" s="44"/>
      <c r="P17" s="44"/>
    </row>
    <row r="18" spans="1:16" ht="21" customHeight="1">
      <c r="A18" s="167"/>
      <c r="B18" s="189"/>
      <c r="C18" s="189"/>
      <c r="D18" s="175"/>
      <c r="E18" s="176"/>
      <c r="F18" s="52"/>
      <c r="G18" s="53" t="str">
        <f>IF($K$1&gt;0,IF($J$7="切捨て",ROUNDDOWN(J18*$E$7,0),IF($J$7="切上げ",ROUNDUP(J18*$E$7,0),IF($J$7="四捨五入",ROUND(J18*$E$7,0),0))),"")</f>
        <v/>
      </c>
      <c r="H18" s="52"/>
      <c r="I18" s="53" t="str">
        <f>IF($K$1&gt;0,IFERROR(J18-G18,0),"")</f>
        <v/>
      </c>
      <c r="J18" s="54" t="str">
        <f>IF($K$1&gt;0,D18-F18-H18,"")</f>
        <v/>
      </c>
      <c r="N18" s="44"/>
      <c r="O18" s="44"/>
      <c r="P18" s="44"/>
    </row>
    <row r="19" spans="1:16" ht="21" customHeight="1">
      <c r="A19" s="196" t="s">
        <v>67</v>
      </c>
      <c r="B19" s="178"/>
      <c r="C19" s="178"/>
      <c r="D19" s="179" t="str">
        <f>IF($K$1&gt;0,D11-D15,"")</f>
        <v/>
      </c>
      <c r="E19" s="180"/>
      <c r="F19" s="48" t="str">
        <f>IF($K$1&gt;0,F11-F15,"")</f>
        <v/>
      </c>
      <c r="G19" s="48" t="str">
        <f>IF($K$1&gt;0,G11-G15,"")</f>
        <v/>
      </c>
      <c r="H19" s="48" t="str">
        <f>IF($K$1&gt;0,H11-H15,"")</f>
        <v/>
      </c>
      <c r="I19" s="48" t="str">
        <f>IF($K$1&gt;0,I11-I15,"")</f>
        <v/>
      </c>
      <c r="J19" s="49" t="str">
        <f>IF($K$1&gt;0,J11-J15,"")</f>
        <v/>
      </c>
      <c r="N19" s="44"/>
      <c r="O19" s="44"/>
      <c r="P19" s="44"/>
    </row>
    <row r="20" spans="1:16" ht="21" customHeight="1">
      <c r="A20" s="177" t="s">
        <v>68</v>
      </c>
      <c r="B20" s="178"/>
      <c r="C20" s="178"/>
      <c r="D20" s="179" t="str">
        <f>IF($K$1&gt;0,SUM(D21:E23),"")</f>
        <v/>
      </c>
      <c r="E20" s="180"/>
      <c r="F20" s="48" t="str">
        <f>IF($K$1&gt;0,SUM(F21:F23),"")</f>
        <v/>
      </c>
      <c r="G20" s="48" t="str">
        <f t="shared" ref="G20:J20" si="0">IF($K$1&gt;0,SUM(G21:G23),"")</f>
        <v/>
      </c>
      <c r="H20" s="48" t="str">
        <f t="shared" si="0"/>
        <v/>
      </c>
      <c r="I20" s="48" t="str">
        <f t="shared" si="0"/>
        <v/>
      </c>
      <c r="J20" s="49" t="str">
        <f t="shared" si="0"/>
        <v/>
      </c>
    </row>
    <row r="21" spans="1:16" ht="21" customHeight="1">
      <c r="A21" s="181"/>
      <c r="B21" s="183" t="str">
        <f>営業外収益及び費用に関する明細書!G1&amp;MID(営業外収益及び費用に関する明細書!A25,LEN(営業外収益及び費用に関する明細書!A25),1)</f>
        <v>別記様式第6号の5の3④</v>
      </c>
      <c r="C21" s="183"/>
      <c r="D21" s="184" t="str">
        <f>IF($K$1&gt;0,営業外収益及び費用に関する明細書!C25,"")</f>
        <v/>
      </c>
      <c r="E21" s="185"/>
      <c r="F21" s="50" t="str">
        <f>IF($K$1&gt;0,営業外収益及び費用に関する明細書!D25,"")</f>
        <v/>
      </c>
      <c r="G21" s="50" t="str">
        <f>IF($K$1&gt;0,営業外収益及び費用に関する明細書!E25,"")</f>
        <v/>
      </c>
      <c r="H21" s="50" t="str">
        <f>IF($K$1&gt;0,営業外収益及び費用に関する明細書!F25,"")</f>
        <v/>
      </c>
      <c r="I21" s="50" t="str">
        <f>IF($K$1&gt;0,営業外収益及び費用に関する明細書!G25,"")</f>
        <v/>
      </c>
      <c r="J21" s="51" t="str">
        <f>IF($K$1&gt;0,営業外収益及び費用に関する明細書!H25,"")</f>
        <v/>
      </c>
    </row>
    <row r="22" spans="1:16" ht="21" customHeight="1">
      <c r="A22" s="181"/>
      <c r="B22" s="186"/>
      <c r="C22" s="186"/>
      <c r="D22" s="187"/>
      <c r="E22" s="188"/>
      <c r="F22" s="52"/>
      <c r="G22" s="53" t="str">
        <f>IF($K$1&gt;0,IF($J$7="切捨て",ROUNDDOWN(J22*$E$7,0),IF($J$7="切上げ",ROUNDUP(J22*$E$7,0),IF($J$7="四捨五入",ROUND(J22*$E$7,0),0))),"")</f>
        <v/>
      </c>
      <c r="H22" s="52"/>
      <c r="I22" s="53" t="str">
        <f>IF($K$1&gt;0,IFERROR(J22-G22,0),"")</f>
        <v/>
      </c>
      <c r="J22" s="54" t="str">
        <f>IF($K$1&gt;0,D22-F22-H22,"")</f>
        <v/>
      </c>
    </row>
    <row r="23" spans="1:16" ht="21" customHeight="1">
      <c r="A23" s="182"/>
      <c r="B23" s="189"/>
      <c r="C23" s="189"/>
      <c r="D23" s="175"/>
      <c r="E23" s="176"/>
      <c r="F23" s="52"/>
      <c r="G23" s="53" t="str">
        <f>IF($K$1&gt;0,IF($J$7="切捨て",ROUNDDOWN(J23*$E$7,0),IF($J$7="切上げ",ROUNDUP(J23*$E$7,0),IF($J$7="四捨五入",ROUND(J23*$E$7,0),0))),"")</f>
        <v/>
      </c>
      <c r="H23" s="52"/>
      <c r="I23" s="53" t="str">
        <f>IF($K$1&gt;0,IFERROR(J23-G23,0),"")</f>
        <v/>
      </c>
      <c r="J23" s="54" t="str">
        <f>IF($K$1&gt;0,D23-F23-H23,"")</f>
        <v/>
      </c>
    </row>
    <row r="24" spans="1:16" ht="21" customHeight="1">
      <c r="A24" s="177" t="s">
        <v>69</v>
      </c>
      <c r="B24" s="178"/>
      <c r="C24" s="178"/>
      <c r="D24" s="179" t="str">
        <f>IF($K$1&gt;0,SUM(D25:E27),"")</f>
        <v/>
      </c>
      <c r="E24" s="180"/>
      <c r="F24" s="48" t="str">
        <f>IF($K$1&gt;0,SUM(F25:F27),"")</f>
        <v/>
      </c>
      <c r="G24" s="48" t="str">
        <f t="shared" ref="G24:J24" si="1">IF($K$1&gt;0,SUM(G25:G27),"")</f>
        <v/>
      </c>
      <c r="H24" s="48" t="str">
        <f t="shared" si="1"/>
        <v/>
      </c>
      <c r="I24" s="48" t="str">
        <f t="shared" si="1"/>
        <v/>
      </c>
      <c r="J24" s="49" t="str">
        <f t="shared" si="1"/>
        <v/>
      </c>
    </row>
    <row r="25" spans="1:16" ht="21" customHeight="1">
      <c r="A25" s="181"/>
      <c r="B25" s="183" t="str">
        <f>営業外収益及び費用に関する明細書!G1&amp;MID(営業外収益及び費用に関する明細書!A44,LEN(営業外収益及び費用に関する明細書!A44),1)</f>
        <v>別記様式第6号の5の3⑤</v>
      </c>
      <c r="C25" s="183"/>
      <c r="D25" s="184" t="str">
        <f>IF($K$1&gt;0,営業外収益及び費用に関する明細書!C44,"")</f>
        <v/>
      </c>
      <c r="E25" s="185"/>
      <c r="F25" s="50" t="str">
        <f>IF($K$1&gt;0,営業外収益及び費用に関する明細書!D44,"")</f>
        <v/>
      </c>
      <c r="G25" s="50" t="str">
        <f>IF($K$1&gt;0,営業外収益及び費用に関する明細書!E44,"")</f>
        <v/>
      </c>
      <c r="H25" s="50" t="str">
        <f>IF($K$1&gt;0,営業外収益及び費用に関する明細書!F44,"")</f>
        <v/>
      </c>
      <c r="I25" s="50" t="str">
        <f>IF($K$1&gt;0,営業外収益及び費用に関する明細書!G44,"")</f>
        <v/>
      </c>
      <c r="J25" s="51" t="str">
        <f>IF($K$1&gt;0,営業外収益及び費用に関する明細書!H44,"")</f>
        <v/>
      </c>
    </row>
    <row r="26" spans="1:16" ht="21" customHeight="1">
      <c r="A26" s="181"/>
      <c r="B26" s="186"/>
      <c r="C26" s="186"/>
      <c r="D26" s="187"/>
      <c r="E26" s="188"/>
      <c r="F26" s="52"/>
      <c r="G26" s="53" t="str">
        <f>IF($K$1&gt;0,IF($J$7="切捨て",ROUNDDOWN(J26*$E$7,0),IF($J$7="切上げ",ROUNDUP(J26*$E$7,0),IF($J$7="四捨五入",ROUND(J26*$E$7,0),0))),"")</f>
        <v/>
      </c>
      <c r="H26" s="52"/>
      <c r="I26" s="53" t="str">
        <f>IF($K$1&gt;0,IFERROR(J26-G26,0),"")</f>
        <v/>
      </c>
      <c r="J26" s="54" t="str">
        <f>IF($K$1&gt;0,D26-F26-H26,"")</f>
        <v/>
      </c>
      <c r="N26" s="44"/>
    </row>
    <row r="27" spans="1:16" ht="21" customHeight="1">
      <c r="A27" s="182"/>
      <c r="B27" s="189"/>
      <c r="C27" s="189"/>
      <c r="D27" s="175"/>
      <c r="E27" s="176"/>
      <c r="F27" s="52"/>
      <c r="G27" s="53" t="str">
        <f>IF($K$1&gt;0,IF($J$7="切捨て",ROUNDDOWN(J27*$E$7,0),IF($J$7="切上げ",ROUNDUP(J27*$E$7,0),IF($J$7="四捨五入",ROUND(J27*$E$7,0),0))),"")</f>
        <v/>
      </c>
      <c r="H27" s="52"/>
      <c r="I27" s="53" t="str">
        <f>IF($K$1&gt;0,IFERROR(J27-G27,0),"")</f>
        <v/>
      </c>
      <c r="J27" s="54" t="str">
        <f>IF($K$1&gt;0,D27-F27-H27,"")</f>
        <v/>
      </c>
      <c r="N27" s="44"/>
    </row>
    <row r="28" spans="1:16" ht="21" customHeight="1">
      <c r="A28" s="196" t="s">
        <v>70</v>
      </c>
      <c r="B28" s="178"/>
      <c r="C28" s="178"/>
      <c r="D28" s="179" t="str">
        <f>IF($K$1&gt;0,D11-D15+D20-D24,"")</f>
        <v/>
      </c>
      <c r="E28" s="180"/>
      <c r="F28" s="48" t="str">
        <f>IF($K$1&gt;0,F11-F15+F20-F24,"")</f>
        <v/>
      </c>
      <c r="G28" s="48" t="str">
        <f>IF($K$1&gt;0,G11-G15+G20-G24,"")</f>
        <v/>
      </c>
      <c r="H28" s="48" t="str">
        <f>IF($K$1&gt;0,H11-H15+H20-H24,"")</f>
        <v/>
      </c>
      <c r="I28" s="48" t="str">
        <f>IF($K$1&gt;0,I11-I15+I20-I24,"")</f>
        <v/>
      </c>
      <c r="J28" s="49" t="str">
        <f>IF($K$1&gt;0,J11-J15+J20-J24,"")</f>
        <v/>
      </c>
    </row>
    <row r="29" spans="1:16" ht="21" customHeight="1">
      <c r="A29" s="177" t="s">
        <v>71</v>
      </c>
      <c r="B29" s="178"/>
      <c r="C29" s="178"/>
      <c r="D29" s="179" t="str">
        <f>IF($K$1&gt;0,SUM(D30:E31),"")</f>
        <v/>
      </c>
      <c r="E29" s="180"/>
      <c r="F29" s="48" t="str">
        <f>IF($K$1&gt;0,SUM(F30:F31),"")</f>
        <v/>
      </c>
      <c r="G29" s="48" t="str">
        <f>IF($K$1&gt;0,SUM(G30:G31),"")</f>
        <v/>
      </c>
      <c r="H29" s="48" t="str">
        <f>IF($K$1&gt;0,SUM(H30:H31),"")</f>
        <v/>
      </c>
      <c r="I29" s="48" t="str">
        <f>IF($K$1&gt;0,SUM(I30:I31),"")</f>
        <v/>
      </c>
      <c r="J29" s="49" t="str">
        <f>IF($K$1&gt;0,SUM(J30:J31),"")</f>
        <v/>
      </c>
    </row>
    <row r="30" spans="1:16" ht="21" customHeight="1">
      <c r="A30" s="181"/>
      <c r="B30" s="186"/>
      <c r="C30" s="186"/>
      <c r="D30" s="197"/>
      <c r="E30" s="198"/>
      <c r="F30" s="52"/>
      <c r="G30" s="53" t="str">
        <f>IF($K$1&gt;0,IF($J$7="切捨て",ROUNDDOWN(J30*$E$7,0),IF($J$7="切上げ",ROUNDUP(J30*$E$7,0),IF($J$7="四捨五入",ROUND(J30*$E$7,0),0))),"")</f>
        <v/>
      </c>
      <c r="H30" s="52"/>
      <c r="I30" s="53" t="str">
        <f>IF($K$1&gt;0,IFERROR(J30-G30,0),"")</f>
        <v/>
      </c>
      <c r="J30" s="54" t="str">
        <f>IF($K$1&gt;0,D30-F30-H30,"")</f>
        <v/>
      </c>
    </row>
    <row r="31" spans="1:16" ht="21" customHeight="1">
      <c r="A31" s="182"/>
      <c r="B31" s="189"/>
      <c r="C31" s="189"/>
      <c r="D31" s="175"/>
      <c r="E31" s="176"/>
      <c r="F31" s="52"/>
      <c r="G31" s="53" t="str">
        <f>IF($K$1&gt;0,IF($J$7="切捨て",ROUNDDOWN(J31*$E$7,0),IF($J$7="切上げ",ROUNDUP(J31*$E$7,0),IF($J$7="四捨五入",ROUND(J31*$E$7,0),0))),"")</f>
        <v/>
      </c>
      <c r="H31" s="52"/>
      <c r="I31" s="53" t="str">
        <f>IF($K$1&gt;0,IFERROR(J31-G31,0),"")</f>
        <v/>
      </c>
      <c r="J31" s="54" t="str">
        <f>IF($K$1&gt;0,D31-F31-H31,"")</f>
        <v/>
      </c>
      <c r="N31" s="44"/>
    </row>
    <row r="32" spans="1:16" ht="21" customHeight="1">
      <c r="A32" s="177" t="s">
        <v>72</v>
      </c>
      <c r="B32" s="178"/>
      <c r="C32" s="178"/>
      <c r="D32" s="179" t="str">
        <f>IF($K$1&gt;0,SUM(D33:E34),"")</f>
        <v/>
      </c>
      <c r="E32" s="180"/>
      <c r="F32" s="48" t="str">
        <f>IF($K$1&gt;0,SUM(F33:F34),"")</f>
        <v/>
      </c>
      <c r="G32" s="48" t="str">
        <f t="shared" ref="G32:J32" si="2">IF($K$1&gt;0,SUM(G33:G34),"")</f>
        <v/>
      </c>
      <c r="H32" s="48" t="str">
        <f t="shared" si="2"/>
        <v/>
      </c>
      <c r="I32" s="48" t="str">
        <f t="shared" si="2"/>
        <v/>
      </c>
      <c r="J32" s="49" t="str">
        <f t="shared" si="2"/>
        <v/>
      </c>
      <c r="N32" s="44"/>
    </row>
    <row r="33" spans="1:10" ht="21" customHeight="1">
      <c r="A33" s="181"/>
      <c r="B33" s="199"/>
      <c r="C33" s="199"/>
      <c r="D33" s="197"/>
      <c r="E33" s="198"/>
      <c r="F33" s="52"/>
      <c r="G33" s="53" t="str">
        <f>IF($K$1&gt;0,IF($J$7="切捨て",ROUNDDOWN(J33*$E$7,0),IF($J$7="切上げ",ROUNDUP(J33*$E$7,0),IF($J$7="四捨五入",ROUND(J33*$E$7,0),0))),"")</f>
        <v/>
      </c>
      <c r="H33" s="52"/>
      <c r="I33" s="53" t="str">
        <f>IF($K$1&gt;0,IFERROR(J33-G33,0),"")</f>
        <v/>
      </c>
      <c r="J33" s="54" t="str">
        <f>IF($K$1&gt;0,D33-F33-H33,"")</f>
        <v/>
      </c>
    </row>
    <row r="34" spans="1:10" ht="21" customHeight="1">
      <c r="A34" s="182"/>
      <c r="B34" s="189"/>
      <c r="C34" s="189"/>
      <c r="D34" s="175"/>
      <c r="E34" s="176"/>
      <c r="F34" s="52"/>
      <c r="G34" s="53" t="str">
        <f>IF($K$1&gt;0,IF($J$7="切捨て",ROUNDDOWN(J34*$E$7,0),IF($J$7="切上げ",ROUNDUP(J34*$E$7,0),IF($J$7="四捨五入",ROUND(J34*$E$7,0),0))),"")</f>
        <v/>
      </c>
      <c r="H34" s="52"/>
      <c r="I34" s="53" t="str">
        <f>IF($K$1&gt;0,IFERROR(J34-G34,0),"")</f>
        <v/>
      </c>
      <c r="J34" s="54" t="str">
        <f>IF($K$1&gt;0,D34-F34-H34,"")</f>
        <v/>
      </c>
    </row>
    <row r="35" spans="1:10" ht="21" customHeight="1">
      <c r="A35" s="196" t="s">
        <v>73</v>
      </c>
      <c r="B35" s="178"/>
      <c r="C35" s="178"/>
      <c r="D35" s="179" t="str">
        <f>IF($K$1&gt;0,SUM(D19,D20,D29)-SUM(D24,D32),"")</f>
        <v/>
      </c>
      <c r="E35" s="180"/>
      <c r="F35" s="48" t="str">
        <f>IF($K$1&gt;0,SUM(F19,F20,F29)-SUM(F24,F32),"")</f>
        <v/>
      </c>
      <c r="G35" s="48" t="str">
        <f>IF($K$1&gt;0,SUM(G19,G20,G29)-SUM(G24,G32),"")</f>
        <v/>
      </c>
      <c r="H35" s="48" t="str">
        <f>IF($K$1&gt;0,SUM(H19,H20,H29)-SUM(H24,H32),"")</f>
        <v/>
      </c>
      <c r="I35" s="48" t="str">
        <f>IF($K$1&gt;0,SUM(I19,I20,I29)-SUM(I24,I32),"")</f>
        <v/>
      </c>
      <c r="J35" s="49" t="str">
        <f>IF($K$1&gt;0,SUM(J19,J20,J29)-SUM(J24,J32),"")</f>
        <v/>
      </c>
    </row>
    <row r="36" spans="1:10" ht="21" customHeight="1">
      <c r="A36" s="193" t="s">
        <v>74</v>
      </c>
      <c r="B36" s="194"/>
      <c r="C36" s="195"/>
      <c r="D36" s="197"/>
      <c r="E36" s="198"/>
      <c r="F36" s="55"/>
      <c r="G36" s="48" t="str">
        <f>IF($K$1&gt;0,IF($J$7="切捨て",ROUNDDOWN(J36*$E$7,0),IF($J$7="切上げ",ROUNDUP(J36*$E$7,0),IF($J$7="四捨五入",ROUND(J36*$E$7,0),0))),"")</f>
        <v/>
      </c>
      <c r="H36" s="55"/>
      <c r="I36" s="48" t="str">
        <f>IF($K$1&gt;0,IFERROR(J36-G36,0),"")</f>
        <v/>
      </c>
      <c r="J36" s="49" t="str">
        <f>IF($K$1&gt;0,D36-F36-H36,"")</f>
        <v/>
      </c>
    </row>
    <row r="37" spans="1:10" ht="21" customHeight="1">
      <c r="A37" s="193" t="s">
        <v>75</v>
      </c>
      <c r="B37" s="194"/>
      <c r="C37" s="195"/>
      <c r="D37" s="197"/>
      <c r="E37" s="198"/>
      <c r="F37" s="56"/>
      <c r="G37" s="57" t="str">
        <f>IF($K$1&gt;0,IF($J$7="切捨て",ROUNDDOWN(J37*$E$7,0),IF($J$7="切上げ",ROUNDUP(J37*$E$7,0),IF($J$7="四捨五入",ROUND(J37*$E$7,0),0))),"")</f>
        <v/>
      </c>
      <c r="H37" s="56"/>
      <c r="I37" s="57" t="str">
        <f>IF($K$1&gt;0,IFERROR(J37-G37,0),"")</f>
        <v/>
      </c>
      <c r="J37" s="58" t="str">
        <f>IF($K$1&gt;0,D37-F37-H37,"")</f>
        <v/>
      </c>
    </row>
    <row r="38" spans="1:10" ht="21" customHeight="1">
      <c r="A38" s="193" t="s">
        <v>76</v>
      </c>
      <c r="B38" s="194"/>
      <c r="C38" s="195"/>
      <c r="D38" s="179" t="str">
        <f>IF($K$1&gt;0,D35-D36-D37,"")</f>
        <v/>
      </c>
      <c r="E38" s="180"/>
      <c r="F38" s="48" t="str">
        <f>IF($K$1&gt;0,F35-F36-F37,"")</f>
        <v/>
      </c>
      <c r="G38" s="48" t="str">
        <f>IF($K$1&gt;0,G35-G36-G37,"")</f>
        <v/>
      </c>
      <c r="H38" s="48" t="str">
        <f>IF($K$1&gt;0,H35-H36-H37,"")</f>
        <v/>
      </c>
      <c r="I38" s="48" t="str">
        <f>IF($K$1&gt;0,I35-I36-I37,"")</f>
        <v/>
      </c>
      <c r="J38" s="49" t="str">
        <f>IF($K$1&gt;0,J35-J36-J37,"")</f>
        <v/>
      </c>
    </row>
    <row r="39" spans="1:10" ht="21" customHeight="1">
      <c r="A39" s="191" t="s">
        <v>77</v>
      </c>
      <c r="B39" s="192"/>
      <c r="C39" s="192"/>
      <c r="D39" s="179" t="str">
        <f>IF($K$1&gt;0,SUM(D40:E42),"")</f>
        <v/>
      </c>
      <c r="E39" s="180"/>
      <c r="F39" s="59" t="str">
        <f>IF($K$1&gt;0,SUM(F40:F42),"")</f>
        <v/>
      </c>
      <c r="G39" s="59" t="str">
        <f>IF($K$1&gt;0,SUM(G40:G42),"")</f>
        <v/>
      </c>
      <c r="H39" s="59" t="str">
        <f>IF($K$1&gt;0,SUM(H40:H42),"")</f>
        <v/>
      </c>
      <c r="I39" s="59" t="str">
        <f>IF($K$1&gt;0,SUM(I40:I42),"")</f>
        <v/>
      </c>
      <c r="J39" s="60" t="str">
        <f>IF($K$1&gt;0,SUM(J40:J42),"")</f>
        <v/>
      </c>
    </row>
    <row r="40" spans="1:10" ht="21" customHeight="1">
      <c r="A40" s="181"/>
      <c r="B40" s="183" t="str">
        <f>法人税別表4加算及び減算に関する明細書!G1&amp;MID(法人税別表4加算及び減算に関する明細書!A25,LEN(法人税別表4加算及び減算に関する明細書!A25),1)</f>
        <v>別記様式第6号の5の4④</v>
      </c>
      <c r="C40" s="183"/>
      <c r="D40" s="184" t="str">
        <f>IF($K$1&gt;0,法人税別表4加算及び減算に関する明細書!C25,"")</f>
        <v/>
      </c>
      <c r="E40" s="185"/>
      <c r="F40" s="50" t="str">
        <f>IF($K$1&gt;0,法人税別表4加算及び減算に関する明細書!D25,"")</f>
        <v/>
      </c>
      <c r="G40" s="50" t="str">
        <f>IF($K$1&gt;0,法人税別表4加算及び減算に関する明細書!E25,"")</f>
        <v/>
      </c>
      <c r="H40" s="50" t="str">
        <f>IF($K$1&gt;0,法人税別表4加算及び減算に関する明細書!F25,"")</f>
        <v/>
      </c>
      <c r="I40" s="50" t="str">
        <f>IF($K$1&gt;0,法人税別表4加算及び減算に関する明細書!G25,"")</f>
        <v/>
      </c>
      <c r="J40" s="51" t="str">
        <f>IF($K$1&gt;0,法人税別表4加算及び減算に関する明細書!H25,"")</f>
        <v/>
      </c>
    </row>
    <row r="41" spans="1:10" ht="21" customHeight="1">
      <c r="A41" s="181"/>
      <c r="B41" s="186"/>
      <c r="C41" s="186"/>
      <c r="D41" s="187"/>
      <c r="E41" s="188"/>
      <c r="F41" s="52"/>
      <c r="G41" s="53" t="str">
        <f>IF($K$1&gt;0,IF($J$7="切捨て",ROUNDDOWN(J41*$E$7,0),IF($J$7="切上げ",ROUNDUP(J41*$E$7,0),IF($J$7="四捨五入",ROUND(J41*$E$7,0),0))),"")</f>
        <v/>
      </c>
      <c r="H41" s="52"/>
      <c r="I41" s="53" t="str">
        <f>IF($K$1&gt;0,IFERROR(J41-G41,0),"")</f>
        <v/>
      </c>
      <c r="J41" s="54" t="str">
        <f>IF($K$1&gt;0,D41-F41-H41,"")</f>
        <v/>
      </c>
    </row>
    <row r="42" spans="1:10" ht="21" customHeight="1">
      <c r="A42" s="182"/>
      <c r="B42" s="189"/>
      <c r="C42" s="189"/>
      <c r="D42" s="175"/>
      <c r="E42" s="176"/>
      <c r="F42" s="52"/>
      <c r="G42" s="53" t="str">
        <f>IF($K$1&gt;0,IF($J$7="切捨て",ROUNDDOWN(J42*$E$7,0),IF($J$7="切上げ",ROUNDUP(J42*$E$7,0),IF($J$7="四捨五入",ROUND(J42*$E$7,0),0))),"")</f>
        <v/>
      </c>
      <c r="H42" s="52"/>
      <c r="I42" s="53" t="str">
        <f>IF($K$1&gt;0,IFERROR(J42-G42,0),"")</f>
        <v/>
      </c>
      <c r="J42" s="54" t="str">
        <f>IF($K$1&gt;0,D42-F42-H42,"")</f>
        <v/>
      </c>
    </row>
    <row r="43" spans="1:10" ht="21" customHeight="1">
      <c r="A43" s="177" t="s">
        <v>78</v>
      </c>
      <c r="B43" s="178"/>
      <c r="C43" s="178"/>
      <c r="D43" s="179" t="str">
        <f>IF($K$1&gt;0,SUM(D44:E46),"")</f>
        <v/>
      </c>
      <c r="E43" s="180"/>
      <c r="F43" s="48" t="str">
        <f>IF($K$1&gt;0,SUM(F44:F46),"")</f>
        <v/>
      </c>
      <c r="G43" s="48" t="str">
        <f>IF($K$1&gt;0,SUM(G44:G46),"")</f>
        <v/>
      </c>
      <c r="H43" s="48" t="str">
        <f>IF($K$1&gt;0,SUM(H44:H46),"")</f>
        <v/>
      </c>
      <c r="I43" s="48" t="str">
        <f>IF($K$1&gt;0,SUM(I44:I46),"")</f>
        <v/>
      </c>
      <c r="J43" s="49" t="str">
        <f>IF($K$1&gt;0,SUM(J44:J46),"")</f>
        <v/>
      </c>
    </row>
    <row r="44" spans="1:10" ht="21" customHeight="1">
      <c r="A44" s="181"/>
      <c r="B44" s="183" t="str">
        <f>法人税別表4加算及び減算に関する明細書!G1&amp;MID(法人税別表4加算及び減算に関する明細書!A44,LEN(法人税別表4加算及び減算に関する明細書!A44),1)</f>
        <v>別記様式第6号の5の4⑤</v>
      </c>
      <c r="C44" s="183"/>
      <c r="D44" s="184" t="str">
        <f>IF($K$1&gt;0,法人税別表4加算及び減算に関する明細書!C44,"")</f>
        <v/>
      </c>
      <c r="E44" s="185"/>
      <c r="F44" s="50" t="str">
        <f>IF($K$1&gt;0,法人税別表4加算及び減算に関する明細書!D44,"")</f>
        <v/>
      </c>
      <c r="G44" s="50" t="str">
        <f>IF($K$1&gt;0,法人税別表4加算及び減算に関する明細書!E44,"")</f>
        <v/>
      </c>
      <c r="H44" s="50" t="str">
        <f>IF($K$1&gt;0,法人税別表4加算及び減算に関する明細書!F44,"")</f>
        <v/>
      </c>
      <c r="I44" s="50" t="str">
        <f>IF($K$1&gt;0,法人税別表4加算及び減算に関する明細書!G44,"")</f>
        <v/>
      </c>
      <c r="J44" s="51" t="str">
        <f>IF($K$1&gt;0,法人税別表4加算及び減算に関する明細書!H44,"")</f>
        <v/>
      </c>
    </row>
    <row r="45" spans="1:10" ht="21" customHeight="1">
      <c r="A45" s="181"/>
      <c r="B45" s="186"/>
      <c r="C45" s="186"/>
      <c r="D45" s="187"/>
      <c r="E45" s="188"/>
      <c r="F45" s="52"/>
      <c r="G45" s="53" t="str">
        <f>IF($K$1&gt;0,IF($J$7="切捨て",ROUNDDOWN(J45*$E$7,0),IF($J$7="切上げ",ROUNDUP(J45*$E$7,0),IF($J$7="四捨五入",ROUND(J45*$E$7,0),0))),"")</f>
        <v/>
      </c>
      <c r="H45" s="52"/>
      <c r="I45" s="53" t="str">
        <f>IF($K$1&gt;0,IFERROR(J45-G45,0),"")</f>
        <v/>
      </c>
      <c r="J45" s="54" t="str">
        <f>IF($K$1&gt;0,D45-F45-H45,"")</f>
        <v/>
      </c>
    </row>
    <row r="46" spans="1:10" ht="21" customHeight="1">
      <c r="A46" s="182"/>
      <c r="B46" s="189"/>
      <c r="C46" s="189"/>
      <c r="D46" s="175"/>
      <c r="E46" s="176"/>
      <c r="F46" s="52"/>
      <c r="G46" s="53" t="str">
        <f>IF($K$1&gt;0,IF($J$7="切捨て",ROUNDDOWN(J46*$E$7,0),IF($J$7="切上げ",ROUNDUP(J46*$E$7,0),IF($J$7="四捨五入",ROUND(J46*$E$7,0),0))),"")</f>
        <v/>
      </c>
      <c r="H46" s="52"/>
      <c r="I46" s="53" t="str">
        <f>IF($K$1&gt;0,IFERROR(J46-G46,0),"")</f>
        <v/>
      </c>
      <c r="J46" s="54" t="str">
        <f>IF($K$1&gt;0,D46-F46-H46,"")</f>
        <v/>
      </c>
    </row>
    <row r="47" spans="1:10" ht="21" customHeight="1">
      <c r="A47" s="190" t="s">
        <v>79</v>
      </c>
      <c r="B47" s="150"/>
      <c r="C47" s="150"/>
      <c r="D47" s="61" t="s">
        <v>80</v>
      </c>
      <c r="E47" s="62" t="str">
        <f>IF($K$1&gt;0,SUM(D38,D39)-SUM(D43),"")</f>
        <v/>
      </c>
      <c r="F47" s="63" t="str">
        <f>IF($K$1&gt;0,SUM(F38,F39)-SUM(F43),"")</f>
        <v/>
      </c>
      <c r="G47" s="63" t="str">
        <f t="shared" ref="G47:J47" si="3">IF($K$1&gt;0,SUM(G38,G39)-SUM(G43),"")</f>
        <v/>
      </c>
      <c r="H47" s="63" t="str">
        <f t="shared" si="3"/>
        <v/>
      </c>
      <c r="I47" s="63" t="str">
        <f t="shared" si="3"/>
        <v/>
      </c>
      <c r="J47" s="64" t="str">
        <f t="shared" si="3"/>
        <v/>
      </c>
    </row>
    <row r="48" spans="1:10" ht="26.4">
      <c r="A48" s="167" t="s">
        <v>81</v>
      </c>
      <c r="B48" s="168"/>
      <c r="C48" s="168"/>
      <c r="D48" s="65"/>
      <c r="E48" s="47" t="str">
        <f>IF($K$1&gt;0,SUM(G48,I48),"")</f>
        <v/>
      </c>
      <c r="F48" s="66" t="s">
        <v>82</v>
      </c>
      <c r="G48" s="48" t="str">
        <f>IF($K$1&gt;0,SUM(F47:G47),"")</f>
        <v/>
      </c>
      <c r="H48" s="66" t="s">
        <v>83</v>
      </c>
      <c r="I48" s="48" t="str">
        <f>IF($K$1&gt;0,SUM(H47:I47),"")</f>
        <v/>
      </c>
      <c r="J48" s="67"/>
    </row>
    <row r="49" spans="1:36" ht="21" customHeight="1">
      <c r="A49" s="191" t="s">
        <v>84</v>
      </c>
      <c r="B49" s="192"/>
      <c r="C49" s="192"/>
      <c r="D49" s="179" t="str">
        <f>IF($K$1&gt;0,SUM(D50:E52),"")</f>
        <v/>
      </c>
      <c r="E49" s="180"/>
      <c r="F49" s="59" t="str">
        <f>IF($K$1&gt;0,SUM(F50:F52),"")</f>
        <v/>
      </c>
      <c r="G49" s="59" t="str">
        <f>IF($K$1&gt;0,SUM(G50:G52),"")</f>
        <v/>
      </c>
      <c r="H49" s="59" t="str">
        <f>IF($K$1&gt;0,SUM(H50:H52),"")</f>
        <v/>
      </c>
      <c r="I49" s="59" t="str">
        <f>IF($K$1&gt;0,SUM(I50:I52),"")</f>
        <v/>
      </c>
      <c r="J49" s="60" t="str">
        <f>IF($K$1&gt;0,SUM(J50:J52),"")</f>
        <v/>
      </c>
    </row>
    <row r="50" spans="1:36" ht="21" customHeight="1">
      <c r="A50" s="181"/>
      <c r="B50" s="183" t="str">
        <f>'第6号様式（別表５）に関する明細書'!G1&amp;MID('第6号様式（別表５）に関する明細書'!A25,LEN('第6号様式（別表５）に関する明細書'!A25),1)</f>
        <v>別記様式第6号の5の5④</v>
      </c>
      <c r="C50" s="183"/>
      <c r="D50" s="184" t="str">
        <f>IF($K$1&gt;0,'第6号様式（別表５）に関する明細書'!C25,"")</f>
        <v/>
      </c>
      <c r="E50" s="185"/>
      <c r="F50" s="50" t="str">
        <f>IF($K$1&gt;0,'第6号様式（別表５）に関する明細書'!D25,"")</f>
        <v/>
      </c>
      <c r="G50" s="50" t="str">
        <f>IF($K$1&gt;0,'第6号様式（別表５）に関する明細書'!E25,"")</f>
        <v/>
      </c>
      <c r="H50" s="50" t="str">
        <f>IF($K$1&gt;0,'第6号様式（別表５）に関する明細書'!F25,"")</f>
        <v/>
      </c>
      <c r="I50" s="50" t="str">
        <f>IF($K$1&gt;0,'第6号様式（別表５）に関する明細書'!G25,"")</f>
        <v/>
      </c>
      <c r="J50" s="51" t="str">
        <f>IF($K$1&gt;0,'第6号様式（別表５）に関する明細書'!H25,"")</f>
        <v/>
      </c>
    </row>
    <row r="51" spans="1:36" ht="21" customHeight="1">
      <c r="A51" s="181"/>
      <c r="B51" s="186"/>
      <c r="C51" s="186"/>
      <c r="D51" s="187"/>
      <c r="E51" s="188"/>
      <c r="F51" s="52"/>
      <c r="G51" s="53" t="str">
        <f>IF($K$1&gt;0,IF($J$7="切捨て",ROUNDDOWN(J51*$E$7,0),IF($J$7="切上げ",ROUNDUP(J51*$E$7,0),IF($J$7="四捨五入",ROUND(J51*$E$7,0),0))),"")</f>
        <v/>
      </c>
      <c r="H51" s="52"/>
      <c r="I51" s="53" t="str">
        <f>IF($K$1&gt;0,IFERROR(J51-G51,0),"")</f>
        <v/>
      </c>
      <c r="J51" s="54" t="str">
        <f>IF($K$1&gt;0,D51-F51-H51,"")</f>
        <v/>
      </c>
    </row>
    <row r="52" spans="1:36" ht="21" customHeight="1">
      <c r="A52" s="182"/>
      <c r="B52" s="189"/>
      <c r="C52" s="189"/>
      <c r="D52" s="175"/>
      <c r="E52" s="176"/>
      <c r="F52" s="52"/>
      <c r="G52" s="53" t="str">
        <f>IF($K$1&gt;0,IF($J$7="切捨て",ROUNDDOWN(J52*$E$7,0),IF($J$7="切上げ",ROUNDUP(J52*$E$7,0),IF($J$7="四捨五入",ROUND(J52*$E$7,0),0))),"")</f>
        <v/>
      </c>
      <c r="H52" s="52"/>
      <c r="I52" s="53" t="str">
        <f>IF($K$1&gt;0,IFERROR(J52-G52,0),"")</f>
        <v/>
      </c>
      <c r="J52" s="54" t="str">
        <f>IF($K$1&gt;0,D52-F52-H52,"")</f>
        <v/>
      </c>
    </row>
    <row r="53" spans="1:36" ht="21" customHeight="1">
      <c r="A53" s="177" t="s">
        <v>85</v>
      </c>
      <c r="B53" s="178"/>
      <c r="C53" s="178"/>
      <c r="D53" s="179" t="str">
        <f>IF($K$1&gt;0,SUM(D54:E56),"")</f>
        <v/>
      </c>
      <c r="E53" s="180"/>
      <c r="F53" s="48" t="str">
        <f>IF($K$1&gt;0,SUM(F54:F56),"")</f>
        <v/>
      </c>
      <c r="G53" s="48" t="str">
        <f>IF($K$1&gt;0,SUM(G54:G56),"")</f>
        <v/>
      </c>
      <c r="H53" s="48" t="str">
        <f>IF($K$1&gt;0,SUM(H54:H56),"")</f>
        <v/>
      </c>
      <c r="I53" s="48" t="str">
        <f>IF($K$1&gt;0,SUM(I54:I56),"")</f>
        <v/>
      </c>
      <c r="J53" s="49" t="str">
        <f>IF($K$1&gt;0,SUM(J54:J56),"")</f>
        <v/>
      </c>
    </row>
    <row r="54" spans="1:36" ht="21" customHeight="1">
      <c r="A54" s="181"/>
      <c r="B54" s="183" t="str">
        <f>'第6号様式（別表５）に関する明細書'!G1&amp;MID('第6号様式（別表５）に関する明細書'!A44,LEN('第6号様式（別表５）に関する明細書'!A44),1)</f>
        <v>別記様式第6号の5の5⑤</v>
      </c>
      <c r="C54" s="183"/>
      <c r="D54" s="184" t="str">
        <f>IF($K$1&gt;0,'第6号様式（別表５）に関する明細書'!C44,"")</f>
        <v/>
      </c>
      <c r="E54" s="185"/>
      <c r="F54" s="50" t="str">
        <f>IF($K$1&gt;0,'第6号様式（別表５）に関する明細書'!D44,"")</f>
        <v/>
      </c>
      <c r="G54" s="50" t="str">
        <f>IF($K$1&gt;0,'第6号様式（別表５）に関する明細書'!E44,"")</f>
        <v/>
      </c>
      <c r="H54" s="50" t="str">
        <f>IF($K$1&gt;0,'第6号様式（別表５）に関する明細書'!F44,"")</f>
        <v/>
      </c>
      <c r="I54" s="50" t="str">
        <f>IF($K$1&gt;0,'第6号様式（別表５）に関する明細書'!G44,"")</f>
        <v/>
      </c>
      <c r="J54" s="51" t="str">
        <f>IF($K$1&gt;0,'第6号様式（別表５）に関する明細書'!H44,"")</f>
        <v/>
      </c>
    </row>
    <row r="55" spans="1:36" ht="21" customHeight="1">
      <c r="A55" s="181"/>
      <c r="B55" s="186"/>
      <c r="C55" s="186"/>
      <c r="D55" s="187"/>
      <c r="E55" s="188"/>
      <c r="F55" s="52"/>
      <c r="G55" s="53" t="str">
        <f>IF($K$1&gt;0,IF($J$7="切捨て",ROUNDDOWN(J55*$E$7,0),IF($J$7="切上げ",ROUNDUP(J55*$E$7,0),IF($J$7="四捨五入",ROUND(J55*$E$7,0),0))),"")</f>
        <v/>
      </c>
      <c r="H55" s="52"/>
      <c r="I55" s="53" t="str">
        <f>IF($K$1&gt;0,IFERROR(J55-G55,0),"")</f>
        <v/>
      </c>
      <c r="J55" s="54" t="str">
        <f>IF($K$1&gt;0,D55-F55-H55,"")</f>
        <v/>
      </c>
    </row>
    <row r="56" spans="1:36" ht="21" customHeight="1">
      <c r="A56" s="182"/>
      <c r="B56" s="189"/>
      <c r="C56" s="189"/>
      <c r="D56" s="175"/>
      <c r="E56" s="176"/>
      <c r="F56" s="52"/>
      <c r="G56" s="53" t="str">
        <f>IF($K$1&gt;0,IF($J$7="切捨て",ROUNDDOWN(J56*$E$7,0),IF($J$7="切上げ",ROUNDUP(J56*$E$7,0),IF($J$7="四捨五入",ROUND(J56*$E$7,0),0))),"")</f>
        <v/>
      </c>
      <c r="H56" s="52"/>
      <c r="I56" s="53" t="str">
        <f>IF($K$1&gt;0,IFERROR(J56-G56,0),"")</f>
        <v/>
      </c>
      <c r="J56" s="54" t="str">
        <f>IF($K$1&gt;0,D56-F56-H56,"")</f>
        <v/>
      </c>
    </row>
    <row r="57" spans="1:36" ht="21" customHeight="1" thickBot="1">
      <c r="A57" s="167" t="s">
        <v>86</v>
      </c>
      <c r="B57" s="168"/>
      <c r="C57" s="168"/>
      <c r="D57" s="169" t="str">
        <f>IF($K$1&gt;0,SUM(D47,D49)-SUM(D53),"")</f>
        <v/>
      </c>
      <c r="E57" s="170"/>
      <c r="F57" s="63" t="str">
        <f>IF($K$1&gt;0,SUM(F47,F49)-SUM(F53),"")</f>
        <v/>
      </c>
      <c r="G57" s="63" t="str">
        <f>IF($K$1&gt;0,SUM(G47,G49)-SUM(G53),"")</f>
        <v/>
      </c>
      <c r="H57" s="63" t="str">
        <f>IF($K$1&gt;0,SUM(H47,H49)-SUM(H53),"")</f>
        <v/>
      </c>
      <c r="I57" s="63" t="str">
        <f>IF($K$1&gt;0,SUM(I47,I49)-SUM(I53),"")</f>
        <v/>
      </c>
      <c r="J57" s="68" t="str">
        <f>IF($K$1&gt;0,SUM(J47,J49)-SUM(J53),"")</f>
        <v/>
      </c>
    </row>
    <row r="58" spans="1:36" ht="40.200000000000003" thickBot="1">
      <c r="A58" s="171" t="s">
        <v>87</v>
      </c>
      <c r="B58" s="172"/>
      <c r="C58" s="172"/>
      <c r="D58" s="173" t="str">
        <f>IF($K$1&gt;0,SUM(G58,I58),"")</f>
        <v/>
      </c>
      <c r="E58" s="174"/>
      <c r="F58" s="69" t="s">
        <v>88</v>
      </c>
      <c r="G58" s="70" t="str">
        <f>IF($K$1&gt;0,SUM(F57:G57),"")</f>
        <v/>
      </c>
      <c r="H58" s="69" t="s">
        <v>89</v>
      </c>
      <c r="I58" s="70" t="str">
        <f>IF($K$1&gt;0,SUM(H57:I57),"")</f>
        <v/>
      </c>
      <c r="J58" s="71"/>
    </row>
    <row r="59" spans="1:36" ht="5.25" customHeight="1">
      <c r="A59" s="72"/>
      <c r="B59" s="166"/>
      <c r="C59" s="166"/>
      <c r="D59" s="166"/>
      <c r="E59" s="166"/>
      <c r="F59" s="166"/>
      <c r="G59" s="166"/>
      <c r="H59" s="166"/>
      <c r="I59" s="166"/>
      <c r="J59" s="166"/>
    </row>
    <row r="60" spans="1:36" ht="15" customHeight="1">
      <c r="A60" s="1" t="s">
        <v>90</v>
      </c>
    </row>
    <row r="61" spans="1:36" ht="30" customHeight="1">
      <c r="A61" s="72">
        <v>1</v>
      </c>
      <c r="B61" s="163" t="s">
        <v>91</v>
      </c>
      <c r="C61" s="163"/>
      <c r="D61" s="163"/>
      <c r="E61" s="163"/>
      <c r="F61" s="163"/>
      <c r="G61" s="163"/>
      <c r="H61" s="163"/>
      <c r="I61" s="163"/>
      <c r="J61" s="163"/>
    </row>
    <row r="62" spans="1:36" ht="30" customHeight="1">
      <c r="A62" s="72">
        <v>2</v>
      </c>
      <c r="B62" s="162" t="s">
        <v>92</v>
      </c>
      <c r="C62" s="162"/>
      <c r="D62" s="162"/>
      <c r="E62" s="162"/>
      <c r="F62" s="162"/>
      <c r="G62" s="162"/>
      <c r="H62" s="162"/>
      <c r="I62" s="162"/>
      <c r="J62" s="162"/>
    </row>
    <row r="63" spans="1:36" ht="15" customHeight="1">
      <c r="A63" s="72">
        <v>3</v>
      </c>
      <c r="B63" s="163" t="s">
        <v>93</v>
      </c>
      <c r="C63" s="163"/>
      <c r="D63" s="163"/>
      <c r="E63" s="163"/>
      <c r="F63" s="163"/>
      <c r="G63" s="163"/>
      <c r="H63" s="163"/>
      <c r="I63" s="163"/>
      <c r="J63" s="163"/>
    </row>
    <row r="64" spans="1:36" ht="30" customHeight="1">
      <c r="A64" s="35">
        <v>4</v>
      </c>
      <c r="B64" s="164" t="s">
        <v>94</v>
      </c>
      <c r="C64" s="164"/>
      <c r="D64" s="164"/>
      <c r="E64" s="164"/>
      <c r="F64" s="164"/>
      <c r="G64" s="164"/>
      <c r="H64" s="164"/>
      <c r="I64" s="164"/>
      <c r="J64" s="165"/>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row>
    <row r="65" spans="1:10" ht="15" customHeight="1">
      <c r="A65" s="72">
        <v>5</v>
      </c>
      <c r="B65" s="166" t="s">
        <v>95</v>
      </c>
      <c r="C65" s="166"/>
      <c r="D65" s="166"/>
      <c r="E65" s="166"/>
      <c r="F65" s="166"/>
      <c r="G65" s="166"/>
      <c r="H65" s="166"/>
      <c r="I65" s="166"/>
      <c r="J65" s="166"/>
    </row>
    <row r="66" spans="1:10" ht="15" customHeight="1">
      <c r="A66" s="72">
        <v>6</v>
      </c>
      <c r="B66" s="166" t="s">
        <v>96</v>
      </c>
      <c r="C66" s="166"/>
      <c r="D66" s="166"/>
      <c r="E66" s="166"/>
      <c r="F66" s="166"/>
      <c r="G66" s="166"/>
      <c r="H66" s="166"/>
      <c r="I66" s="166"/>
      <c r="J66" s="166"/>
    </row>
    <row r="67" spans="1:10" ht="15" customHeight="1">
      <c r="A67" s="72">
        <v>7</v>
      </c>
      <c r="B67" s="166" t="s">
        <v>97</v>
      </c>
      <c r="C67" s="166"/>
      <c r="D67" s="166"/>
      <c r="E67" s="166"/>
      <c r="F67" s="166"/>
      <c r="G67" s="166"/>
      <c r="H67" s="166"/>
      <c r="I67" s="166"/>
      <c r="J67" s="166"/>
    </row>
    <row r="68" spans="1:10" ht="15.75" customHeight="1"/>
    <row r="69" spans="1:10" ht="16.2"/>
    <row r="70" spans="1:10" ht="16.2"/>
  </sheetData>
  <sheetProtection insertColumns="0" insertRows="0" selectLockedCells="1"/>
  <mergeCells count="126">
    <mergeCell ref="A7:C7"/>
    <mergeCell ref="G7:I7"/>
    <mergeCell ref="A9:C10"/>
    <mergeCell ref="D9:E10"/>
    <mergeCell ref="F9:G9"/>
    <mergeCell ref="H9:I9"/>
    <mergeCell ref="I1:J1"/>
    <mergeCell ref="A2:J2"/>
    <mergeCell ref="E4:E5"/>
    <mergeCell ref="F4:G4"/>
    <mergeCell ref="H4:H5"/>
    <mergeCell ref="I4:J5"/>
    <mergeCell ref="F5:G5"/>
    <mergeCell ref="J9:J10"/>
    <mergeCell ref="A11:C11"/>
    <mergeCell ref="D11:E11"/>
    <mergeCell ref="A12:A14"/>
    <mergeCell ref="B12:C12"/>
    <mergeCell ref="D12:E12"/>
    <mergeCell ref="B13:C13"/>
    <mergeCell ref="D13:E13"/>
    <mergeCell ref="B14:C14"/>
    <mergeCell ref="D14:E14"/>
    <mergeCell ref="A15:C15"/>
    <mergeCell ref="D15:E15"/>
    <mergeCell ref="A16:A18"/>
    <mergeCell ref="B16:C16"/>
    <mergeCell ref="D16:E16"/>
    <mergeCell ref="B17:C17"/>
    <mergeCell ref="D17:E17"/>
    <mergeCell ref="B18:C18"/>
    <mergeCell ref="D18:E18"/>
    <mergeCell ref="A19:C19"/>
    <mergeCell ref="D19:E19"/>
    <mergeCell ref="A20:C20"/>
    <mergeCell ref="D20:E20"/>
    <mergeCell ref="A21:A23"/>
    <mergeCell ref="B21:C21"/>
    <mergeCell ref="D21:E21"/>
    <mergeCell ref="B22:C22"/>
    <mergeCell ref="D22:E22"/>
    <mergeCell ref="B23:C23"/>
    <mergeCell ref="D23:E23"/>
    <mergeCell ref="A24:C24"/>
    <mergeCell ref="D24:E24"/>
    <mergeCell ref="A25:A27"/>
    <mergeCell ref="B25:C25"/>
    <mergeCell ref="D25:E25"/>
    <mergeCell ref="B26:C26"/>
    <mergeCell ref="D26:E26"/>
    <mergeCell ref="B27:C27"/>
    <mergeCell ref="D27:E27"/>
    <mergeCell ref="A28:C28"/>
    <mergeCell ref="D28:E28"/>
    <mergeCell ref="A29:C29"/>
    <mergeCell ref="D29:E29"/>
    <mergeCell ref="A30:A31"/>
    <mergeCell ref="B30:C30"/>
    <mergeCell ref="D30:E30"/>
    <mergeCell ref="B31:C31"/>
    <mergeCell ref="D31:E31"/>
    <mergeCell ref="A35:C35"/>
    <mergeCell ref="D35:E35"/>
    <mergeCell ref="A36:C36"/>
    <mergeCell ref="D36:E36"/>
    <mergeCell ref="A37:C37"/>
    <mergeCell ref="D37:E37"/>
    <mergeCell ref="A32:C32"/>
    <mergeCell ref="D32:E32"/>
    <mergeCell ref="A33:A34"/>
    <mergeCell ref="B33:C33"/>
    <mergeCell ref="D33:E33"/>
    <mergeCell ref="B34:C34"/>
    <mergeCell ref="D34:E34"/>
    <mergeCell ref="A38:C38"/>
    <mergeCell ref="D38:E38"/>
    <mergeCell ref="A39:C39"/>
    <mergeCell ref="D39:E39"/>
    <mergeCell ref="A40:A42"/>
    <mergeCell ref="B40:C40"/>
    <mergeCell ref="D40:E40"/>
    <mergeCell ref="B41:C41"/>
    <mergeCell ref="D41:E41"/>
    <mergeCell ref="B42:C42"/>
    <mergeCell ref="D42:E42"/>
    <mergeCell ref="A43:C43"/>
    <mergeCell ref="D43:E43"/>
    <mergeCell ref="A44:A46"/>
    <mergeCell ref="B44:C44"/>
    <mergeCell ref="D44:E44"/>
    <mergeCell ref="B45:C45"/>
    <mergeCell ref="D45:E45"/>
    <mergeCell ref="B46:C46"/>
    <mergeCell ref="D46:E46"/>
    <mergeCell ref="A47:C47"/>
    <mergeCell ref="A48:C48"/>
    <mergeCell ref="A49:C49"/>
    <mergeCell ref="D49:E49"/>
    <mergeCell ref="A50:A52"/>
    <mergeCell ref="B50:C50"/>
    <mergeCell ref="D50:E50"/>
    <mergeCell ref="B51:C51"/>
    <mergeCell ref="D51:E51"/>
    <mergeCell ref="B52:C52"/>
    <mergeCell ref="D52:E52"/>
    <mergeCell ref="A53:C53"/>
    <mergeCell ref="D53:E53"/>
    <mergeCell ref="A54:A56"/>
    <mergeCell ref="B54:C54"/>
    <mergeCell ref="D54:E54"/>
    <mergeCell ref="B55:C55"/>
    <mergeCell ref="D55:E55"/>
    <mergeCell ref="B56:C56"/>
    <mergeCell ref="D56:E56"/>
    <mergeCell ref="B62:J62"/>
    <mergeCell ref="B63:J63"/>
    <mergeCell ref="B64:J64"/>
    <mergeCell ref="B65:J65"/>
    <mergeCell ref="B66:J66"/>
    <mergeCell ref="B67:J67"/>
    <mergeCell ref="A57:C57"/>
    <mergeCell ref="D57:E57"/>
    <mergeCell ref="A58:C58"/>
    <mergeCell ref="D58:E58"/>
    <mergeCell ref="B59:J59"/>
    <mergeCell ref="B61:J61"/>
  </mergeCells>
  <phoneticPr fontId="3"/>
  <dataValidations count="1">
    <dataValidation type="list" allowBlank="1" showInputMessage="1" showErrorMessage="1" sqref="J7" xr:uid="{1ED24D7D-6F46-4F2A-9764-949ADF4F835A}">
      <formula1>"切捨て,切上げ,四捨五入"</formula1>
    </dataValidation>
  </dataValidations>
  <printOptions horizontalCentered="1"/>
  <pageMargins left="0.25" right="0.25" top="0.75" bottom="0.75" header="0.3" footer="0.3"/>
  <pageSetup paperSize="9" scale="59" fitToWidth="2" fitToHeight="0" orientation="portrait" r:id="rId1"/>
  <rowBreaks count="1" manualBreakCount="1">
    <brk id="5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4E402-4FDF-40E0-83B9-71881BE619CE}">
  <dimension ref="A1:P49"/>
  <sheetViews>
    <sheetView showGridLines="0" tabSelected="1" workbookViewId="0">
      <selection activeCell="R35" sqref="R35"/>
    </sheetView>
  </sheetViews>
  <sheetFormatPr defaultColWidth="0" defaultRowHeight="12" customHeight="1" zeroHeight="1"/>
  <cols>
    <col min="1" max="1" width="5.59765625" style="1" customWidth="1"/>
    <col min="2" max="2" width="14.59765625" style="1" customWidth="1"/>
    <col min="3" max="3" width="12.3984375" style="1" customWidth="1"/>
    <col min="4" max="8" width="13.8984375" style="1" customWidth="1"/>
    <col min="9" max="9" width="5.59765625" style="1" hidden="1" customWidth="1"/>
    <col min="10" max="10" width="5.59765625" style="1" customWidth="1"/>
    <col min="11" max="16384" width="9" style="1" hidden="1"/>
  </cols>
  <sheetData>
    <row r="1" spans="1:16" ht="14.25" customHeight="1">
      <c r="G1" s="215" t="s">
        <v>98</v>
      </c>
      <c r="H1" s="215"/>
      <c r="I1" s="1">
        <f>COUNTA(B11:D24,F11:F24,B30:D43,F30:F43)+区分計算書!K1</f>
        <v>0</v>
      </c>
    </row>
    <row r="2" spans="1:16" ht="16.2">
      <c r="A2" s="99" t="str">
        <f>区分計算書!A11&amp;"及び費用に関する明細書"</f>
        <v>営業収益及び費用に関する明細書</v>
      </c>
      <c r="B2" s="99"/>
      <c r="C2" s="99"/>
      <c r="D2" s="99"/>
      <c r="E2" s="99"/>
      <c r="F2" s="99"/>
      <c r="G2" s="99"/>
      <c r="H2" s="236"/>
    </row>
    <row r="3" spans="1:16" ht="13.5" customHeight="1">
      <c r="C3" s="217" t="str">
        <f>按分計算の要否判定!C5</f>
        <v>事業年度</v>
      </c>
      <c r="D3" s="21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E3" s="219"/>
      <c r="F3" s="219" t="s">
        <v>7</v>
      </c>
      <c r="G3" s="217" t="str">
        <f>IF(COUNTA(按分計算の要否判定!$O$5)&gt;0,按分計算の要否判定!$O$5,"")</f>
        <v/>
      </c>
      <c r="H3" s="219"/>
    </row>
    <row r="4" spans="1:16" ht="13.5" customHeight="1">
      <c r="C4" s="218"/>
      <c r="D4" s="21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E4" s="220"/>
      <c r="F4" s="220"/>
      <c r="G4" s="218"/>
      <c r="H4" s="220"/>
    </row>
    <row r="5" spans="1:16" ht="16.8" thickBot="1"/>
    <row r="6" spans="1:16" ht="30" customHeight="1" thickBot="1">
      <c r="A6" s="202" t="s">
        <v>57</v>
      </c>
      <c r="B6" s="203"/>
      <c r="C6" s="203"/>
      <c r="D6" s="74" t="str">
        <f>IF(按分計算の要否判定!P26&gt;0.1,按分計算の要否判定!P31,"")</f>
        <v/>
      </c>
      <c r="E6" s="73"/>
      <c r="F6" s="234" t="s">
        <v>99</v>
      </c>
      <c r="G6" s="235"/>
      <c r="H6" s="42" t="str">
        <f>IF(区分計算書!J7&lt;&gt;"",区分計算書!J7,"")</f>
        <v/>
      </c>
    </row>
    <row r="7" spans="1:16" ht="8.25" customHeight="1">
      <c r="A7" s="3"/>
      <c r="B7" s="3"/>
      <c r="C7" s="3"/>
      <c r="D7" s="3"/>
      <c r="E7" s="3"/>
      <c r="F7" s="3"/>
      <c r="G7" s="3"/>
    </row>
    <row r="8" spans="1:16" ht="16.8" thickBot="1">
      <c r="A8" s="1" t="str">
        <f>"１．　"&amp;区分計算書!A11</f>
        <v>１．　営業収益</v>
      </c>
    </row>
    <row r="9" spans="1:16" ht="13.5" customHeight="1">
      <c r="A9" s="226" t="s">
        <v>100</v>
      </c>
      <c r="B9" s="227"/>
      <c r="C9" s="230" t="s">
        <v>59</v>
      </c>
      <c r="D9" s="232" t="s">
        <v>101</v>
      </c>
      <c r="E9" s="209"/>
      <c r="F9" s="233" t="s">
        <v>102</v>
      </c>
      <c r="G9" s="233"/>
      <c r="H9" s="200" t="s">
        <v>62</v>
      </c>
      <c r="N9" s="44"/>
      <c r="O9" s="44"/>
      <c r="P9" s="44"/>
    </row>
    <row r="10" spans="1:16" ht="32.4">
      <c r="A10" s="228"/>
      <c r="B10" s="229"/>
      <c r="C10" s="231"/>
      <c r="D10" s="46" t="s">
        <v>63</v>
      </c>
      <c r="E10" s="46" t="s">
        <v>103</v>
      </c>
      <c r="F10" s="46" t="s">
        <v>63</v>
      </c>
      <c r="G10" s="46" t="s">
        <v>104</v>
      </c>
      <c r="H10" s="201"/>
      <c r="N10" s="44"/>
      <c r="O10" s="44"/>
      <c r="P10" s="44"/>
    </row>
    <row r="11" spans="1:16" ht="21" customHeight="1">
      <c r="A11" s="221" t="s">
        <v>105</v>
      </c>
      <c r="B11" s="75"/>
      <c r="C11" s="76"/>
      <c r="D11" s="76"/>
      <c r="E11" s="77" t="str">
        <f>IF($I$1&gt;0,IF($H$6="切捨て",ROUNDDOWN(H11*$D$6,0),IF($H$6="切上げ",ROUNDUP(H11*$D$6,0),IF($H$6="四捨五入",ROUND(H11*$D$6,0),0))),"")</f>
        <v/>
      </c>
      <c r="F11" s="76"/>
      <c r="G11" s="77" t="str">
        <f>IF($I$1&gt;0,IFERROR(H11-E11,0),"")</f>
        <v/>
      </c>
      <c r="H11" s="78" t="str">
        <f>IF($I$1&gt;0,C11-D11-F11,"")</f>
        <v/>
      </c>
      <c r="N11" s="44"/>
      <c r="O11" s="44"/>
      <c r="P11" s="44"/>
    </row>
    <row r="12" spans="1:16" ht="21" customHeight="1">
      <c r="A12" s="221"/>
      <c r="B12" s="75"/>
      <c r="C12" s="76"/>
      <c r="D12" s="76"/>
      <c r="E12" s="77" t="str">
        <f t="shared" ref="E12:E24" si="0">IF($I$1&gt;0,IF($H$6="切捨て",ROUNDDOWN(H12*$D$6,0),IF($H$6="切上げ",ROUNDUP(H12*$D$6,0),IF($H$6="四捨五入",ROUND(H12*$D$6,0),0))),"")</f>
        <v/>
      </c>
      <c r="F12" s="76"/>
      <c r="G12" s="77" t="str">
        <f t="shared" ref="G12:G24" si="1">IF($I$1&gt;0,IFERROR(H12-E12,0),"")</f>
        <v/>
      </c>
      <c r="H12" s="78" t="str">
        <f t="shared" ref="H12:H24" si="2">IF($I$1&gt;0,C12-D12-F12,"")</f>
        <v/>
      </c>
      <c r="N12" s="44"/>
      <c r="O12" s="44"/>
      <c r="P12" s="44"/>
    </row>
    <row r="13" spans="1:16" ht="21" customHeight="1">
      <c r="A13" s="221"/>
      <c r="B13" s="75"/>
      <c r="C13" s="76"/>
      <c r="D13" s="76"/>
      <c r="E13" s="77" t="str">
        <f t="shared" si="0"/>
        <v/>
      </c>
      <c r="F13" s="76"/>
      <c r="G13" s="77" t="str">
        <f t="shared" si="1"/>
        <v/>
      </c>
      <c r="H13" s="78" t="str">
        <f t="shared" si="2"/>
        <v/>
      </c>
      <c r="N13" s="44" t="str">
        <f>IF(Q1&gt;0,SUM(N9:P12),"")</f>
        <v/>
      </c>
      <c r="O13" s="44"/>
      <c r="P13" s="44"/>
    </row>
    <row r="14" spans="1:16" ht="21" customHeight="1">
      <c r="A14" s="221"/>
      <c r="B14" s="75"/>
      <c r="C14" s="76"/>
      <c r="D14" s="76"/>
      <c r="E14" s="77" t="str">
        <f t="shared" si="0"/>
        <v/>
      </c>
      <c r="F14" s="76"/>
      <c r="G14" s="77" t="str">
        <f t="shared" si="1"/>
        <v/>
      </c>
      <c r="H14" s="78" t="str">
        <f t="shared" si="2"/>
        <v/>
      </c>
      <c r="N14" s="44"/>
      <c r="O14" s="44"/>
      <c r="P14" s="44"/>
    </row>
    <row r="15" spans="1:16" ht="21" customHeight="1">
      <c r="A15" s="221"/>
      <c r="B15" s="75"/>
      <c r="C15" s="76"/>
      <c r="D15" s="76"/>
      <c r="E15" s="77" t="str">
        <f t="shared" si="0"/>
        <v/>
      </c>
      <c r="F15" s="76"/>
      <c r="G15" s="77" t="str">
        <f t="shared" si="1"/>
        <v/>
      </c>
      <c r="H15" s="78" t="str">
        <f t="shared" si="2"/>
        <v/>
      </c>
      <c r="N15" s="44"/>
      <c r="O15" s="44"/>
      <c r="P15" s="44"/>
    </row>
    <row r="16" spans="1:16" ht="21" customHeight="1">
      <c r="A16" s="221"/>
      <c r="B16" s="75"/>
      <c r="C16" s="76"/>
      <c r="D16" s="76"/>
      <c r="E16" s="77" t="str">
        <f t="shared" si="0"/>
        <v/>
      </c>
      <c r="F16" s="76"/>
      <c r="G16" s="77" t="str">
        <f t="shared" si="1"/>
        <v/>
      </c>
      <c r="H16" s="78" t="str">
        <f t="shared" si="2"/>
        <v/>
      </c>
      <c r="N16" s="44"/>
      <c r="O16" s="44"/>
      <c r="P16" s="44"/>
    </row>
    <row r="17" spans="1:16" ht="21" customHeight="1">
      <c r="A17" s="221"/>
      <c r="B17" s="75"/>
      <c r="C17" s="76"/>
      <c r="D17" s="76"/>
      <c r="E17" s="77" t="str">
        <f t="shared" si="0"/>
        <v/>
      </c>
      <c r="F17" s="76"/>
      <c r="G17" s="77" t="str">
        <f t="shared" si="1"/>
        <v/>
      </c>
      <c r="H17" s="78" t="str">
        <f t="shared" si="2"/>
        <v/>
      </c>
      <c r="N17" s="44"/>
      <c r="O17" s="44"/>
      <c r="P17" s="44"/>
    </row>
    <row r="18" spans="1:16" ht="21" customHeight="1">
      <c r="A18" s="221"/>
      <c r="B18" s="75"/>
      <c r="C18" s="76"/>
      <c r="D18" s="76"/>
      <c r="E18" s="77" t="str">
        <f t="shared" si="0"/>
        <v/>
      </c>
      <c r="F18" s="76"/>
      <c r="G18" s="77" t="str">
        <f t="shared" si="1"/>
        <v/>
      </c>
      <c r="H18" s="78" t="str">
        <f t="shared" si="2"/>
        <v/>
      </c>
      <c r="N18" s="44"/>
      <c r="O18" s="44"/>
      <c r="P18" s="44"/>
    </row>
    <row r="19" spans="1:16" ht="21" customHeight="1">
      <c r="A19" s="221"/>
      <c r="B19" s="75"/>
      <c r="C19" s="76"/>
      <c r="D19" s="76"/>
      <c r="E19" s="77" t="str">
        <f t="shared" si="0"/>
        <v/>
      </c>
      <c r="F19" s="76"/>
      <c r="G19" s="77" t="str">
        <f t="shared" si="1"/>
        <v/>
      </c>
      <c r="H19" s="78" t="str">
        <f t="shared" si="2"/>
        <v/>
      </c>
      <c r="N19" s="44"/>
      <c r="O19" s="44"/>
      <c r="P19" s="44"/>
    </row>
    <row r="20" spans="1:16" ht="21" customHeight="1">
      <c r="A20" s="221"/>
      <c r="B20" s="75"/>
      <c r="C20" s="76"/>
      <c r="D20" s="76"/>
      <c r="E20" s="77" t="str">
        <f t="shared" si="0"/>
        <v/>
      </c>
      <c r="F20" s="76"/>
      <c r="G20" s="77" t="str">
        <f t="shared" si="1"/>
        <v/>
      </c>
      <c r="H20" s="78" t="str">
        <f t="shared" si="2"/>
        <v/>
      </c>
    </row>
    <row r="21" spans="1:16" ht="21" customHeight="1">
      <c r="A21" s="221"/>
      <c r="B21" s="75"/>
      <c r="C21" s="76"/>
      <c r="D21" s="76"/>
      <c r="E21" s="77" t="str">
        <f t="shared" si="0"/>
        <v/>
      </c>
      <c r="F21" s="76"/>
      <c r="G21" s="77" t="str">
        <f t="shared" si="1"/>
        <v/>
      </c>
      <c r="H21" s="78" t="str">
        <f t="shared" si="2"/>
        <v/>
      </c>
    </row>
    <row r="22" spans="1:16" ht="21" customHeight="1">
      <c r="A22" s="221"/>
      <c r="B22" s="75"/>
      <c r="C22" s="76"/>
      <c r="D22" s="76"/>
      <c r="E22" s="77" t="str">
        <f t="shared" si="0"/>
        <v/>
      </c>
      <c r="F22" s="76"/>
      <c r="G22" s="77" t="str">
        <f t="shared" si="1"/>
        <v/>
      </c>
      <c r="H22" s="78" t="str">
        <f t="shared" si="2"/>
        <v/>
      </c>
    </row>
    <row r="23" spans="1:16" ht="21" customHeight="1">
      <c r="A23" s="221"/>
      <c r="B23" s="75"/>
      <c r="C23" s="76"/>
      <c r="D23" s="76"/>
      <c r="E23" s="77" t="str">
        <f t="shared" si="0"/>
        <v/>
      </c>
      <c r="F23" s="76"/>
      <c r="G23" s="77" t="str">
        <f t="shared" si="1"/>
        <v/>
      </c>
      <c r="H23" s="78" t="str">
        <f t="shared" si="2"/>
        <v/>
      </c>
    </row>
    <row r="24" spans="1:16" ht="21" customHeight="1" thickBot="1">
      <c r="A24" s="222"/>
      <c r="B24" s="79"/>
      <c r="C24" s="80"/>
      <c r="D24" s="80"/>
      <c r="E24" s="81" t="str">
        <f t="shared" si="0"/>
        <v/>
      </c>
      <c r="F24" s="80"/>
      <c r="G24" s="81" t="str">
        <f t="shared" si="1"/>
        <v/>
      </c>
      <c r="H24" s="82" t="str">
        <f t="shared" si="2"/>
        <v/>
      </c>
    </row>
    <row r="25" spans="1:16" ht="27" customHeight="1" thickTop="1" thickBot="1">
      <c r="A25" s="223" t="str">
        <f>区分計算書!A11&amp;"　合計④"</f>
        <v>営業収益　合計④</v>
      </c>
      <c r="B25" s="224"/>
      <c r="C25" s="83" t="str">
        <f>IF($I$1&gt;0,SUM(C11:C24),"")</f>
        <v/>
      </c>
      <c r="D25" s="83" t="str">
        <f t="shared" ref="D25:H25" si="3">IF($I$1&gt;0,SUM(D11:D24),"")</f>
        <v/>
      </c>
      <c r="E25" s="83" t="str">
        <f t="shared" si="3"/>
        <v/>
      </c>
      <c r="F25" s="83" t="str">
        <f t="shared" si="3"/>
        <v/>
      </c>
      <c r="G25" s="84" t="str">
        <f t="shared" si="3"/>
        <v/>
      </c>
      <c r="H25" s="85" t="str">
        <f t="shared" si="3"/>
        <v/>
      </c>
    </row>
    <row r="26" spans="1:16" ht="16.2">
      <c r="N26" s="44"/>
    </row>
    <row r="27" spans="1:16" ht="16.8" thickBot="1">
      <c r="A27" s="1" t="str">
        <f>"２．　"&amp;区分計算書!A15</f>
        <v>２．　営業費用</v>
      </c>
      <c r="N27" s="44"/>
    </row>
    <row r="28" spans="1:16" ht="13.5" customHeight="1">
      <c r="A28" s="226" t="s">
        <v>100</v>
      </c>
      <c r="B28" s="227"/>
      <c r="C28" s="230" t="s">
        <v>59</v>
      </c>
      <c r="D28" s="232" t="s">
        <v>101</v>
      </c>
      <c r="E28" s="209"/>
      <c r="F28" s="233" t="s">
        <v>102</v>
      </c>
      <c r="G28" s="233"/>
      <c r="H28" s="200" t="s">
        <v>62</v>
      </c>
    </row>
    <row r="29" spans="1:16" ht="32.4">
      <c r="A29" s="228"/>
      <c r="B29" s="229"/>
      <c r="C29" s="231"/>
      <c r="D29" s="46" t="s">
        <v>63</v>
      </c>
      <c r="E29" s="46" t="s">
        <v>103</v>
      </c>
      <c r="F29" s="46" t="s">
        <v>63</v>
      </c>
      <c r="G29" s="46" t="s">
        <v>104</v>
      </c>
      <c r="H29" s="201"/>
    </row>
    <row r="30" spans="1:16" ht="21" customHeight="1">
      <c r="A30" s="221" t="s">
        <v>105</v>
      </c>
      <c r="B30" s="75"/>
      <c r="C30" s="76"/>
      <c r="D30" s="76"/>
      <c r="E30" s="77" t="str">
        <f>IF($I$1&gt;0,IF($H$6="切捨て",ROUNDDOWN(H30*$D$6,0),IF($H$6="切上げ",ROUNDUP(H30*$D$6,0),IF($H$6="四捨五入",ROUND(H30*$D$6,0),0))),"")</f>
        <v/>
      </c>
      <c r="F30" s="76"/>
      <c r="G30" s="77" t="str">
        <f>IF($I$1&gt;0,IFERROR(H30-E30,0),"")</f>
        <v/>
      </c>
      <c r="H30" s="78" t="str">
        <f>IF($I$1&gt;0,C30-D30-F30,"")</f>
        <v/>
      </c>
    </row>
    <row r="31" spans="1:16" ht="21" customHeight="1">
      <c r="A31" s="221"/>
      <c r="B31" s="75"/>
      <c r="C31" s="76"/>
      <c r="D31" s="76"/>
      <c r="E31" s="77" t="str">
        <f t="shared" ref="E31:E43" si="4">IF($I$1&gt;0,IF($H$6="切捨て",ROUNDDOWN(H31*$D$6,0),IF($H$6="切上げ",ROUNDUP(H31*$D$6,0),IF($H$6="四捨五入",ROUND(H31*$D$6,0),0))),"")</f>
        <v/>
      </c>
      <c r="F31" s="76"/>
      <c r="G31" s="77" t="str">
        <f t="shared" ref="G31:G43" si="5">IF($I$1&gt;0,IFERROR(H31-E31,0),"")</f>
        <v/>
      </c>
      <c r="H31" s="78" t="str">
        <f t="shared" ref="H31:H43" si="6">IF($I$1&gt;0,C31-D31-F31,"")</f>
        <v/>
      </c>
      <c r="N31" s="44"/>
    </row>
    <row r="32" spans="1:16" ht="21" customHeight="1">
      <c r="A32" s="221"/>
      <c r="B32" s="75"/>
      <c r="C32" s="76"/>
      <c r="D32" s="76"/>
      <c r="E32" s="77" t="str">
        <f t="shared" si="4"/>
        <v/>
      </c>
      <c r="F32" s="76"/>
      <c r="G32" s="77" t="str">
        <f t="shared" si="5"/>
        <v/>
      </c>
      <c r="H32" s="78" t="str">
        <f t="shared" si="6"/>
        <v/>
      </c>
      <c r="N32" s="44"/>
    </row>
    <row r="33" spans="1:9" ht="21" customHeight="1">
      <c r="A33" s="221"/>
      <c r="B33" s="75"/>
      <c r="C33" s="76"/>
      <c r="D33" s="76"/>
      <c r="E33" s="77" t="str">
        <f t="shared" si="4"/>
        <v/>
      </c>
      <c r="F33" s="76"/>
      <c r="G33" s="77" t="str">
        <f t="shared" si="5"/>
        <v/>
      </c>
      <c r="H33" s="78" t="str">
        <f t="shared" si="6"/>
        <v/>
      </c>
    </row>
    <row r="34" spans="1:9" ht="21" customHeight="1">
      <c r="A34" s="221"/>
      <c r="B34" s="75"/>
      <c r="C34" s="76"/>
      <c r="D34" s="76"/>
      <c r="E34" s="77" t="str">
        <f t="shared" si="4"/>
        <v/>
      </c>
      <c r="F34" s="76"/>
      <c r="G34" s="77" t="str">
        <f t="shared" si="5"/>
        <v/>
      </c>
      <c r="H34" s="78" t="str">
        <f t="shared" si="6"/>
        <v/>
      </c>
    </row>
    <row r="35" spans="1:9" ht="21" customHeight="1">
      <c r="A35" s="221"/>
      <c r="B35" s="75"/>
      <c r="C35" s="76"/>
      <c r="D35" s="76"/>
      <c r="E35" s="77" t="str">
        <f t="shared" si="4"/>
        <v/>
      </c>
      <c r="F35" s="76"/>
      <c r="G35" s="77" t="str">
        <f t="shared" si="5"/>
        <v/>
      </c>
      <c r="H35" s="78" t="str">
        <f t="shared" si="6"/>
        <v/>
      </c>
    </row>
    <row r="36" spans="1:9" ht="21" customHeight="1">
      <c r="A36" s="221"/>
      <c r="B36" s="75"/>
      <c r="C36" s="76"/>
      <c r="D36" s="76"/>
      <c r="E36" s="77" t="str">
        <f t="shared" si="4"/>
        <v/>
      </c>
      <c r="F36" s="76"/>
      <c r="G36" s="77" t="str">
        <f t="shared" si="5"/>
        <v/>
      </c>
      <c r="H36" s="78" t="str">
        <f t="shared" si="6"/>
        <v/>
      </c>
    </row>
    <row r="37" spans="1:9" ht="21" customHeight="1">
      <c r="A37" s="221"/>
      <c r="B37" s="75"/>
      <c r="C37" s="76"/>
      <c r="D37" s="76"/>
      <c r="E37" s="77" t="str">
        <f t="shared" si="4"/>
        <v/>
      </c>
      <c r="F37" s="76"/>
      <c r="G37" s="77" t="str">
        <f t="shared" si="5"/>
        <v/>
      </c>
      <c r="H37" s="78" t="str">
        <f t="shared" si="6"/>
        <v/>
      </c>
    </row>
    <row r="38" spans="1:9" ht="21" customHeight="1">
      <c r="A38" s="221"/>
      <c r="B38" s="75"/>
      <c r="C38" s="76"/>
      <c r="D38" s="76"/>
      <c r="E38" s="77" t="str">
        <f t="shared" si="4"/>
        <v/>
      </c>
      <c r="F38" s="76"/>
      <c r="G38" s="77" t="str">
        <f t="shared" si="5"/>
        <v/>
      </c>
      <c r="H38" s="78" t="str">
        <f t="shared" si="6"/>
        <v/>
      </c>
    </row>
    <row r="39" spans="1:9" ht="21" customHeight="1">
      <c r="A39" s="221"/>
      <c r="B39" s="75"/>
      <c r="C39" s="76"/>
      <c r="D39" s="76"/>
      <c r="E39" s="77" t="str">
        <f t="shared" si="4"/>
        <v/>
      </c>
      <c r="F39" s="76"/>
      <c r="G39" s="77" t="str">
        <f t="shared" si="5"/>
        <v/>
      </c>
      <c r="H39" s="78" t="str">
        <f t="shared" si="6"/>
        <v/>
      </c>
    </row>
    <row r="40" spans="1:9" ht="21" customHeight="1">
      <c r="A40" s="221"/>
      <c r="B40" s="75"/>
      <c r="C40" s="76"/>
      <c r="D40" s="76"/>
      <c r="E40" s="77" t="str">
        <f t="shared" si="4"/>
        <v/>
      </c>
      <c r="F40" s="76"/>
      <c r="G40" s="77" t="str">
        <f t="shared" si="5"/>
        <v/>
      </c>
      <c r="H40" s="78" t="str">
        <f t="shared" si="6"/>
        <v/>
      </c>
    </row>
    <row r="41" spans="1:9" ht="21" customHeight="1">
      <c r="A41" s="221"/>
      <c r="B41" s="75"/>
      <c r="C41" s="76"/>
      <c r="D41" s="76"/>
      <c r="E41" s="77" t="str">
        <f t="shared" si="4"/>
        <v/>
      </c>
      <c r="F41" s="76"/>
      <c r="G41" s="77" t="str">
        <f t="shared" si="5"/>
        <v/>
      </c>
      <c r="H41" s="78" t="str">
        <f t="shared" si="6"/>
        <v/>
      </c>
    </row>
    <row r="42" spans="1:9" ht="21" customHeight="1">
      <c r="A42" s="221"/>
      <c r="B42" s="75"/>
      <c r="C42" s="76"/>
      <c r="D42" s="76"/>
      <c r="E42" s="77" t="str">
        <f t="shared" si="4"/>
        <v/>
      </c>
      <c r="F42" s="76"/>
      <c r="G42" s="77" t="str">
        <f t="shared" si="5"/>
        <v/>
      </c>
      <c r="H42" s="78" t="str">
        <f t="shared" si="6"/>
        <v/>
      </c>
    </row>
    <row r="43" spans="1:9" ht="21" customHeight="1" thickBot="1">
      <c r="A43" s="222"/>
      <c r="B43" s="79"/>
      <c r="C43" s="80"/>
      <c r="D43" s="80"/>
      <c r="E43" s="81" t="str">
        <f t="shared" si="4"/>
        <v/>
      </c>
      <c r="F43" s="80"/>
      <c r="G43" s="81" t="str">
        <f t="shared" si="5"/>
        <v/>
      </c>
      <c r="H43" s="82" t="str">
        <f t="shared" si="6"/>
        <v/>
      </c>
    </row>
    <row r="44" spans="1:9" ht="27" customHeight="1" thickTop="1" thickBot="1">
      <c r="A44" s="223" t="str">
        <f>区分計算書!A15&amp;"　合計⑤"</f>
        <v>営業費用　合計⑤</v>
      </c>
      <c r="B44" s="224"/>
      <c r="C44" s="83" t="str">
        <f>IF($I$1&gt;0,SUM(C30:C43),"")</f>
        <v/>
      </c>
      <c r="D44" s="83" t="str">
        <f t="shared" ref="D44:H44" si="7">IF($I$1&gt;0,SUM(D30:D43),"")</f>
        <v/>
      </c>
      <c r="E44" s="83" t="str">
        <f t="shared" si="7"/>
        <v/>
      </c>
      <c r="F44" s="83" t="str">
        <f t="shared" si="7"/>
        <v/>
      </c>
      <c r="G44" s="84" t="str">
        <f t="shared" si="7"/>
        <v/>
      </c>
      <c r="H44" s="85" t="str">
        <f t="shared" si="7"/>
        <v/>
      </c>
    </row>
    <row r="45" spans="1:9" ht="9.75" customHeight="1"/>
    <row r="46" spans="1:9" ht="16.2">
      <c r="A46" s="1" t="s">
        <v>106</v>
      </c>
    </row>
    <row r="47" spans="1:9" ht="15" customHeight="1">
      <c r="A47" s="1">
        <v>1</v>
      </c>
      <c r="B47" s="225" t="s">
        <v>107</v>
      </c>
      <c r="C47" s="225"/>
      <c r="D47" s="225"/>
      <c r="E47" s="225"/>
      <c r="F47" s="225"/>
      <c r="G47" s="225"/>
      <c r="H47" s="225"/>
    </row>
    <row r="48" spans="1:9" ht="16.2">
      <c r="A48" s="1">
        <v>2</v>
      </c>
      <c r="B48" s="1" t="s">
        <v>108</v>
      </c>
      <c r="C48" s="72"/>
      <c r="D48" s="72"/>
      <c r="E48" s="72"/>
      <c r="F48" s="72"/>
      <c r="G48" s="72"/>
      <c r="H48" s="72"/>
      <c r="I48" s="72"/>
    </row>
    <row r="49" ht="16.2"/>
  </sheetData>
  <sheetProtection insertColumns="0" insertRows="0" selectLockedCells="1"/>
  <mergeCells count="24">
    <mergeCell ref="G1:H1"/>
    <mergeCell ref="A2:H2"/>
    <mergeCell ref="C3:C4"/>
    <mergeCell ref="D3:E3"/>
    <mergeCell ref="F3:F4"/>
    <mergeCell ref="G3:H4"/>
    <mergeCell ref="D4:E4"/>
    <mergeCell ref="A6:C6"/>
    <mergeCell ref="F6:G6"/>
    <mergeCell ref="A9:B10"/>
    <mergeCell ref="C9:C10"/>
    <mergeCell ref="D9:E9"/>
    <mergeCell ref="F9:G9"/>
    <mergeCell ref="A30:A43"/>
    <mergeCell ref="A44:B44"/>
    <mergeCell ref="B47:H47"/>
    <mergeCell ref="H9:H10"/>
    <mergeCell ref="A11:A24"/>
    <mergeCell ref="A25:B25"/>
    <mergeCell ref="A28:B29"/>
    <mergeCell ref="C28:C29"/>
    <mergeCell ref="D28:E28"/>
    <mergeCell ref="F28:G28"/>
    <mergeCell ref="H28:H29"/>
  </mergeCells>
  <phoneticPr fontId="3"/>
  <printOptions horizontalCentered="1"/>
  <pageMargins left="0.51181102362204722" right="0.31496062992125984" top="0.55118110236220474" bottom="0.35433070866141736" header="0.31496062992125984" footer="0.31496062992125984"/>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020B1-D313-4894-82E7-C436CE2665D1}">
  <dimension ref="A1:P49"/>
  <sheetViews>
    <sheetView showGridLines="0" tabSelected="1" workbookViewId="0">
      <selection activeCell="R35" sqref="R35"/>
    </sheetView>
  </sheetViews>
  <sheetFormatPr defaultColWidth="0" defaultRowHeight="12" customHeight="1" zeroHeight="1"/>
  <cols>
    <col min="1" max="1" width="5.59765625" style="1" customWidth="1"/>
    <col min="2" max="2" width="14.59765625" style="1" customWidth="1"/>
    <col min="3" max="3" width="12.3984375" style="1" customWidth="1"/>
    <col min="4" max="8" width="13.8984375" style="1" customWidth="1"/>
    <col min="9" max="9" width="5.59765625" style="1" hidden="1" customWidth="1"/>
    <col min="10" max="10" width="5.59765625" style="1" customWidth="1"/>
    <col min="11" max="16384" width="9" style="1" hidden="1"/>
  </cols>
  <sheetData>
    <row r="1" spans="1:16" ht="14.25" customHeight="1">
      <c r="G1" s="215" t="s">
        <v>109</v>
      </c>
      <c r="H1" s="215"/>
      <c r="I1" s="1">
        <f>COUNTA(B11:D24,F11:F24,B30:D43,F30:F43)+区分計算書!K1</f>
        <v>0</v>
      </c>
    </row>
    <row r="2" spans="1:16" ht="16.2">
      <c r="A2" s="99" t="str">
        <f>区分計算書!A20&amp;"及び費用に関する明細書"</f>
        <v>営業外収益及び費用に関する明細書</v>
      </c>
      <c r="B2" s="99"/>
      <c r="C2" s="99"/>
      <c r="D2" s="99"/>
      <c r="E2" s="99"/>
      <c r="F2" s="99"/>
      <c r="G2" s="99"/>
      <c r="H2" s="236"/>
    </row>
    <row r="3" spans="1:16" ht="13.5" customHeight="1">
      <c r="C3" s="217" t="str">
        <f>按分計算の要否判定!C5</f>
        <v>事業年度</v>
      </c>
      <c r="D3" s="21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E3" s="219"/>
      <c r="F3" s="219" t="s">
        <v>7</v>
      </c>
      <c r="G3" s="217" t="str">
        <f>IF(COUNTA(按分計算の要否判定!$O$5)&gt;0,按分計算の要否判定!$O$5,"")</f>
        <v/>
      </c>
      <c r="H3" s="219"/>
    </row>
    <row r="4" spans="1:16" ht="13.5" customHeight="1">
      <c r="C4" s="218"/>
      <c r="D4" s="21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E4" s="220"/>
      <c r="F4" s="220"/>
      <c r="G4" s="218"/>
      <c r="H4" s="220"/>
    </row>
    <row r="5" spans="1:16" ht="16.8" thickBot="1"/>
    <row r="6" spans="1:16" ht="30" customHeight="1" thickBot="1">
      <c r="A6" s="202" t="s">
        <v>57</v>
      </c>
      <c r="B6" s="203"/>
      <c r="C6" s="204"/>
      <c r="D6" s="42" t="str">
        <f>IF(按分計算の要否判定!P26&gt;0.1,按分計算の要否判定!P31,"")</f>
        <v/>
      </c>
      <c r="E6" s="73"/>
      <c r="F6" s="234" t="s">
        <v>99</v>
      </c>
      <c r="G6" s="235"/>
      <c r="H6" s="42" t="str">
        <f>IF(区分計算書!J7&lt;&gt;"",区分計算書!J7,"")</f>
        <v/>
      </c>
    </row>
    <row r="7" spans="1:16" ht="9" customHeight="1"/>
    <row r="8" spans="1:16" ht="16.8" thickBot="1">
      <c r="A8" s="1" t="str">
        <f>"１．　"&amp;区分計算書!A20</f>
        <v>１．　営業外収益</v>
      </c>
    </row>
    <row r="9" spans="1:16" ht="13.5" customHeight="1">
      <c r="A9" s="226" t="s">
        <v>100</v>
      </c>
      <c r="B9" s="227"/>
      <c r="C9" s="230" t="s">
        <v>59</v>
      </c>
      <c r="D9" s="232" t="s">
        <v>101</v>
      </c>
      <c r="E9" s="209"/>
      <c r="F9" s="233" t="s">
        <v>102</v>
      </c>
      <c r="G9" s="233"/>
      <c r="H9" s="200" t="s">
        <v>62</v>
      </c>
      <c r="N9" s="44"/>
      <c r="O9" s="44"/>
      <c r="P9" s="44"/>
    </row>
    <row r="10" spans="1:16" ht="32.4">
      <c r="A10" s="228"/>
      <c r="B10" s="229"/>
      <c r="C10" s="231"/>
      <c r="D10" s="46" t="s">
        <v>63</v>
      </c>
      <c r="E10" s="46" t="s">
        <v>103</v>
      </c>
      <c r="F10" s="46" t="s">
        <v>63</v>
      </c>
      <c r="G10" s="46" t="s">
        <v>104</v>
      </c>
      <c r="H10" s="201"/>
      <c r="N10" s="44"/>
      <c r="O10" s="44"/>
      <c r="P10" s="44"/>
    </row>
    <row r="11" spans="1:16" ht="21" customHeight="1">
      <c r="A11" s="221" t="s">
        <v>105</v>
      </c>
      <c r="B11" s="75"/>
      <c r="C11" s="76"/>
      <c r="D11" s="76"/>
      <c r="E11" s="77" t="str">
        <f>IF($I$1&gt;0,IF($H$6="切捨て",ROUNDDOWN(H11*$D$6,0),IF($H$6="切上げ",ROUNDUP(H11*$D$6,0),IF($H$6="四捨五入",ROUND(H11*$D$6,0),0))),"")</f>
        <v/>
      </c>
      <c r="F11" s="76"/>
      <c r="G11" s="77" t="str">
        <f>IF($I$1&gt;0,IFERROR(H11-E11,0),"")</f>
        <v/>
      </c>
      <c r="H11" s="78" t="str">
        <f>IF($I$1&gt;0,C11-D11-F11,"")</f>
        <v/>
      </c>
      <c r="N11" s="44"/>
      <c r="O11" s="44"/>
      <c r="P11" s="44"/>
    </row>
    <row r="12" spans="1:16" ht="21" customHeight="1">
      <c r="A12" s="221"/>
      <c r="B12" s="75"/>
      <c r="C12" s="76"/>
      <c r="D12" s="76"/>
      <c r="E12" s="77" t="str">
        <f t="shared" ref="E12:E24" si="0">IF($I$1&gt;0,IF($H$6="切捨て",ROUNDDOWN(H12*$D$6,0),IF($H$6="切上げ",ROUNDUP(H12*$D$6,0),IF($H$6="四捨五入",ROUND(H12*$D$6,0),0))),"")</f>
        <v/>
      </c>
      <c r="F12" s="76"/>
      <c r="G12" s="77" t="str">
        <f t="shared" ref="G12:G24" si="1">IF($I$1&gt;0,IFERROR(H12-E12,0),"")</f>
        <v/>
      </c>
      <c r="H12" s="78" t="str">
        <f t="shared" ref="H12:H24" si="2">IF($I$1&gt;0,C12-D12-F12,"")</f>
        <v/>
      </c>
      <c r="N12" s="44"/>
      <c r="O12" s="44"/>
      <c r="P12" s="44"/>
    </row>
    <row r="13" spans="1:16" ht="21" customHeight="1">
      <c r="A13" s="221"/>
      <c r="B13" s="75"/>
      <c r="C13" s="76"/>
      <c r="D13" s="76"/>
      <c r="E13" s="77" t="str">
        <f t="shared" si="0"/>
        <v/>
      </c>
      <c r="F13" s="76"/>
      <c r="G13" s="77" t="str">
        <f t="shared" si="1"/>
        <v/>
      </c>
      <c r="H13" s="78" t="str">
        <f t="shared" si="2"/>
        <v/>
      </c>
      <c r="N13" s="44" t="str">
        <f>IF(Q1&gt;0,SUM(N9:P12),"")</f>
        <v/>
      </c>
      <c r="O13" s="44"/>
      <c r="P13" s="44"/>
    </row>
    <row r="14" spans="1:16" ht="21" customHeight="1">
      <c r="A14" s="221"/>
      <c r="B14" s="75"/>
      <c r="C14" s="76"/>
      <c r="D14" s="76"/>
      <c r="E14" s="77" t="str">
        <f t="shared" si="0"/>
        <v/>
      </c>
      <c r="F14" s="76"/>
      <c r="G14" s="77" t="str">
        <f t="shared" si="1"/>
        <v/>
      </c>
      <c r="H14" s="78" t="str">
        <f t="shared" si="2"/>
        <v/>
      </c>
      <c r="N14" s="44"/>
      <c r="O14" s="44"/>
      <c r="P14" s="44"/>
    </row>
    <row r="15" spans="1:16" ht="21" customHeight="1">
      <c r="A15" s="221"/>
      <c r="B15" s="75"/>
      <c r="C15" s="76"/>
      <c r="D15" s="76"/>
      <c r="E15" s="77" t="str">
        <f t="shared" si="0"/>
        <v/>
      </c>
      <c r="F15" s="76"/>
      <c r="G15" s="77" t="str">
        <f t="shared" si="1"/>
        <v/>
      </c>
      <c r="H15" s="78" t="str">
        <f t="shared" si="2"/>
        <v/>
      </c>
      <c r="N15" s="44"/>
      <c r="O15" s="44"/>
      <c r="P15" s="44"/>
    </row>
    <row r="16" spans="1:16" ht="21" customHeight="1">
      <c r="A16" s="221"/>
      <c r="B16" s="75"/>
      <c r="C16" s="76"/>
      <c r="D16" s="76"/>
      <c r="E16" s="77" t="str">
        <f t="shared" si="0"/>
        <v/>
      </c>
      <c r="F16" s="76"/>
      <c r="G16" s="77" t="str">
        <f t="shared" si="1"/>
        <v/>
      </c>
      <c r="H16" s="78" t="str">
        <f t="shared" si="2"/>
        <v/>
      </c>
      <c r="N16" s="44"/>
      <c r="O16" s="44"/>
      <c r="P16" s="44"/>
    </row>
    <row r="17" spans="1:16" ht="21" customHeight="1">
      <c r="A17" s="221"/>
      <c r="B17" s="75"/>
      <c r="C17" s="76"/>
      <c r="D17" s="76"/>
      <c r="E17" s="77" t="str">
        <f t="shared" si="0"/>
        <v/>
      </c>
      <c r="F17" s="76"/>
      <c r="G17" s="77" t="str">
        <f t="shared" si="1"/>
        <v/>
      </c>
      <c r="H17" s="78" t="str">
        <f t="shared" si="2"/>
        <v/>
      </c>
      <c r="N17" s="44"/>
      <c r="O17" s="44"/>
      <c r="P17" s="44"/>
    </row>
    <row r="18" spans="1:16" ht="21" customHeight="1">
      <c r="A18" s="221"/>
      <c r="B18" s="75"/>
      <c r="C18" s="76"/>
      <c r="D18" s="76"/>
      <c r="E18" s="77" t="str">
        <f t="shared" si="0"/>
        <v/>
      </c>
      <c r="F18" s="76"/>
      <c r="G18" s="77" t="str">
        <f t="shared" si="1"/>
        <v/>
      </c>
      <c r="H18" s="78" t="str">
        <f t="shared" si="2"/>
        <v/>
      </c>
      <c r="N18" s="44"/>
      <c r="O18" s="44"/>
      <c r="P18" s="44"/>
    </row>
    <row r="19" spans="1:16" ht="21" customHeight="1">
      <c r="A19" s="221"/>
      <c r="B19" s="75"/>
      <c r="C19" s="76"/>
      <c r="D19" s="76"/>
      <c r="E19" s="77" t="str">
        <f t="shared" si="0"/>
        <v/>
      </c>
      <c r="F19" s="76"/>
      <c r="G19" s="77" t="str">
        <f t="shared" si="1"/>
        <v/>
      </c>
      <c r="H19" s="78" t="str">
        <f t="shared" si="2"/>
        <v/>
      </c>
      <c r="N19" s="44"/>
      <c r="O19" s="44"/>
      <c r="P19" s="44"/>
    </row>
    <row r="20" spans="1:16" ht="21" customHeight="1">
      <c r="A20" s="221"/>
      <c r="B20" s="75"/>
      <c r="C20" s="76"/>
      <c r="D20" s="76"/>
      <c r="E20" s="77" t="str">
        <f t="shared" si="0"/>
        <v/>
      </c>
      <c r="F20" s="76"/>
      <c r="G20" s="77" t="str">
        <f t="shared" si="1"/>
        <v/>
      </c>
      <c r="H20" s="78" t="str">
        <f t="shared" si="2"/>
        <v/>
      </c>
    </row>
    <row r="21" spans="1:16" ht="21" customHeight="1">
      <c r="A21" s="221"/>
      <c r="B21" s="75"/>
      <c r="C21" s="76"/>
      <c r="D21" s="76"/>
      <c r="E21" s="77" t="str">
        <f t="shared" si="0"/>
        <v/>
      </c>
      <c r="F21" s="76"/>
      <c r="G21" s="77" t="str">
        <f t="shared" si="1"/>
        <v/>
      </c>
      <c r="H21" s="78" t="str">
        <f t="shared" si="2"/>
        <v/>
      </c>
    </row>
    <row r="22" spans="1:16" ht="21" customHeight="1">
      <c r="A22" s="221"/>
      <c r="B22" s="75"/>
      <c r="C22" s="76"/>
      <c r="D22" s="76"/>
      <c r="E22" s="77" t="str">
        <f t="shared" si="0"/>
        <v/>
      </c>
      <c r="F22" s="76"/>
      <c r="G22" s="77" t="str">
        <f t="shared" si="1"/>
        <v/>
      </c>
      <c r="H22" s="78" t="str">
        <f t="shared" si="2"/>
        <v/>
      </c>
    </row>
    <row r="23" spans="1:16" ht="21" customHeight="1">
      <c r="A23" s="221"/>
      <c r="B23" s="75"/>
      <c r="C23" s="76"/>
      <c r="D23" s="76"/>
      <c r="E23" s="77" t="str">
        <f t="shared" si="0"/>
        <v/>
      </c>
      <c r="F23" s="76"/>
      <c r="G23" s="77" t="str">
        <f t="shared" si="1"/>
        <v/>
      </c>
      <c r="H23" s="78" t="str">
        <f t="shared" si="2"/>
        <v/>
      </c>
    </row>
    <row r="24" spans="1:16" ht="21" customHeight="1" thickBot="1">
      <c r="A24" s="222"/>
      <c r="B24" s="79"/>
      <c r="C24" s="80"/>
      <c r="D24" s="80"/>
      <c r="E24" s="81" t="str">
        <f t="shared" si="0"/>
        <v/>
      </c>
      <c r="F24" s="80"/>
      <c r="G24" s="81" t="str">
        <f t="shared" si="1"/>
        <v/>
      </c>
      <c r="H24" s="82" t="str">
        <f t="shared" si="2"/>
        <v/>
      </c>
    </row>
    <row r="25" spans="1:16" ht="27" customHeight="1" thickTop="1" thickBot="1">
      <c r="A25" s="223" t="str">
        <f>区分計算書!A20&amp;"　合計④"</f>
        <v>営業外収益　合計④</v>
      </c>
      <c r="B25" s="224"/>
      <c r="C25" s="83" t="str">
        <f>IF($I$1&gt;0,SUM(C11:C24),"")</f>
        <v/>
      </c>
      <c r="D25" s="83" t="str">
        <f t="shared" ref="D25:H25" si="3">IF($I$1&gt;0,SUM(D11:D24),"")</f>
        <v/>
      </c>
      <c r="E25" s="83" t="str">
        <f t="shared" si="3"/>
        <v/>
      </c>
      <c r="F25" s="83" t="str">
        <f t="shared" si="3"/>
        <v/>
      </c>
      <c r="G25" s="84" t="str">
        <f t="shared" si="3"/>
        <v/>
      </c>
      <c r="H25" s="85" t="str">
        <f t="shared" si="3"/>
        <v/>
      </c>
    </row>
    <row r="26" spans="1:16" ht="16.2">
      <c r="N26" s="44"/>
    </row>
    <row r="27" spans="1:16" ht="16.8" thickBot="1">
      <c r="A27" s="1" t="str">
        <f>"２．　"&amp;区分計算書!A24</f>
        <v>２．　営業外費用</v>
      </c>
      <c r="N27" s="44"/>
    </row>
    <row r="28" spans="1:16" ht="13.5" customHeight="1">
      <c r="A28" s="226" t="s">
        <v>100</v>
      </c>
      <c r="B28" s="227"/>
      <c r="C28" s="230" t="s">
        <v>59</v>
      </c>
      <c r="D28" s="232" t="s">
        <v>101</v>
      </c>
      <c r="E28" s="209"/>
      <c r="F28" s="233" t="s">
        <v>102</v>
      </c>
      <c r="G28" s="233"/>
      <c r="H28" s="200" t="s">
        <v>62</v>
      </c>
    </row>
    <row r="29" spans="1:16" ht="32.4">
      <c r="A29" s="228"/>
      <c r="B29" s="229"/>
      <c r="C29" s="231"/>
      <c r="D29" s="46" t="s">
        <v>63</v>
      </c>
      <c r="E29" s="46" t="s">
        <v>103</v>
      </c>
      <c r="F29" s="46" t="s">
        <v>63</v>
      </c>
      <c r="G29" s="46" t="s">
        <v>104</v>
      </c>
      <c r="H29" s="201"/>
    </row>
    <row r="30" spans="1:16" ht="21" customHeight="1">
      <c r="A30" s="221" t="s">
        <v>105</v>
      </c>
      <c r="B30" s="75"/>
      <c r="C30" s="76"/>
      <c r="D30" s="76"/>
      <c r="E30" s="77" t="str">
        <f>IF($I$1&gt;0,IF($H$6="切捨て",ROUNDDOWN(H30*$D$6,0),IF($H$6="切上げ",ROUNDUP(H30*$D$6,0),IF($H$6="四捨五入",ROUND(H30*$D$6,0),0))),"")</f>
        <v/>
      </c>
      <c r="F30" s="76"/>
      <c r="G30" s="77" t="str">
        <f>IF($I$1&gt;0,IFERROR(H30-E30,0),"")</f>
        <v/>
      </c>
      <c r="H30" s="78" t="str">
        <f>IF($I$1&gt;0,C30-D30-F30,"")</f>
        <v/>
      </c>
    </row>
    <row r="31" spans="1:16" ht="21" customHeight="1">
      <c r="A31" s="221"/>
      <c r="B31" s="75"/>
      <c r="C31" s="76"/>
      <c r="D31" s="76"/>
      <c r="E31" s="77" t="str">
        <f t="shared" ref="E31:E43" si="4">IF($I$1&gt;0,IF($H$6="切捨て",ROUNDDOWN(H31*$D$6,0),IF($H$6="切上げ",ROUNDUP(H31*$D$6,0),IF($H$6="四捨五入",ROUND(H31*$D$6,0),0))),"")</f>
        <v/>
      </c>
      <c r="F31" s="76"/>
      <c r="G31" s="77" t="str">
        <f t="shared" ref="G31:G43" si="5">IF($I$1&gt;0,IFERROR(H31-E31,0),"")</f>
        <v/>
      </c>
      <c r="H31" s="78" t="str">
        <f t="shared" ref="H31:H43" si="6">IF($I$1&gt;0,C31-D31-F31,"")</f>
        <v/>
      </c>
      <c r="N31" s="44"/>
    </row>
    <row r="32" spans="1:16" ht="21" customHeight="1">
      <c r="A32" s="221"/>
      <c r="B32" s="75"/>
      <c r="C32" s="76"/>
      <c r="D32" s="76"/>
      <c r="E32" s="77" t="str">
        <f t="shared" si="4"/>
        <v/>
      </c>
      <c r="F32" s="76"/>
      <c r="G32" s="77" t="str">
        <f t="shared" si="5"/>
        <v/>
      </c>
      <c r="H32" s="78" t="str">
        <f t="shared" si="6"/>
        <v/>
      </c>
      <c r="N32" s="44"/>
    </row>
    <row r="33" spans="1:9" ht="21" customHeight="1">
      <c r="A33" s="221"/>
      <c r="B33" s="75"/>
      <c r="C33" s="76"/>
      <c r="D33" s="76"/>
      <c r="E33" s="77" t="str">
        <f t="shared" si="4"/>
        <v/>
      </c>
      <c r="F33" s="76"/>
      <c r="G33" s="77" t="str">
        <f t="shared" si="5"/>
        <v/>
      </c>
      <c r="H33" s="78" t="str">
        <f t="shared" si="6"/>
        <v/>
      </c>
    </row>
    <row r="34" spans="1:9" ht="21" customHeight="1">
      <c r="A34" s="221"/>
      <c r="B34" s="75"/>
      <c r="C34" s="76"/>
      <c r="D34" s="76"/>
      <c r="E34" s="77" t="str">
        <f t="shared" si="4"/>
        <v/>
      </c>
      <c r="F34" s="76"/>
      <c r="G34" s="77" t="str">
        <f t="shared" si="5"/>
        <v/>
      </c>
      <c r="H34" s="78" t="str">
        <f t="shared" si="6"/>
        <v/>
      </c>
    </row>
    <row r="35" spans="1:9" ht="21" customHeight="1">
      <c r="A35" s="221"/>
      <c r="B35" s="75"/>
      <c r="C35" s="76"/>
      <c r="D35" s="76"/>
      <c r="E35" s="77" t="str">
        <f t="shared" si="4"/>
        <v/>
      </c>
      <c r="F35" s="76"/>
      <c r="G35" s="77" t="str">
        <f t="shared" si="5"/>
        <v/>
      </c>
      <c r="H35" s="78" t="str">
        <f t="shared" si="6"/>
        <v/>
      </c>
    </row>
    <row r="36" spans="1:9" ht="21" customHeight="1">
      <c r="A36" s="221"/>
      <c r="B36" s="75"/>
      <c r="C36" s="76"/>
      <c r="D36" s="76"/>
      <c r="E36" s="77" t="str">
        <f t="shared" si="4"/>
        <v/>
      </c>
      <c r="F36" s="76"/>
      <c r="G36" s="77" t="str">
        <f t="shared" si="5"/>
        <v/>
      </c>
      <c r="H36" s="78" t="str">
        <f t="shared" si="6"/>
        <v/>
      </c>
    </row>
    <row r="37" spans="1:9" ht="21" customHeight="1">
      <c r="A37" s="221"/>
      <c r="B37" s="75"/>
      <c r="C37" s="76"/>
      <c r="D37" s="76"/>
      <c r="E37" s="77" t="str">
        <f t="shared" si="4"/>
        <v/>
      </c>
      <c r="F37" s="76"/>
      <c r="G37" s="77" t="str">
        <f t="shared" si="5"/>
        <v/>
      </c>
      <c r="H37" s="78" t="str">
        <f t="shared" si="6"/>
        <v/>
      </c>
    </row>
    <row r="38" spans="1:9" ht="21" customHeight="1">
      <c r="A38" s="221"/>
      <c r="B38" s="75"/>
      <c r="C38" s="76"/>
      <c r="D38" s="76"/>
      <c r="E38" s="77" t="str">
        <f t="shared" si="4"/>
        <v/>
      </c>
      <c r="F38" s="76"/>
      <c r="G38" s="77" t="str">
        <f t="shared" si="5"/>
        <v/>
      </c>
      <c r="H38" s="78" t="str">
        <f t="shared" si="6"/>
        <v/>
      </c>
    </row>
    <row r="39" spans="1:9" ht="21" customHeight="1">
      <c r="A39" s="221"/>
      <c r="B39" s="75"/>
      <c r="C39" s="76"/>
      <c r="D39" s="76"/>
      <c r="E39" s="77" t="str">
        <f t="shared" si="4"/>
        <v/>
      </c>
      <c r="F39" s="76"/>
      <c r="G39" s="77" t="str">
        <f t="shared" si="5"/>
        <v/>
      </c>
      <c r="H39" s="78" t="str">
        <f t="shared" si="6"/>
        <v/>
      </c>
    </row>
    <row r="40" spans="1:9" ht="21" customHeight="1">
      <c r="A40" s="221"/>
      <c r="B40" s="75"/>
      <c r="C40" s="76"/>
      <c r="D40" s="76"/>
      <c r="E40" s="77" t="str">
        <f t="shared" si="4"/>
        <v/>
      </c>
      <c r="F40" s="76"/>
      <c r="G40" s="77" t="str">
        <f t="shared" si="5"/>
        <v/>
      </c>
      <c r="H40" s="78" t="str">
        <f t="shared" si="6"/>
        <v/>
      </c>
    </row>
    <row r="41" spans="1:9" ht="21" customHeight="1">
      <c r="A41" s="221"/>
      <c r="B41" s="75"/>
      <c r="C41" s="76"/>
      <c r="D41" s="76"/>
      <c r="E41" s="77" t="str">
        <f t="shared" si="4"/>
        <v/>
      </c>
      <c r="F41" s="76"/>
      <c r="G41" s="77" t="str">
        <f t="shared" si="5"/>
        <v/>
      </c>
      <c r="H41" s="78" t="str">
        <f t="shared" si="6"/>
        <v/>
      </c>
    </row>
    <row r="42" spans="1:9" ht="21" customHeight="1">
      <c r="A42" s="221"/>
      <c r="B42" s="75"/>
      <c r="C42" s="76"/>
      <c r="D42" s="76"/>
      <c r="E42" s="77" t="str">
        <f t="shared" si="4"/>
        <v/>
      </c>
      <c r="F42" s="76"/>
      <c r="G42" s="77" t="str">
        <f t="shared" si="5"/>
        <v/>
      </c>
      <c r="H42" s="78" t="str">
        <f t="shared" si="6"/>
        <v/>
      </c>
    </row>
    <row r="43" spans="1:9" ht="21" customHeight="1" thickBot="1">
      <c r="A43" s="222"/>
      <c r="B43" s="79"/>
      <c r="C43" s="80"/>
      <c r="D43" s="80"/>
      <c r="E43" s="81" t="str">
        <f t="shared" si="4"/>
        <v/>
      </c>
      <c r="F43" s="80"/>
      <c r="G43" s="81" t="str">
        <f t="shared" si="5"/>
        <v/>
      </c>
      <c r="H43" s="82" t="str">
        <f t="shared" si="6"/>
        <v/>
      </c>
    </row>
    <row r="44" spans="1:9" ht="27" customHeight="1" thickTop="1" thickBot="1">
      <c r="A44" s="223" t="str">
        <f>区分計算書!A24&amp;"　合計⑤"</f>
        <v>営業外費用　合計⑤</v>
      </c>
      <c r="B44" s="224"/>
      <c r="C44" s="83" t="str">
        <f>IF($I$1&gt;0,SUM(C30:C43),"")</f>
        <v/>
      </c>
      <c r="D44" s="83" t="str">
        <f t="shared" ref="D44:H44" si="7">IF($I$1&gt;0,SUM(D30:D43),"")</f>
        <v/>
      </c>
      <c r="E44" s="83" t="str">
        <f t="shared" si="7"/>
        <v/>
      </c>
      <c r="F44" s="83" t="str">
        <f t="shared" si="7"/>
        <v/>
      </c>
      <c r="G44" s="84" t="str">
        <f t="shared" si="7"/>
        <v/>
      </c>
      <c r="H44" s="85" t="str">
        <f t="shared" si="7"/>
        <v/>
      </c>
    </row>
    <row r="45" spans="1:9" ht="9.75" customHeight="1"/>
    <row r="46" spans="1:9" ht="16.2">
      <c r="A46" s="1" t="s">
        <v>106</v>
      </c>
    </row>
    <row r="47" spans="1:9" ht="15" customHeight="1">
      <c r="A47" s="1">
        <v>1</v>
      </c>
      <c r="B47" s="237" t="s">
        <v>110</v>
      </c>
      <c r="C47" s="237"/>
      <c r="D47" s="237"/>
      <c r="E47" s="237"/>
      <c r="F47" s="237"/>
      <c r="G47" s="237"/>
      <c r="H47" s="237"/>
    </row>
    <row r="48" spans="1:9" ht="16.2">
      <c r="A48" s="1">
        <v>2</v>
      </c>
      <c r="B48" s="1" t="s">
        <v>108</v>
      </c>
      <c r="I48" s="72"/>
    </row>
    <row r="49" ht="16.2"/>
  </sheetData>
  <sheetProtection insertColumns="0" insertRows="0" selectLockedCells="1"/>
  <mergeCells count="24">
    <mergeCell ref="G1:H1"/>
    <mergeCell ref="A2:H2"/>
    <mergeCell ref="C3:C4"/>
    <mergeCell ref="D3:E3"/>
    <mergeCell ref="F3:F4"/>
    <mergeCell ref="G3:H4"/>
    <mergeCell ref="D4:E4"/>
    <mergeCell ref="A6:C6"/>
    <mergeCell ref="F6:G6"/>
    <mergeCell ref="A9:B10"/>
    <mergeCell ref="C9:C10"/>
    <mergeCell ref="D9:E9"/>
    <mergeCell ref="F9:G9"/>
    <mergeCell ref="A30:A43"/>
    <mergeCell ref="A44:B44"/>
    <mergeCell ref="B47:H47"/>
    <mergeCell ref="H9:H10"/>
    <mergeCell ref="A11:A24"/>
    <mergeCell ref="A25:B25"/>
    <mergeCell ref="A28:B29"/>
    <mergeCell ref="C28:C29"/>
    <mergeCell ref="D28:E28"/>
    <mergeCell ref="F28:G28"/>
    <mergeCell ref="H28:H29"/>
  </mergeCells>
  <phoneticPr fontId="3"/>
  <printOptions horizontalCentered="1"/>
  <pageMargins left="0.51181102362204722" right="0.31496062992125984" top="0.55118110236220474" bottom="0.35433070866141736" header="0.31496062992125984" footer="0.31496062992125984"/>
  <pageSetup paperSize="9"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692-C66B-4696-ACEB-4A60BC211437}">
  <dimension ref="A1:P49"/>
  <sheetViews>
    <sheetView showGridLines="0" tabSelected="1" zoomScaleNormal="100" workbookViewId="0">
      <selection activeCell="R35" sqref="R35"/>
    </sheetView>
  </sheetViews>
  <sheetFormatPr defaultColWidth="0" defaultRowHeight="12" customHeight="1" zeroHeight="1"/>
  <cols>
    <col min="1" max="1" width="5.59765625" style="1" customWidth="1"/>
    <col min="2" max="2" width="14.59765625" style="1" customWidth="1"/>
    <col min="3" max="3" width="12.3984375" style="1" customWidth="1"/>
    <col min="4" max="8" width="13.8984375" style="1" customWidth="1"/>
    <col min="9" max="9" width="5.59765625" style="1" hidden="1" customWidth="1"/>
    <col min="10" max="10" width="5.59765625" style="1" customWidth="1"/>
    <col min="11" max="16384" width="9" style="1" hidden="1"/>
  </cols>
  <sheetData>
    <row r="1" spans="1:16" ht="14.25" customHeight="1">
      <c r="G1" s="215" t="s">
        <v>111</v>
      </c>
      <c r="H1" s="215"/>
      <c r="I1" s="1">
        <f>COUNTA(B11:D24,F11:F24,B30:D43,F30:F43)+区分計算書!K1</f>
        <v>0</v>
      </c>
    </row>
    <row r="2" spans="1:16" ht="16.2">
      <c r="A2" s="99" t="str">
        <f>区分計算書!A39&amp;"及び減算に関する明細書"</f>
        <v>法人税別表４加算及び減算に関する明細書</v>
      </c>
      <c r="B2" s="99"/>
      <c r="C2" s="99"/>
      <c r="D2" s="99"/>
      <c r="E2" s="99"/>
      <c r="F2" s="99"/>
      <c r="G2" s="99"/>
      <c r="H2" s="236"/>
    </row>
    <row r="3" spans="1:16" ht="13.5" customHeight="1">
      <c r="C3" s="217" t="str">
        <f>按分計算の要否判定!C5</f>
        <v>事業年度</v>
      </c>
      <c r="D3" s="21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E3" s="219"/>
      <c r="F3" s="219" t="s">
        <v>7</v>
      </c>
      <c r="G3" s="217" t="str">
        <f>IF(COUNTA(按分計算の要否判定!$O$5)&gt;0,按分計算の要否判定!$O$5,"")</f>
        <v/>
      </c>
      <c r="H3" s="219"/>
    </row>
    <row r="4" spans="1:16" ht="13.5" customHeight="1">
      <c r="C4" s="218"/>
      <c r="D4" s="21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E4" s="220"/>
      <c r="F4" s="220"/>
      <c r="G4" s="218"/>
      <c r="H4" s="220"/>
    </row>
    <row r="5" spans="1:16" ht="16.8" thickBot="1"/>
    <row r="6" spans="1:16" ht="30" customHeight="1" thickBot="1">
      <c r="A6" s="202" t="s">
        <v>57</v>
      </c>
      <c r="B6" s="203"/>
      <c r="C6" s="204"/>
      <c r="D6" s="42" t="str">
        <f>IF(按分計算の要否判定!P26&gt;0.1,按分計算の要否判定!P31,"")</f>
        <v/>
      </c>
      <c r="E6" s="73"/>
      <c r="F6" s="234" t="s">
        <v>99</v>
      </c>
      <c r="G6" s="235"/>
      <c r="H6" s="42" t="str">
        <f>IF(区分計算書!J7&lt;&gt;"",区分計算書!J7,"")</f>
        <v/>
      </c>
    </row>
    <row r="7" spans="1:16" ht="9" customHeight="1"/>
    <row r="8" spans="1:16" ht="16.8" thickBot="1">
      <c r="A8" s="1" t="str">
        <f>"１．　"&amp;区分計算書!A39</f>
        <v>１．　法人税別表４加算</v>
      </c>
    </row>
    <row r="9" spans="1:16" ht="13.5" customHeight="1">
      <c r="A9" s="226" t="s">
        <v>100</v>
      </c>
      <c r="B9" s="227"/>
      <c r="C9" s="230" t="s">
        <v>59</v>
      </c>
      <c r="D9" s="232" t="s">
        <v>101</v>
      </c>
      <c r="E9" s="209"/>
      <c r="F9" s="233" t="s">
        <v>102</v>
      </c>
      <c r="G9" s="233"/>
      <c r="H9" s="200" t="s">
        <v>62</v>
      </c>
      <c r="N9" s="44"/>
      <c r="O9" s="44"/>
      <c r="P9" s="44"/>
    </row>
    <row r="10" spans="1:16" ht="32.4">
      <c r="A10" s="228"/>
      <c r="B10" s="229"/>
      <c r="C10" s="231"/>
      <c r="D10" s="46" t="s">
        <v>63</v>
      </c>
      <c r="E10" s="46" t="s">
        <v>103</v>
      </c>
      <c r="F10" s="46" t="s">
        <v>63</v>
      </c>
      <c r="G10" s="46" t="s">
        <v>104</v>
      </c>
      <c r="H10" s="201"/>
      <c r="N10" s="44"/>
      <c r="O10" s="44"/>
      <c r="P10" s="44"/>
    </row>
    <row r="11" spans="1:16" ht="21" customHeight="1">
      <c r="A11" s="221" t="s">
        <v>105</v>
      </c>
      <c r="B11" s="75"/>
      <c r="C11" s="76"/>
      <c r="D11" s="76"/>
      <c r="E11" s="77" t="str">
        <f>IF($I$1&gt;0,IF($H$6="切捨て",ROUNDDOWN(H11*$D$6,0),IF($H$6="切上げ",ROUNDUP(H11*$D$6,0),IF($H$6="四捨五入",ROUND(H11*$D$6,0),0))),"")</f>
        <v/>
      </c>
      <c r="F11" s="76"/>
      <c r="G11" s="77" t="str">
        <f>IF($I$1&gt;0,IFERROR(H11-E11,0),"")</f>
        <v/>
      </c>
      <c r="H11" s="78" t="str">
        <f>IF($I$1&gt;0,C11-D11-F11,"")</f>
        <v/>
      </c>
      <c r="N11" s="44"/>
      <c r="O11" s="44"/>
      <c r="P11" s="44"/>
    </row>
    <row r="12" spans="1:16" ht="21" customHeight="1">
      <c r="A12" s="221"/>
      <c r="B12" s="75"/>
      <c r="C12" s="76"/>
      <c r="D12" s="76"/>
      <c r="E12" s="77" t="str">
        <f t="shared" ref="E12:E24" si="0">IF($I$1&gt;0,IF($H$6="切捨て",ROUNDDOWN(H12*$D$6,0),IF($H$6="切上げ",ROUNDUP(H12*$D$6,0),IF($H$6="四捨五入",ROUND(H12*$D$6,0),0))),"")</f>
        <v/>
      </c>
      <c r="F12" s="76"/>
      <c r="G12" s="77" t="str">
        <f t="shared" ref="G12:G24" si="1">IF($I$1&gt;0,IFERROR(H12-E12,0),"")</f>
        <v/>
      </c>
      <c r="H12" s="78" t="str">
        <f t="shared" ref="H12:H24" si="2">IF($I$1&gt;0,C12-D12-F12,"")</f>
        <v/>
      </c>
      <c r="N12" s="44"/>
      <c r="O12" s="44"/>
      <c r="P12" s="44"/>
    </row>
    <row r="13" spans="1:16" ht="21" customHeight="1">
      <c r="A13" s="221"/>
      <c r="B13" s="75"/>
      <c r="C13" s="76"/>
      <c r="D13" s="76"/>
      <c r="E13" s="77" t="str">
        <f t="shared" si="0"/>
        <v/>
      </c>
      <c r="F13" s="76"/>
      <c r="G13" s="77" t="str">
        <f t="shared" si="1"/>
        <v/>
      </c>
      <c r="H13" s="78" t="str">
        <f t="shared" si="2"/>
        <v/>
      </c>
      <c r="N13" s="44" t="str">
        <f>IF(Q1&gt;0,SUM(N9:P12),"")</f>
        <v/>
      </c>
      <c r="O13" s="44"/>
      <c r="P13" s="44"/>
    </row>
    <row r="14" spans="1:16" ht="21" customHeight="1">
      <c r="A14" s="221"/>
      <c r="B14" s="75"/>
      <c r="C14" s="76"/>
      <c r="D14" s="76"/>
      <c r="E14" s="77" t="str">
        <f t="shared" si="0"/>
        <v/>
      </c>
      <c r="F14" s="76"/>
      <c r="G14" s="77" t="str">
        <f t="shared" si="1"/>
        <v/>
      </c>
      <c r="H14" s="78" t="str">
        <f t="shared" si="2"/>
        <v/>
      </c>
      <c r="N14" s="44"/>
      <c r="O14" s="44"/>
      <c r="P14" s="44"/>
    </row>
    <row r="15" spans="1:16" ht="21" customHeight="1">
      <c r="A15" s="221"/>
      <c r="B15" s="75"/>
      <c r="C15" s="76"/>
      <c r="D15" s="76"/>
      <c r="E15" s="77" t="str">
        <f t="shared" si="0"/>
        <v/>
      </c>
      <c r="F15" s="76"/>
      <c r="G15" s="77" t="str">
        <f t="shared" si="1"/>
        <v/>
      </c>
      <c r="H15" s="78" t="str">
        <f t="shared" si="2"/>
        <v/>
      </c>
      <c r="N15" s="44"/>
      <c r="O15" s="44"/>
      <c r="P15" s="44"/>
    </row>
    <row r="16" spans="1:16" ht="21" customHeight="1">
      <c r="A16" s="221"/>
      <c r="B16" s="75"/>
      <c r="C16" s="76"/>
      <c r="D16" s="76"/>
      <c r="E16" s="77" t="str">
        <f t="shared" si="0"/>
        <v/>
      </c>
      <c r="F16" s="76"/>
      <c r="G16" s="77" t="str">
        <f t="shared" si="1"/>
        <v/>
      </c>
      <c r="H16" s="78" t="str">
        <f t="shared" si="2"/>
        <v/>
      </c>
      <c r="N16" s="44"/>
      <c r="O16" s="44"/>
      <c r="P16" s="44"/>
    </row>
    <row r="17" spans="1:16" ht="21" customHeight="1">
      <c r="A17" s="221"/>
      <c r="B17" s="75"/>
      <c r="C17" s="76"/>
      <c r="D17" s="76"/>
      <c r="E17" s="77" t="str">
        <f t="shared" si="0"/>
        <v/>
      </c>
      <c r="F17" s="76"/>
      <c r="G17" s="77" t="str">
        <f t="shared" si="1"/>
        <v/>
      </c>
      <c r="H17" s="78" t="str">
        <f t="shared" si="2"/>
        <v/>
      </c>
      <c r="N17" s="44"/>
      <c r="O17" s="44"/>
      <c r="P17" s="44"/>
    </row>
    <row r="18" spans="1:16" ht="21" customHeight="1">
      <c r="A18" s="221"/>
      <c r="B18" s="75"/>
      <c r="C18" s="76"/>
      <c r="D18" s="76"/>
      <c r="E18" s="77" t="str">
        <f t="shared" si="0"/>
        <v/>
      </c>
      <c r="F18" s="76"/>
      <c r="G18" s="77" t="str">
        <f t="shared" si="1"/>
        <v/>
      </c>
      <c r="H18" s="78" t="str">
        <f t="shared" si="2"/>
        <v/>
      </c>
      <c r="N18" s="44"/>
      <c r="O18" s="44"/>
      <c r="P18" s="44"/>
    </row>
    <row r="19" spans="1:16" ht="21" customHeight="1">
      <c r="A19" s="221"/>
      <c r="B19" s="75"/>
      <c r="C19" s="76"/>
      <c r="D19" s="76"/>
      <c r="E19" s="77" t="str">
        <f t="shared" si="0"/>
        <v/>
      </c>
      <c r="F19" s="76"/>
      <c r="G19" s="77" t="str">
        <f t="shared" si="1"/>
        <v/>
      </c>
      <c r="H19" s="78" t="str">
        <f t="shared" si="2"/>
        <v/>
      </c>
      <c r="N19" s="44"/>
      <c r="O19" s="44"/>
      <c r="P19" s="44"/>
    </row>
    <row r="20" spans="1:16" ht="21" customHeight="1">
      <c r="A20" s="221"/>
      <c r="B20" s="75"/>
      <c r="C20" s="76"/>
      <c r="D20" s="76"/>
      <c r="E20" s="77" t="str">
        <f t="shared" si="0"/>
        <v/>
      </c>
      <c r="F20" s="76"/>
      <c r="G20" s="77" t="str">
        <f t="shared" si="1"/>
        <v/>
      </c>
      <c r="H20" s="78" t="str">
        <f t="shared" si="2"/>
        <v/>
      </c>
    </row>
    <row r="21" spans="1:16" ht="21" customHeight="1">
      <c r="A21" s="221"/>
      <c r="B21" s="75"/>
      <c r="C21" s="76"/>
      <c r="D21" s="76"/>
      <c r="E21" s="77" t="str">
        <f t="shared" si="0"/>
        <v/>
      </c>
      <c r="F21" s="76"/>
      <c r="G21" s="77" t="str">
        <f t="shared" si="1"/>
        <v/>
      </c>
      <c r="H21" s="78" t="str">
        <f t="shared" si="2"/>
        <v/>
      </c>
    </row>
    <row r="22" spans="1:16" ht="21" customHeight="1">
      <c r="A22" s="221"/>
      <c r="B22" s="75"/>
      <c r="C22" s="76"/>
      <c r="D22" s="76"/>
      <c r="E22" s="77" t="str">
        <f t="shared" si="0"/>
        <v/>
      </c>
      <c r="F22" s="76"/>
      <c r="G22" s="77" t="str">
        <f t="shared" si="1"/>
        <v/>
      </c>
      <c r="H22" s="78" t="str">
        <f t="shared" si="2"/>
        <v/>
      </c>
    </row>
    <row r="23" spans="1:16" ht="21" customHeight="1">
      <c r="A23" s="221"/>
      <c r="B23" s="75"/>
      <c r="C23" s="76"/>
      <c r="D23" s="76"/>
      <c r="E23" s="77" t="str">
        <f t="shared" si="0"/>
        <v/>
      </c>
      <c r="F23" s="76"/>
      <c r="G23" s="77" t="str">
        <f t="shared" si="1"/>
        <v/>
      </c>
      <c r="H23" s="78" t="str">
        <f t="shared" si="2"/>
        <v/>
      </c>
    </row>
    <row r="24" spans="1:16" ht="21" customHeight="1" thickBot="1">
      <c r="A24" s="222"/>
      <c r="B24" s="79"/>
      <c r="C24" s="80"/>
      <c r="D24" s="80"/>
      <c r="E24" s="81" t="str">
        <f t="shared" si="0"/>
        <v/>
      </c>
      <c r="F24" s="80"/>
      <c r="G24" s="81" t="str">
        <f t="shared" si="1"/>
        <v/>
      </c>
      <c r="H24" s="82" t="str">
        <f t="shared" si="2"/>
        <v/>
      </c>
    </row>
    <row r="25" spans="1:16" ht="27" customHeight="1" thickTop="1" thickBot="1">
      <c r="A25" s="238" t="str">
        <f>区分計算書!A39&amp;"　合計④"</f>
        <v>法人税別表４加算　合計④</v>
      </c>
      <c r="B25" s="239"/>
      <c r="C25" s="83" t="str">
        <f>IF($I$1&gt;0,SUM(C11:C24),"")</f>
        <v/>
      </c>
      <c r="D25" s="83" t="str">
        <f t="shared" ref="D25:H25" si="3">IF($I$1&gt;0,SUM(D11:D24),"")</f>
        <v/>
      </c>
      <c r="E25" s="83" t="str">
        <f t="shared" si="3"/>
        <v/>
      </c>
      <c r="F25" s="83" t="str">
        <f t="shared" si="3"/>
        <v/>
      </c>
      <c r="G25" s="84" t="str">
        <f t="shared" si="3"/>
        <v/>
      </c>
      <c r="H25" s="85" t="str">
        <f t="shared" si="3"/>
        <v/>
      </c>
    </row>
    <row r="26" spans="1:16" ht="16.2">
      <c r="N26" s="44"/>
    </row>
    <row r="27" spans="1:16" ht="16.8" thickBot="1">
      <c r="A27" s="1" t="str">
        <f>"２．　"&amp;区分計算書!A43</f>
        <v>２．　法人税別表４減算</v>
      </c>
      <c r="N27" s="44"/>
    </row>
    <row r="28" spans="1:16" ht="13.5" customHeight="1">
      <c r="A28" s="226" t="s">
        <v>100</v>
      </c>
      <c r="B28" s="227"/>
      <c r="C28" s="230" t="s">
        <v>59</v>
      </c>
      <c r="D28" s="232" t="s">
        <v>101</v>
      </c>
      <c r="E28" s="209"/>
      <c r="F28" s="233" t="s">
        <v>102</v>
      </c>
      <c r="G28" s="233"/>
      <c r="H28" s="200" t="s">
        <v>62</v>
      </c>
    </row>
    <row r="29" spans="1:16" ht="32.4">
      <c r="A29" s="228"/>
      <c r="B29" s="229"/>
      <c r="C29" s="231"/>
      <c r="D29" s="46" t="s">
        <v>63</v>
      </c>
      <c r="E29" s="46" t="s">
        <v>103</v>
      </c>
      <c r="F29" s="46" t="s">
        <v>63</v>
      </c>
      <c r="G29" s="46" t="s">
        <v>104</v>
      </c>
      <c r="H29" s="201"/>
    </row>
    <row r="30" spans="1:16" ht="21" customHeight="1">
      <c r="A30" s="221" t="s">
        <v>105</v>
      </c>
      <c r="B30" s="75"/>
      <c r="C30" s="76"/>
      <c r="D30" s="76"/>
      <c r="E30" s="77" t="str">
        <f>IF($I$1&gt;0,IF($H$6="切捨て",ROUNDDOWN(H30*$D$6,0),IF($H$6="切上げ",ROUNDUP(H30*$D$6,0),IF($H$6="四捨五入",ROUND(H30*$D$6,0),0))),"")</f>
        <v/>
      </c>
      <c r="F30" s="76"/>
      <c r="G30" s="77" t="str">
        <f>IF($I$1&gt;0,IFERROR(H30-E30,0),"")</f>
        <v/>
      </c>
      <c r="H30" s="78" t="str">
        <f>IF($I$1&gt;0,C30-D30-F30,"")</f>
        <v/>
      </c>
    </row>
    <row r="31" spans="1:16" ht="21" customHeight="1">
      <c r="A31" s="221"/>
      <c r="B31" s="75"/>
      <c r="C31" s="76"/>
      <c r="D31" s="76"/>
      <c r="E31" s="77" t="str">
        <f t="shared" ref="E31:E43" si="4">IF($I$1&gt;0,IF($H$6="切捨て",ROUNDDOWN(H31*$D$6,0),IF($H$6="切上げ",ROUNDUP(H31*$D$6,0),IF($H$6="四捨五入",ROUND(H31*$D$6,0),0))),"")</f>
        <v/>
      </c>
      <c r="F31" s="76"/>
      <c r="G31" s="77" t="str">
        <f t="shared" ref="G31:G43" si="5">IF($I$1&gt;0,IFERROR(H31-E31,0),"")</f>
        <v/>
      </c>
      <c r="H31" s="78" t="str">
        <f t="shared" ref="H31:H43" si="6">IF($I$1&gt;0,C31-D31-F31,"")</f>
        <v/>
      </c>
      <c r="N31" s="44"/>
    </row>
    <row r="32" spans="1:16" ht="21" customHeight="1">
      <c r="A32" s="221"/>
      <c r="B32" s="75"/>
      <c r="C32" s="76"/>
      <c r="D32" s="76"/>
      <c r="E32" s="77" t="str">
        <f t="shared" si="4"/>
        <v/>
      </c>
      <c r="F32" s="76"/>
      <c r="G32" s="77" t="str">
        <f t="shared" si="5"/>
        <v/>
      </c>
      <c r="H32" s="78" t="str">
        <f t="shared" si="6"/>
        <v/>
      </c>
      <c r="N32" s="44"/>
    </row>
    <row r="33" spans="1:9" ht="21" customHeight="1">
      <c r="A33" s="221"/>
      <c r="B33" s="75"/>
      <c r="C33" s="76"/>
      <c r="D33" s="76"/>
      <c r="E33" s="77" t="str">
        <f t="shared" si="4"/>
        <v/>
      </c>
      <c r="F33" s="76"/>
      <c r="G33" s="77" t="str">
        <f t="shared" si="5"/>
        <v/>
      </c>
      <c r="H33" s="78" t="str">
        <f t="shared" si="6"/>
        <v/>
      </c>
    </row>
    <row r="34" spans="1:9" ht="21" customHeight="1">
      <c r="A34" s="221"/>
      <c r="B34" s="75"/>
      <c r="C34" s="76"/>
      <c r="D34" s="76"/>
      <c r="E34" s="77" t="str">
        <f t="shared" si="4"/>
        <v/>
      </c>
      <c r="F34" s="76"/>
      <c r="G34" s="77" t="str">
        <f t="shared" si="5"/>
        <v/>
      </c>
      <c r="H34" s="78" t="str">
        <f t="shared" si="6"/>
        <v/>
      </c>
    </row>
    <row r="35" spans="1:9" ht="21" customHeight="1">
      <c r="A35" s="221"/>
      <c r="B35" s="75"/>
      <c r="C35" s="76"/>
      <c r="D35" s="76"/>
      <c r="E35" s="77" t="str">
        <f t="shared" si="4"/>
        <v/>
      </c>
      <c r="F35" s="76"/>
      <c r="G35" s="77" t="str">
        <f t="shared" si="5"/>
        <v/>
      </c>
      <c r="H35" s="78" t="str">
        <f t="shared" si="6"/>
        <v/>
      </c>
    </row>
    <row r="36" spans="1:9" ht="21" customHeight="1">
      <c r="A36" s="221"/>
      <c r="B36" s="75"/>
      <c r="C36" s="76"/>
      <c r="D36" s="76"/>
      <c r="E36" s="77" t="str">
        <f t="shared" si="4"/>
        <v/>
      </c>
      <c r="F36" s="76"/>
      <c r="G36" s="77" t="str">
        <f t="shared" si="5"/>
        <v/>
      </c>
      <c r="H36" s="78" t="str">
        <f t="shared" si="6"/>
        <v/>
      </c>
    </row>
    <row r="37" spans="1:9" ht="21" customHeight="1">
      <c r="A37" s="221"/>
      <c r="B37" s="75"/>
      <c r="C37" s="76"/>
      <c r="D37" s="76"/>
      <c r="E37" s="77" t="str">
        <f t="shared" si="4"/>
        <v/>
      </c>
      <c r="F37" s="76"/>
      <c r="G37" s="77" t="str">
        <f t="shared" si="5"/>
        <v/>
      </c>
      <c r="H37" s="78" t="str">
        <f t="shared" si="6"/>
        <v/>
      </c>
    </row>
    <row r="38" spans="1:9" ht="21" customHeight="1">
      <c r="A38" s="221"/>
      <c r="B38" s="75"/>
      <c r="C38" s="76"/>
      <c r="D38" s="76"/>
      <c r="E38" s="77" t="str">
        <f t="shared" si="4"/>
        <v/>
      </c>
      <c r="F38" s="76"/>
      <c r="G38" s="77" t="str">
        <f t="shared" si="5"/>
        <v/>
      </c>
      <c r="H38" s="78" t="str">
        <f t="shared" si="6"/>
        <v/>
      </c>
    </row>
    <row r="39" spans="1:9" ht="21" customHeight="1">
      <c r="A39" s="221"/>
      <c r="B39" s="75"/>
      <c r="C39" s="76"/>
      <c r="D39" s="76"/>
      <c r="E39" s="77" t="str">
        <f t="shared" si="4"/>
        <v/>
      </c>
      <c r="F39" s="76"/>
      <c r="G39" s="77" t="str">
        <f t="shared" si="5"/>
        <v/>
      </c>
      <c r="H39" s="78" t="str">
        <f t="shared" si="6"/>
        <v/>
      </c>
    </row>
    <row r="40" spans="1:9" ht="21" customHeight="1">
      <c r="A40" s="221"/>
      <c r="B40" s="75"/>
      <c r="C40" s="76"/>
      <c r="D40" s="76"/>
      <c r="E40" s="77" t="str">
        <f t="shared" si="4"/>
        <v/>
      </c>
      <c r="F40" s="76"/>
      <c r="G40" s="77" t="str">
        <f t="shared" si="5"/>
        <v/>
      </c>
      <c r="H40" s="78" t="str">
        <f t="shared" si="6"/>
        <v/>
      </c>
    </row>
    <row r="41" spans="1:9" ht="21" customHeight="1">
      <c r="A41" s="221"/>
      <c r="B41" s="75"/>
      <c r="C41" s="76"/>
      <c r="D41" s="76"/>
      <c r="E41" s="77" t="str">
        <f t="shared" si="4"/>
        <v/>
      </c>
      <c r="F41" s="76"/>
      <c r="G41" s="77" t="str">
        <f t="shared" si="5"/>
        <v/>
      </c>
      <c r="H41" s="78" t="str">
        <f t="shared" si="6"/>
        <v/>
      </c>
    </row>
    <row r="42" spans="1:9" ht="21" customHeight="1">
      <c r="A42" s="221"/>
      <c r="B42" s="75"/>
      <c r="C42" s="76"/>
      <c r="D42" s="76"/>
      <c r="E42" s="77" t="str">
        <f t="shared" si="4"/>
        <v/>
      </c>
      <c r="F42" s="76"/>
      <c r="G42" s="77" t="str">
        <f t="shared" si="5"/>
        <v/>
      </c>
      <c r="H42" s="78" t="str">
        <f t="shared" si="6"/>
        <v/>
      </c>
    </row>
    <row r="43" spans="1:9" ht="21" customHeight="1" thickBot="1">
      <c r="A43" s="222"/>
      <c r="B43" s="79"/>
      <c r="C43" s="80"/>
      <c r="D43" s="80"/>
      <c r="E43" s="81" t="str">
        <f t="shared" si="4"/>
        <v/>
      </c>
      <c r="F43" s="80"/>
      <c r="G43" s="81" t="str">
        <f t="shared" si="5"/>
        <v/>
      </c>
      <c r="H43" s="82" t="str">
        <f t="shared" si="6"/>
        <v/>
      </c>
    </row>
    <row r="44" spans="1:9" ht="27" customHeight="1" thickTop="1" thickBot="1">
      <c r="A44" s="238" t="str">
        <f>区分計算書!A43&amp;"　合計⑤"</f>
        <v>法人税別表４減算　合計⑤</v>
      </c>
      <c r="B44" s="239"/>
      <c r="C44" s="83" t="str">
        <f>IF($I$1&gt;0,SUM(C30:C43),"")</f>
        <v/>
      </c>
      <c r="D44" s="83" t="str">
        <f t="shared" ref="D44:H44" si="7">IF($I$1&gt;0,SUM(D30:D43),"")</f>
        <v/>
      </c>
      <c r="E44" s="83" t="str">
        <f t="shared" si="7"/>
        <v/>
      </c>
      <c r="F44" s="83" t="str">
        <f t="shared" si="7"/>
        <v/>
      </c>
      <c r="G44" s="84" t="str">
        <f t="shared" si="7"/>
        <v/>
      </c>
      <c r="H44" s="85" t="str">
        <f t="shared" si="7"/>
        <v/>
      </c>
    </row>
    <row r="45" spans="1:9" ht="9.75" customHeight="1"/>
    <row r="46" spans="1:9" ht="16.2">
      <c r="A46" s="1" t="s">
        <v>106</v>
      </c>
    </row>
    <row r="47" spans="1:9" ht="15" customHeight="1">
      <c r="A47" s="1">
        <v>1</v>
      </c>
      <c r="B47" s="225" t="s">
        <v>112</v>
      </c>
      <c r="C47" s="225"/>
      <c r="D47" s="225"/>
      <c r="E47" s="225"/>
      <c r="F47" s="225"/>
      <c r="G47" s="225"/>
      <c r="H47" s="225"/>
    </row>
    <row r="48" spans="1:9" ht="16.2">
      <c r="A48" s="1">
        <v>2</v>
      </c>
      <c r="B48" s="1" t="s">
        <v>108</v>
      </c>
      <c r="I48" s="72"/>
    </row>
    <row r="49" ht="16.2"/>
  </sheetData>
  <sheetProtection insertColumns="0" insertRows="0" selectLockedCells="1"/>
  <mergeCells count="24">
    <mergeCell ref="G1:H1"/>
    <mergeCell ref="A2:H2"/>
    <mergeCell ref="C3:C4"/>
    <mergeCell ref="D3:E3"/>
    <mergeCell ref="F3:F4"/>
    <mergeCell ref="G3:H4"/>
    <mergeCell ref="D4:E4"/>
    <mergeCell ref="A6:C6"/>
    <mergeCell ref="F6:G6"/>
    <mergeCell ref="A9:B10"/>
    <mergeCell ref="C9:C10"/>
    <mergeCell ref="D9:E9"/>
    <mergeCell ref="F9:G9"/>
    <mergeCell ref="A30:A43"/>
    <mergeCell ref="A44:B44"/>
    <mergeCell ref="B47:H47"/>
    <mergeCell ref="H9:H10"/>
    <mergeCell ref="A11:A24"/>
    <mergeCell ref="A25:B25"/>
    <mergeCell ref="A28:B29"/>
    <mergeCell ref="C28:C29"/>
    <mergeCell ref="D28:E28"/>
    <mergeCell ref="F28:G28"/>
    <mergeCell ref="H28:H29"/>
  </mergeCells>
  <phoneticPr fontId="3"/>
  <printOptions horizontalCentered="1"/>
  <pageMargins left="0.51181102362204722" right="0.31496062992125984" top="0.55118110236220474" bottom="0.35433070866141736" header="0.31496062992125984" footer="0.31496062992125984"/>
  <pageSetup paperSize="9" scale="7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A9A0-6845-4C56-BD5A-89A7CD8418B9}">
  <dimension ref="A1:P49"/>
  <sheetViews>
    <sheetView showGridLines="0" tabSelected="1" topLeftCell="A10" zoomScaleNormal="100" workbookViewId="0">
      <selection activeCell="R35" sqref="R35"/>
    </sheetView>
  </sheetViews>
  <sheetFormatPr defaultColWidth="0" defaultRowHeight="12" customHeight="1" zeroHeight="1"/>
  <cols>
    <col min="1" max="1" width="5.59765625" style="1" customWidth="1"/>
    <col min="2" max="2" width="14.59765625" style="1" customWidth="1"/>
    <col min="3" max="3" width="12.3984375" style="1" customWidth="1"/>
    <col min="4" max="8" width="13.8984375" style="1" customWidth="1"/>
    <col min="9" max="9" width="5.59765625" style="1" hidden="1" customWidth="1"/>
    <col min="10" max="10" width="5.59765625" style="1" customWidth="1"/>
    <col min="11" max="16384" width="9" style="1" hidden="1"/>
  </cols>
  <sheetData>
    <row r="1" spans="1:16" ht="14.25" customHeight="1">
      <c r="G1" s="215" t="s">
        <v>113</v>
      </c>
      <c r="H1" s="215"/>
      <c r="I1" s="1">
        <f>COUNTA(B11:D24,F11:F24,B30:D43,F30:F43)+区分計算書!K1</f>
        <v>0</v>
      </c>
    </row>
    <row r="2" spans="1:16" ht="16.2">
      <c r="A2" s="99" t="str">
        <f>区分計算書!A49&amp;"及び減算に関する明細書"</f>
        <v>第６号様式（別表５）加算及び減算に関する明細書</v>
      </c>
      <c r="B2" s="99"/>
      <c r="C2" s="99"/>
      <c r="D2" s="99"/>
      <c r="E2" s="99"/>
      <c r="F2" s="99"/>
      <c r="G2" s="99"/>
      <c r="H2" s="236"/>
    </row>
    <row r="3" spans="1:16" ht="13.5" customHeight="1">
      <c r="C3" s="217" t="str">
        <f>按分計算の要否判定!C5</f>
        <v>事業年度</v>
      </c>
      <c r="D3" s="21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E3" s="219"/>
      <c r="F3" s="219" t="s">
        <v>7</v>
      </c>
      <c r="G3" s="217" t="str">
        <f>IF(COUNTA(按分計算の要否判定!$O$5)&gt;0,按分計算の要否判定!$O$5,"")</f>
        <v/>
      </c>
      <c r="H3" s="219"/>
    </row>
    <row r="4" spans="1:16" ht="13.5" customHeight="1">
      <c r="C4" s="218"/>
      <c r="D4" s="21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E4" s="220"/>
      <c r="F4" s="220"/>
      <c r="G4" s="218"/>
      <c r="H4" s="220"/>
    </row>
    <row r="5" spans="1:16" ht="16.8" thickBot="1"/>
    <row r="6" spans="1:16" ht="30" customHeight="1" thickBot="1">
      <c r="A6" s="202" t="s">
        <v>57</v>
      </c>
      <c r="B6" s="203"/>
      <c r="C6" s="204"/>
      <c r="D6" s="42" t="str">
        <f>IF(按分計算の要否判定!P26&gt;0.1,按分計算の要否判定!P31,"")</f>
        <v/>
      </c>
      <c r="E6" s="73"/>
      <c r="F6" s="234" t="s">
        <v>99</v>
      </c>
      <c r="G6" s="235"/>
      <c r="H6" s="42" t="str">
        <f>IF(区分計算書!J7&lt;&gt;"",区分計算書!J7,"")</f>
        <v/>
      </c>
    </row>
    <row r="7" spans="1:16" ht="9" customHeight="1"/>
    <row r="8" spans="1:16" ht="16.8" thickBot="1">
      <c r="A8" s="1" t="str">
        <f>"１．　"&amp;区分計算書!A49</f>
        <v>１．　第６号様式（別表５）加算</v>
      </c>
    </row>
    <row r="9" spans="1:16" ht="13.5" customHeight="1">
      <c r="A9" s="226" t="s">
        <v>100</v>
      </c>
      <c r="B9" s="227"/>
      <c r="C9" s="230" t="s">
        <v>59</v>
      </c>
      <c r="D9" s="232" t="s">
        <v>101</v>
      </c>
      <c r="E9" s="209"/>
      <c r="F9" s="233" t="s">
        <v>102</v>
      </c>
      <c r="G9" s="233"/>
      <c r="H9" s="200" t="s">
        <v>62</v>
      </c>
      <c r="N9" s="44"/>
      <c r="O9" s="44"/>
      <c r="P9" s="44"/>
    </row>
    <row r="10" spans="1:16" ht="32.4">
      <c r="A10" s="228"/>
      <c r="B10" s="229"/>
      <c r="C10" s="231"/>
      <c r="D10" s="46" t="s">
        <v>63</v>
      </c>
      <c r="E10" s="46" t="s">
        <v>103</v>
      </c>
      <c r="F10" s="46" t="s">
        <v>63</v>
      </c>
      <c r="G10" s="46" t="s">
        <v>104</v>
      </c>
      <c r="H10" s="201"/>
      <c r="N10" s="44"/>
      <c r="O10" s="44"/>
      <c r="P10" s="44"/>
    </row>
    <row r="11" spans="1:16" ht="21" customHeight="1">
      <c r="A11" s="221" t="s">
        <v>105</v>
      </c>
      <c r="B11" s="75"/>
      <c r="C11" s="76"/>
      <c r="D11" s="76"/>
      <c r="E11" s="77" t="str">
        <f>IF($I$1&gt;0,IF($H$6="切捨て",ROUNDDOWN(H11*$D$6,0),IF($H$6="切上げ",ROUNDUP(H11*$D$6,0),IF($H$6="四捨五入",ROUND(H11*$D$6,0),0))),"")</f>
        <v/>
      </c>
      <c r="F11" s="76"/>
      <c r="G11" s="77" t="str">
        <f>IF($I$1&gt;0,IFERROR(H11-E11,0),"")</f>
        <v/>
      </c>
      <c r="H11" s="78" t="str">
        <f>IF($I$1&gt;0,C11-D11-F11,"")</f>
        <v/>
      </c>
      <c r="N11" s="44"/>
      <c r="O11" s="44"/>
      <c r="P11" s="44"/>
    </row>
    <row r="12" spans="1:16" ht="21" customHeight="1">
      <c r="A12" s="221"/>
      <c r="B12" s="75"/>
      <c r="C12" s="76"/>
      <c r="D12" s="76"/>
      <c r="E12" s="77" t="str">
        <f t="shared" ref="E12:E24" si="0">IF($I$1&gt;0,IF($H$6="切捨て",ROUNDDOWN(H12*$D$6,0),IF($H$6="切上げ",ROUNDUP(H12*$D$6,0),IF($H$6="四捨五入",ROUND(H12*$D$6,0),0))),"")</f>
        <v/>
      </c>
      <c r="F12" s="76"/>
      <c r="G12" s="77" t="str">
        <f t="shared" ref="G12:G24" si="1">IF($I$1&gt;0,IFERROR(H12-E12,0),"")</f>
        <v/>
      </c>
      <c r="H12" s="78" t="str">
        <f t="shared" ref="H12:H24" si="2">IF($I$1&gt;0,C12-D12-F12,"")</f>
        <v/>
      </c>
      <c r="N12" s="44"/>
      <c r="O12" s="44"/>
      <c r="P12" s="44"/>
    </row>
    <row r="13" spans="1:16" ht="21" customHeight="1">
      <c r="A13" s="221"/>
      <c r="B13" s="75"/>
      <c r="C13" s="76"/>
      <c r="D13" s="76"/>
      <c r="E13" s="77" t="str">
        <f t="shared" si="0"/>
        <v/>
      </c>
      <c r="F13" s="76"/>
      <c r="G13" s="77" t="str">
        <f t="shared" si="1"/>
        <v/>
      </c>
      <c r="H13" s="78" t="str">
        <f t="shared" si="2"/>
        <v/>
      </c>
      <c r="N13" s="44" t="str">
        <f>IF(Q1&gt;0,SUM(N9:P12),"")</f>
        <v/>
      </c>
      <c r="O13" s="44"/>
      <c r="P13" s="44"/>
    </row>
    <row r="14" spans="1:16" ht="21" customHeight="1">
      <c r="A14" s="221"/>
      <c r="B14" s="75"/>
      <c r="C14" s="76"/>
      <c r="D14" s="76"/>
      <c r="E14" s="77" t="str">
        <f t="shared" si="0"/>
        <v/>
      </c>
      <c r="F14" s="76"/>
      <c r="G14" s="77" t="str">
        <f t="shared" si="1"/>
        <v/>
      </c>
      <c r="H14" s="78" t="str">
        <f t="shared" si="2"/>
        <v/>
      </c>
      <c r="N14" s="44"/>
      <c r="O14" s="44"/>
      <c r="P14" s="44"/>
    </row>
    <row r="15" spans="1:16" ht="21" customHeight="1">
      <c r="A15" s="221"/>
      <c r="B15" s="75"/>
      <c r="C15" s="76"/>
      <c r="D15" s="76"/>
      <c r="E15" s="77" t="str">
        <f t="shared" si="0"/>
        <v/>
      </c>
      <c r="F15" s="76"/>
      <c r="G15" s="77" t="str">
        <f t="shared" si="1"/>
        <v/>
      </c>
      <c r="H15" s="78" t="str">
        <f t="shared" si="2"/>
        <v/>
      </c>
      <c r="N15" s="44"/>
      <c r="O15" s="44"/>
      <c r="P15" s="44"/>
    </row>
    <row r="16" spans="1:16" ht="21" customHeight="1">
      <c r="A16" s="221"/>
      <c r="B16" s="75"/>
      <c r="C16" s="76"/>
      <c r="D16" s="76"/>
      <c r="E16" s="77" t="str">
        <f t="shared" si="0"/>
        <v/>
      </c>
      <c r="F16" s="76"/>
      <c r="G16" s="77" t="str">
        <f t="shared" si="1"/>
        <v/>
      </c>
      <c r="H16" s="78" t="str">
        <f t="shared" si="2"/>
        <v/>
      </c>
      <c r="N16" s="44"/>
      <c r="O16" s="44"/>
      <c r="P16" s="44"/>
    </row>
    <row r="17" spans="1:16" ht="21" customHeight="1">
      <c r="A17" s="221"/>
      <c r="B17" s="75"/>
      <c r="C17" s="76"/>
      <c r="D17" s="76"/>
      <c r="E17" s="77" t="str">
        <f t="shared" si="0"/>
        <v/>
      </c>
      <c r="F17" s="76"/>
      <c r="G17" s="77" t="str">
        <f t="shared" si="1"/>
        <v/>
      </c>
      <c r="H17" s="78" t="str">
        <f t="shared" si="2"/>
        <v/>
      </c>
      <c r="N17" s="44"/>
      <c r="O17" s="44"/>
      <c r="P17" s="44"/>
    </row>
    <row r="18" spans="1:16" ht="21" customHeight="1">
      <c r="A18" s="221"/>
      <c r="B18" s="75"/>
      <c r="C18" s="76"/>
      <c r="D18" s="76"/>
      <c r="E18" s="77" t="str">
        <f t="shared" si="0"/>
        <v/>
      </c>
      <c r="F18" s="76"/>
      <c r="G18" s="77" t="str">
        <f t="shared" si="1"/>
        <v/>
      </c>
      <c r="H18" s="78" t="str">
        <f t="shared" si="2"/>
        <v/>
      </c>
      <c r="N18" s="44"/>
      <c r="O18" s="44"/>
      <c r="P18" s="44"/>
    </row>
    <row r="19" spans="1:16" ht="21" customHeight="1">
      <c r="A19" s="221"/>
      <c r="B19" s="75"/>
      <c r="C19" s="76"/>
      <c r="D19" s="76"/>
      <c r="E19" s="77" t="str">
        <f t="shared" si="0"/>
        <v/>
      </c>
      <c r="F19" s="76"/>
      <c r="G19" s="77" t="str">
        <f t="shared" si="1"/>
        <v/>
      </c>
      <c r="H19" s="78" t="str">
        <f t="shared" si="2"/>
        <v/>
      </c>
      <c r="N19" s="44"/>
      <c r="O19" s="44"/>
      <c r="P19" s="44"/>
    </row>
    <row r="20" spans="1:16" ht="21" customHeight="1">
      <c r="A20" s="221"/>
      <c r="B20" s="75"/>
      <c r="C20" s="76"/>
      <c r="D20" s="76"/>
      <c r="E20" s="77" t="str">
        <f t="shared" si="0"/>
        <v/>
      </c>
      <c r="F20" s="76"/>
      <c r="G20" s="77" t="str">
        <f t="shared" si="1"/>
        <v/>
      </c>
      <c r="H20" s="78" t="str">
        <f t="shared" si="2"/>
        <v/>
      </c>
    </row>
    <row r="21" spans="1:16" ht="21" customHeight="1">
      <c r="A21" s="221"/>
      <c r="B21" s="75"/>
      <c r="C21" s="76"/>
      <c r="D21" s="76"/>
      <c r="E21" s="77" t="str">
        <f t="shared" si="0"/>
        <v/>
      </c>
      <c r="F21" s="76"/>
      <c r="G21" s="77" t="str">
        <f t="shared" si="1"/>
        <v/>
      </c>
      <c r="H21" s="78" t="str">
        <f t="shared" si="2"/>
        <v/>
      </c>
    </row>
    <row r="22" spans="1:16" ht="21" customHeight="1">
      <c r="A22" s="221"/>
      <c r="B22" s="75"/>
      <c r="C22" s="76"/>
      <c r="D22" s="76"/>
      <c r="E22" s="77" t="str">
        <f t="shared" si="0"/>
        <v/>
      </c>
      <c r="F22" s="76"/>
      <c r="G22" s="77" t="str">
        <f t="shared" si="1"/>
        <v/>
      </c>
      <c r="H22" s="78" t="str">
        <f t="shared" si="2"/>
        <v/>
      </c>
    </row>
    <row r="23" spans="1:16" ht="21" customHeight="1">
      <c r="A23" s="221"/>
      <c r="B23" s="75"/>
      <c r="C23" s="76"/>
      <c r="D23" s="76"/>
      <c r="E23" s="77" t="str">
        <f t="shared" si="0"/>
        <v/>
      </c>
      <c r="F23" s="76"/>
      <c r="G23" s="77" t="str">
        <f t="shared" si="1"/>
        <v/>
      </c>
      <c r="H23" s="78" t="str">
        <f t="shared" si="2"/>
        <v/>
      </c>
    </row>
    <row r="24" spans="1:16" ht="21" customHeight="1" thickBot="1">
      <c r="A24" s="222"/>
      <c r="B24" s="79"/>
      <c r="C24" s="80"/>
      <c r="D24" s="80"/>
      <c r="E24" s="81" t="str">
        <f t="shared" si="0"/>
        <v/>
      </c>
      <c r="F24" s="80"/>
      <c r="G24" s="81" t="str">
        <f t="shared" si="1"/>
        <v/>
      </c>
      <c r="H24" s="82" t="str">
        <f t="shared" si="2"/>
        <v/>
      </c>
    </row>
    <row r="25" spans="1:16" ht="27" customHeight="1" thickTop="1" thickBot="1">
      <c r="A25" s="238" t="str">
        <f>区分計算書!A49&amp;"　合計④"</f>
        <v>第６号様式（別表５）加算　合計④</v>
      </c>
      <c r="B25" s="239"/>
      <c r="C25" s="83" t="str">
        <f>IF($I$1&gt;0,SUM(C11:C24),"")</f>
        <v/>
      </c>
      <c r="D25" s="83" t="str">
        <f t="shared" ref="D25:H25" si="3">IF($I$1&gt;0,SUM(D11:D24),"")</f>
        <v/>
      </c>
      <c r="E25" s="83" t="str">
        <f t="shared" si="3"/>
        <v/>
      </c>
      <c r="F25" s="83" t="str">
        <f t="shared" si="3"/>
        <v/>
      </c>
      <c r="G25" s="84" t="str">
        <f t="shared" si="3"/>
        <v/>
      </c>
      <c r="H25" s="85" t="str">
        <f t="shared" si="3"/>
        <v/>
      </c>
    </row>
    <row r="26" spans="1:16" ht="16.2">
      <c r="N26" s="44"/>
    </row>
    <row r="27" spans="1:16" ht="16.8" thickBot="1">
      <c r="A27" s="1" t="str">
        <f>"２．　"&amp;区分計算書!A53</f>
        <v>２．　第６号様式（別表５）減算</v>
      </c>
      <c r="N27" s="44"/>
    </row>
    <row r="28" spans="1:16" ht="13.5" customHeight="1">
      <c r="A28" s="226" t="s">
        <v>100</v>
      </c>
      <c r="B28" s="227"/>
      <c r="C28" s="230" t="s">
        <v>59</v>
      </c>
      <c r="D28" s="232" t="s">
        <v>101</v>
      </c>
      <c r="E28" s="209"/>
      <c r="F28" s="233" t="s">
        <v>102</v>
      </c>
      <c r="G28" s="233"/>
      <c r="H28" s="200" t="s">
        <v>62</v>
      </c>
    </row>
    <row r="29" spans="1:16" ht="32.4">
      <c r="A29" s="228"/>
      <c r="B29" s="229"/>
      <c r="C29" s="231"/>
      <c r="D29" s="46" t="s">
        <v>63</v>
      </c>
      <c r="E29" s="46" t="s">
        <v>103</v>
      </c>
      <c r="F29" s="46" t="s">
        <v>63</v>
      </c>
      <c r="G29" s="46" t="s">
        <v>104</v>
      </c>
      <c r="H29" s="201"/>
    </row>
    <row r="30" spans="1:16" ht="21" customHeight="1">
      <c r="A30" s="221" t="s">
        <v>105</v>
      </c>
      <c r="B30" s="75"/>
      <c r="C30" s="76"/>
      <c r="D30" s="76"/>
      <c r="E30" s="77" t="str">
        <f>IF($I$1&gt;0,IF($H$6="切捨て",ROUNDDOWN(H30*$D$6,0),IF($H$6="切上げ",ROUNDUP(H30*$D$6,0),IF($H$6="四捨五入",ROUND(H30*$D$6,0),0))),"")</f>
        <v/>
      </c>
      <c r="F30" s="76"/>
      <c r="G30" s="77" t="str">
        <f>IF($I$1&gt;0,IFERROR(H30-E30,0),"")</f>
        <v/>
      </c>
      <c r="H30" s="78" t="str">
        <f>IF($I$1&gt;0,C30-D30-F30,"")</f>
        <v/>
      </c>
    </row>
    <row r="31" spans="1:16" ht="21" customHeight="1">
      <c r="A31" s="221"/>
      <c r="B31" s="75"/>
      <c r="C31" s="76"/>
      <c r="D31" s="76"/>
      <c r="E31" s="77" t="str">
        <f t="shared" ref="E31:E43" si="4">IF($I$1&gt;0,IF($H$6="切捨て",ROUNDDOWN(H31*$D$6,0),IF($H$6="切上げ",ROUNDUP(H31*$D$6,0),IF($H$6="四捨五入",ROUND(H31*$D$6,0),0))),"")</f>
        <v/>
      </c>
      <c r="F31" s="76"/>
      <c r="G31" s="77" t="str">
        <f t="shared" ref="G31:G43" si="5">IF($I$1&gt;0,IFERROR(H31-E31,0),"")</f>
        <v/>
      </c>
      <c r="H31" s="78" t="str">
        <f t="shared" ref="H31:H43" si="6">IF($I$1&gt;0,C31-D31-F31,"")</f>
        <v/>
      </c>
      <c r="N31" s="44"/>
    </row>
    <row r="32" spans="1:16" ht="21" customHeight="1">
      <c r="A32" s="221"/>
      <c r="B32" s="75"/>
      <c r="C32" s="76"/>
      <c r="D32" s="76"/>
      <c r="E32" s="77" t="str">
        <f t="shared" si="4"/>
        <v/>
      </c>
      <c r="F32" s="76"/>
      <c r="G32" s="77" t="str">
        <f t="shared" si="5"/>
        <v/>
      </c>
      <c r="H32" s="78" t="str">
        <f t="shared" si="6"/>
        <v/>
      </c>
      <c r="N32" s="44"/>
    </row>
    <row r="33" spans="1:9" ht="21" customHeight="1">
      <c r="A33" s="221"/>
      <c r="B33" s="75"/>
      <c r="C33" s="76"/>
      <c r="D33" s="76"/>
      <c r="E33" s="77" t="str">
        <f t="shared" si="4"/>
        <v/>
      </c>
      <c r="F33" s="76"/>
      <c r="G33" s="77" t="str">
        <f t="shared" si="5"/>
        <v/>
      </c>
      <c r="H33" s="78" t="str">
        <f t="shared" si="6"/>
        <v/>
      </c>
    </row>
    <row r="34" spans="1:9" ht="21" customHeight="1">
      <c r="A34" s="221"/>
      <c r="B34" s="75"/>
      <c r="C34" s="76"/>
      <c r="D34" s="76"/>
      <c r="E34" s="77" t="str">
        <f t="shared" si="4"/>
        <v/>
      </c>
      <c r="F34" s="76"/>
      <c r="G34" s="77" t="str">
        <f t="shared" si="5"/>
        <v/>
      </c>
      <c r="H34" s="78" t="str">
        <f t="shared" si="6"/>
        <v/>
      </c>
    </row>
    <row r="35" spans="1:9" ht="21" customHeight="1">
      <c r="A35" s="221"/>
      <c r="B35" s="75"/>
      <c r="C35" s="76"/>
      <c r="D35" s="76"/>
      <c r="E35" s="77" t="str">
        <f t="shared" si="4"/>
        <v/>
      </c>
      <c r="F35" s="76"/>
      <c r="G35" s="77" t="str">
        <f t="shared" si="5"/>
        <v/>
      </c>
      <c r="H35" s="78" t="str">
        <f t="shared" si="6"/>
        <v/>
      </c>
    </row>
    <row r="36" spans="1:9" ht="21" customHeight="1">
      <c r="A36" s="221"/>
      <c r="B36" s="75"/>
      <c r="C36" s="76"/>
      <c r="D36" s="76"/>
      <c r="E36" s="77" t="str">
        <f t="shared" si="4"/>
        <v/>
      </c>
      <c r="F36" s="76"/>
      <c r="G36" s="77" t="str">
        <f t="shared" si="5"/>
        <v/>
      </c>
      <c r="H36" s="78" t="str">
        <f t="shared" si="6"/>
        <v/>
      </c>
    </row>
    <row r="37" spans="1:9" ht="21" customHeight="1">
      <c r="A37" s="221"/>
      <c r="B37" s="75"/>
      <c r="C37" s="76"/>
      <c r="D37" s="76"/>
      <c r="E37" s="77" t="str">
        <f t="shared" si="4"/>
        <v/>
      </c>
      <c r="F37" s="76"/>
      <c r="G37" s="77" t="str">
        <f t="shared" si="5"/>
        <v/>
      </c>
      <c r="H37" s="78" t="str">
        <f t="shared" si="6"/>
        <v/>
      </c>
    </row>
    <row r="38" spans="1:9" ht="21" customHeight="1">
      <c r="A38" s="221"/>
      <c r="B38" s="75"/>
      <c r="C38" s="76"/>
      <c r="D38" s="76"/>
      <c r="E38" s="77" t="str">
        <f t="shared" si="4"/>
        <v/>
      </c>
      <c r="F38" s="76"/>
      <c r="G38" s="77" t="str">
        <f t="shared" si="5"/>
        <v/>
      </c>
      <c r="H38" s="78" t="str">
        <f t="shared" si="6"/>
        <v/>
      </c>
    </row>
    <row r="39" spans="1:9" ht="21" customHeight="1">
      <c r="A39" s="221"/>
      <c r="B39" s="75"/>
      <c r="C39" s="76"/>
      <c r="D39" s="76"/>
      <c r="E39" s="77" t="str">
        <f t="shared" si="4"/>
        <v/>
      </c>
      <c r="F39" s="76"/>
      <c r="G39" s="77" t="str">
        <f t="shared" si="5"/>
        <v/>
      </c>
      <c r="H39" s="78" t="str">
        <f t="shared" si="6"/>
        <v/>
      </c>
    </row>
    <row r="40" spans="1:9" ht="21" customHeight="1">
      <c r="A40" s="221"/>
      <c r="B40" s="75"/>
      <c r="C40" s="76"/>
      <c r="D40" s="76"/>
      <c r="E40" s="77" t="str">
        <f t="shared" si="4"/>
        <v/>
      </c>
      <c r="F40" s="76"/>
      <c r="G40" s="77" t="str">
        <f t="shared" si="5"/>
        <v/>
      </c>
      <c r="H40" s="78" t="str">
        <f t="shared" si="6"/>
        <v/>
      </c>
    </row>
    <row r="41" spans="1:9" ht="21" customHeight="1">
      <c r="A41" s="221"/>
      <c r="B41" s="75"/>
      <c r="C41" s="76"/>
      <c r="D41" s="76"/>
      <c r="E41" s="77" t="str">
        <f t="shared" si="4"/>
        <v/>
      </c>
      <c r="F41" s="76"/>
      <c r="G41" s="77" t="str">
        <f t="shared" si="5"/>
        <v/>
      </c>
      <c r="H41" s="78" t="str">
        <f t="shared" si="6"/>
        <v/>
      </c>
    </row>
    <row r="42" spans="1:9" ht="21" customHeight="1">
      <c r="A42" s="221"/>
      <c r="B42" s="75"/>
      <c r="C42" s="76"/>
      <c r="D42" s="76"/>
      <c r="E42" s="77" t="str">
        <f t="shared" si="4"/>
        <v/>
      </c>
      <c r="F42" s="76"/>
      <c r="G42" s="77" t="str">
        <f t="shared" si="5"/>
        <v/>
      </c>
      <c r="H42" s="78" t="str">
        <f t="shared" si="6"/>
        <v/>
      </c>
    </row>
    <row r="43" spans="1:9" ht="21" customHeight="1" thickBot="1">
      <c r="A43" s="222"/>
      <c r="B43" s="79"/>
      <c r="C43" s="80"/>
      <c r="D43" s="80"/>
      <c r="E43" s="81" t="str">
        <f t="shared" si="4"/>
        <v/>
      </c>
      <c r="F43" s="80"/>
      <c r="G43" s="81" t="str">
        <f t="shared" si="5"/>
        <v/>
      </c>
      <c r="H43" s="82" t="str">
        <f t="shared" si="6"/>
        <v/>
      </c>
    </row>
    <row r="44" spans="1:9" ht="27" customHeight="1" thickTop="1" thickBot="1">
      <c r="A44" s="238" t="str">
        <f>区分計算書!A53&amp;"　合計⑤"</f>
        <v>第６号様式（別表５）減算　合計⑤</v>
      </c>
      <c r="B44" s="239"/>
      <c r="C44" s="83" t="str">
        <f>IF($I$1&gt;0,SUM(C30:C43),"")</f>
        <v/>
      </c>
      <c r="D44" s="83" t="str">
        <f t="shared" ref="D44:H44" si="7">IF($I$1&gt;0,SUM(D30:D43),"")</f>
        <v/>
      </c>
      <c r="E44" s="83" t="str">
        <f t="shared" si="7"/>
        <v/>
      </c>
      <c r="F44" s="83" t="str">
        <f t="shared" si="7"/>
        <v/>
      </c>
      <c r="G44" s="84" t="str">
        <f t="shared" si="7"/>
        <v/>
      </c>
      <c r="H44" s="85" t="str">
        <f t="shared" si="7"/>
        <v/>
      </c>
    </row>
    <row r="45" spans="1:9" ht="9.75" customHeight="1"/>
    <row r="46" spans="1:9" ht="16.2">
      <c r="A46" s="1" t="s">
        <v>106</v>
      </c>
    </row>
    <row r="47" spans="1:9" ht="30" customHeight="1">
      <c r="A47" s="72">
        <v>1</v>
      </c>
      <c r="B47" s="162" t="s">
        <v>114</v>
      </c>
      <c r="C47" s="162"/>
      <c r="D47" s="162"/>
      <c r="E47" s="162"/>
      <c r="F47" s="162"/>
      <c r="G47" s="162"/>
      <c r="H47" s="162"/>
    </row>
    <row r="48" spans="1:9" ht="16.2">
      <c r="A48" s="72">
        <v>2</v>
      </c>
      <c r="B48" s="72" t="s">
        <v>108</v>
      </c>
      <c r="C48" s="72"/>
      <c r="D48" s="72"/>
      <c r="E48" s="72"/>
      <c r="F48" s="72"/>
      <c r="G48" s="72"/>
      <c r="H48" s="72"/>
      <c r="I48" s="72"/>
    </row>
    <row r="49" ht="16.2"/>
  </sheetData>
  <sheetProtection insertColumns="0" insertRows="0" selectLockedCells="1"/>
  <mergeCells count="24">
    <mergeCell ref="G1:H1"/>
    <mergeCell ref="A2:H2"/>
    <mergeCell ref="C3:C4"/>
    <mergeCell ref="D3:E3"/>
    <mergeCell ref="F3:F4"/>
    <mergeCell ref="G3:H4"/>
    <mergeCell ref="D4:E4"/>
    <mergeCell ref="A6:C6"/>
    <mergeCell ref="F6:G6"/>
    <mergeCell ref="A9:B10"/>
    <mergeCell ref="C9:C10"/>
    <mergeCell ref="D9:E9"/>
    <mergeCell ref="F9:G9"/>
    <mergeCell ref="A30:A43"/>
    <mergeCell ref="A44:B44"/>
    <mergeCell ref="B47:H47"/>
    <mergeCell ref="H9:H10"/>
    <mergeCell ref="A11:A24"/>
    <mergeCell ref="A25:B25"/>
    <mergeCell ref="A28:B29"/>
    <mergeCell ref="C28:C29"/>
    <mergeCell ref="D28:E28"/>
    <mergeCell ref="F28:G28"/>
    <mergeCell ref="H28:H29"/>
  </mergeCells>
  <phoneticPr fontId="3"/>
  <printOptions horizontalCentered="1"/>
  <pageMargins left="0.51181102362204722" right="0.31496062992125984" top="0.55118110236220474" bottom="0.35433070866141736" header="0.31496062992125984" footer="0.31496062992125984"/>
  <pageSetup paperSize="9"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按分計算の要否判定</vt:lpstr>
      <vt:lpstr>区分計算書</vt:lpstr>
      <vt:lpstr>営業収益及び費用に関する明細書</vt:lpstr>
      <vt:lpstr>営業外収益及び費用に関する明細書</vt:lpstr>
      <vt:lpstr>法人税別表4加算及び減算に関する明細書</vt:lpstr>
      <vt:lpstr>第6号様式（別表５）に関する明細書</vt:lpstr>
      <vt:lpstr>按分計算の要否判定!Print_Area</vt:lpstr>
      <vt:lpstr>営業外収益及び費用に関する明細書!Print_Area</vt:lpstr>
      <vt:lpstr>営業収益及び費用に関する明細書!Print_Area</vt:lpstr>
      <vt:lpstr>区分計算書!Print_Area</vt:lpstr>
      <vt:lpstr>'第6号様式（別表５）に関する明細書'!Print_Area</vt:lpstr>
      <vt:lpstr>法人税別表4加算及び減算に関する明細書!Print_Area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2025-04-01T08:30:02Z</dcterms:created>
  <dcterms:modified xsi:type="dcterms:W3CDTF">2025-04-02T02:10:24Z</dcterms:modified>
</cp:coreProperties>
</file>