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3A757B4-2856-4035-98E7-59943CBC4CE4}" xr6:coauthVersionLast="47" xr6:coauthVersionMax="47" xr10:uidLastSave="{00000000-0000-0000-0000-000000000000}"/>
  <workbookProtection workbookAlgorithmName="SHA-512" workbookHashValue="6BmIfY1Z28vcW3WVJfTpn2b5s6L5a3jhGAmUHn+UcK+7A0p6Hwnv90iGhZZ9mRVzQ9isklbzYBT0A6Y7EDXSQA==" workbookSaltValue="WZTB/OGAWEUGmgRW3VuMIw==" workbookSpinCount="100000" lockStructure="1"/>
  <bookViews>
    <workbookView xWindow="-108" yWindow="-108" windowWidth="23256" windowHeight="12456" firstSheet="1" activeTab="1" xr2:uid="{00000000-000D-0000-FFFF-FFFF00000000}"/>
  </bookViews>
  <sheets>
    <sheet name="065Y入力" sheetId="5" state="hidden" r:id="rId1"/>
    <sheet name="065Y" sheetId="4" r:id="rId2"/>
    <sheet name="ｸﾞﾗﾌ元ﾃﾞｰﾀ" sheetId="2" state="hidden" r:id="rId3"/>
  </sheets>
  <definedNames>
    <definedName name="_Regression_Int" localSheetId="1" hidden="1">1</definedName>
    <definedName name="_Regression_Int" localSheetId="0" hidden="1">1</definedName>
    <definedName name="_Regression_Int" localSheetId="2" hidden="1">1</definedName>
    <definedName name="\a" localSheetId="0">'065Y入力'!#REF!</definedName>
    <definedName name="\b" localSheetId="0">'065Y入力'!#REF!</definedName>
    <definedName name="\c" localSheetId="0">'065Y入力'!#REF!</definedName>
    <definedName name="CNAME" localSheetId="2">ｸﾞﾗﾌ元ﾃﾞｰﾀ!#REF!</definedName>
    <definedName name="DATA" localSheetId="2">ｸﾞﾗﾌ元ﾃﾞｰﾀ!#REF!</definedName>
    <definedName name="_xlnm.Print_Area" localSheetId="1">'065Y'!$A$1:$J$46</definedName>
    <definedName name="_xlnm.Print_Area" localSheetId="0">'065Y入力'!$A$3:$H$10</definedName>
    <definedName name="_xlnm.Print_Area" localSheetId="2">ｸﾞﾗﾌ元ﾃﾞｰﾀ!$A$1:$I$8</definedName>
    <definedName name="Print_Area_MI" localSheetId="1">'065Y'!$B$23:$J$37</definedName>
    <definedName name="Print_Area_MI" localSheetId="0">'065Y入力'!$A$3:$H$10</definedName>
    <definedName name="Print_Area_MI" localSheetId="2">ｸﾞﾗﾌ元ﾃﾞｰﾀ!#REF!</definedName>
    <definedName name="Print_Area_MI">'065Y'!$B$5:$J$5</definedName>
    <definedName name="RNAME" localSheetId="2">ｸﾞﾗﾌ元ﾃﾞｰﾀ!#REF!</definedName>
    <definedName name="TITLE" localSheetId="2">ｸﾞﾗﾌ元ﾃﾞｰﾀ!#REF!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5" i="2"/>
  <c r="E4" i="2"/>
  <c r="D5" i="2"/>
  <c r="D3" i="2"/>
  <c r="B3" i="2" s="1"/>
  <c r="E7" i="2"/>
  <c r="E3" i="2"/>
  <c r="C3" i="2" s="1"/>
  <c r="D7" i="2"/>
  <c r="D6" i="2"/>
  <c r="D4" i="2"/>
  <c r="B5" i="2" l="1"/>
  <c r="F5" i="2"/>
  <c r="H5" i="2"/>
  <c r="C4" i="2"/>
  <c r="G4" i="2"/>
  <c r="I4" i="2"/>
  <c r="C7" i="2"/>
  <c r="G7" i="2"/>
  <c r="I7" i="2"/>
  <c r="B4" i="2"/>
  <c r="F4" i="2"/>
  <c r="H4" i="2"/>
  <c r="C5" i="2"/>
  <c r="G5" i="2"/>
  <c r="I5" i="2"/>
  <c r="B7" i="2"/>
  <c r="H7" i="2"/>
  <c r="F7" i="2"/>
  <c r="B6" i="2"/>
  <c r="H6" i="2"/>
  <c r="F6" i="2"/>
  <c r="C6" i="2"/>
  <c r="G6" i="2"/>
  <c r="I6" i="2"/>
</calcChain>
</file>

<file path=xl/sharedStrings.xml><?xml version="1.0" encoding="utf-8"?>
<sst xmlns="http://schemas.openxmlformats.org/spreadsheetml/2006/main" count="128" uniqueCount="56">
  <si>
    <t>預　　　　　　　　　　　　　　　金</t>
  </si>
  <si>
    <t>銀　　行</t>
  </si>
  <si>
    <t>信用金庫</t>
  </si>
  <si>
    <t>信用組合</t>
  </si>
  <si>
    <t>農　　協</t>
  </si>
  <si>
    <t>預　　　　　　金</t>
  </si>
  <si>
    <t>貸　　　　　出　　　　　金</t>
  </si>
  <si>
    <t>漁　　協</t>
  </si>
  <si>
    <t>そ の 他</t>
  </si>
  <si>
    <t>総　　額</t>
  </si>
  <si>
    <t>預金</t>
    <rPh sb="0" eb="2">
      <t>ヨキン</t>
    </rPh>
    <phoneticPr fontId="1"/>
  </si>
  <si>
    <t>貸出金</t>
    <rPh sb="0" eb="3">
      <t>カシダシキン</t>
    </rPh>
    <phoneticPr fontId="1"/>
  </si>
  <si>
    <t>預貯金・貸出残高の動き</t>
    <rPh sb="0" eb="3">
      <t>ヨチョキン</t>
    </rPh>
    <rPh sb="4" eb="6">
      <t>カシダシ</t>
    </rPh>
    <rPh sb="6" eb="8">
      <t>ザンダカ</t>
    </rPh>
    <rPh sb="9" eb="10">
      <t>ウゴ</t>
    </rPh>
    <phoneticPr fontId="1"/>
  </si>
  <si>
    <t>　　</t>
    <phoneticPr fontId="1"/>
  </si>
  <si>
    <t>総　　額</t>
    <rPh sb="3" eb="4">
      <t>ガク</t>
    </rPh>
    <phoneticPr fontId="1"/>
  </si>
  <si>
    <t>　また、国内銀行の預金残高は、</t>
    <rPh sb="4" eb="6">
      <t>コクナイ</t>
    </rPh>
    <rPh sb="6" eb="8">
      <t>ギンコウ</t>
    </rPh>
    <rPh sb="9" eb="11">
      <t>ヨキン</t>
    </rPh>
    <rPh sb="11" eb="13">
      <t>ザンダカ</t>
    </rPh>
    <phoneticPr fontId="1"/>
  </si>
  <si>
    <t>グラフ元データ</t>
    <rPh sb="3" eb="4">
      <t>モト</t>
    </rPh>
    <phoneticPr fontId="1"/>
  </si>
  <si>
    <t>年</t>
    <phoneticPr fontId="1"/>
  </si>
  <si>
    <t>年</t>
    <rPh sb="0" eb="1">
      <t>ネン</t>
    </rPh>
    <phoneticPr fontId="1"/>
  </si>
  <si>
    <t>４２　金融・商業</t>
    <rPh sb="3" eb="5">
      <t>キンユウ</t>
    </rPh>
    <rPh sb="6" eb="8">
      <t>ショウギョウ</t>
    </rPh>
    <phoneticPr fontId="1"/>
  </si>
  <si>
    <t>65．金融機関別預金，貸出金残高</t>
    <rPh sb="13" eb="14">
      <t>キン</t>
    </rPh>
    <phoneticPr fontId="1"/>
  </si>
  <si>
    <t>各年3月31日現在</t>
    <rPh sb="0" eb="2">
      <t>カクネン</t>
    </rPh>
    <rPh sb="3" eb="4">
      <t>ガツ</t>
    </rPh>
    <rPh sb="6" eb="7">
      <t>ニチ</t>
    </rPh>
    <rPh sb="7" eb="9">
      <t>ゲンザイ</t>
    </rPh>
    <phoneticPr fontId="1"/>
  </si>
  <si>
    <t>（単位　100万円）</t>
    <phoneticPr fontId="1"/>
  </si>
  <si>
    <t>令和</t>
    <rPh sb="0" eb="1">
      <t>レイ</t>
    </rPh>
    <rPh sb="1" eb="2">
      <t>ワ</t>
    </rPh>
    <phoneticPr fontId="1"/>
  </si>
  <si>
    <t xml:space="preserve"> 3</t>
  </si>
  <si>
    <t xml:space="preserve"> 4</t>
  </si>
  <si>
    <t xml:space="preserve"> 5</t>
  </si>
  <si>
    <t>資料：経営支援課</t>
    <rPh sb="0" eb="2">
      <t>シリョウ</t>
    </rPh>
    <rPh sb="3" eb="8">
      <t>ケイエイシエンカ</t>
    </rPh>
    <phoneticPr fontId="1"/>
  </si>
  <si>
    <t>信用組合</t>
    <rPh sb="0" eb="2">
      <t>シンヨウ</t>
    </rPh>
    <rPh sb="2" eb="4">
      <t>クミアイ</t>
    </rPh>
    <phoneticPr fontId="1"/>
  </si>
  <si>
    <t>農協</t>
    <rPh sb="0" eb="2">
      <t>ノウキョウ</t>
    </rPh>
    <phoneticPr fontId="1"/>
  </si>
  <si>
    <t>漁協</t>
    <rPh sb="0" eb="2">
      <t>ギョキョウ</t>
    </rPh>
    <phoneticPr fontId="1"/>
  </si>
  <si>
    <t>その他</t>
    <rPh sb="2" eb="3">
      <t>タ</t>
    </rPh>
    <phoneticPr fontId="1"/>
  </si>
  <si>
    <t>令和</t>
  </si>
  <si>
    <t/>
  </si>
  <si>
    <t xml:space="preserve"> 6</t>
  </si>
  <si>
    <t>'65．金融機関別預金，貸出金残高</t>
  </si>
  <si>
    <t xml:space="preserve"> 7</t>
    <phoneticPr fontId="1"/>
  </si>
  <si>
    <t xml:space="preserve"> 7</t>
    <phoneticPr fontId="1"/>
  </si>
  <si>
    <t>令和3</t>
    <rPh sb="0" eb="1">
      <t>レイ</t>
    </rPh>
    <rPh sb="1" eb="2">
      <t>ワ</t>
    </rPh>
    <phoneticPr fontId="1"/>
  </si>
  <si>
    <t>預金残高</t>
    <rPh sb="0" eb="2">
      <t>ヨキン</t>
    </rPh>
    <rPh sb="2" eb="4">
      <t>ザンダカ</t>
    </rPh>
    <phoneticPr fontId="1"/>
  </si>
  <si>
    <t>貸出金残高</t>
    <rPh sb="0" eb="3">
      <t>カシダシキン</t>
    </rPh>
    <rPh sb="3" eb="5">
      <t>ザンダカ</t>
    </rPh>
    <phoneticPr fontId="1"/>
  </si>
  <si>
    <t>　令和7年3月末現在の</t>
    <rPh sb="1" eb="2">
      <t>レイ</t>
    </rPh>
    <rPh sb="2" eb="3">
      <t>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</si>
  <si>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前年増減率</t>
    <rPh sb="0" eb="2">
      <t>ゼンネン</t>
    </rPh>
    <rPh sb="2" eb="4">
      <t>ゾウゲン</t>
    </rPh>
    <rPh sb="4" eb="5">
      <t>リツ</t>
    </rPh>
    <phoneticPr fontId="1"/>
  </si>
  <si>
    <t>前年増減</t>
    <rPh sb="0" eb="2">
      <t>ゼンネン</t>
    </rPh>
    <rPh sb="2" eb="4">
      <t>ゾウゲン</t>
    </rPh>
    <phoneticPr fontId="1"/>
  </si>
  <si>
    <t>預金残高は、43兆5,123億円で、前年に比べ、</t>
    <rPh sb="8" eb="9">
      <t>チョウ</t>
    </rPh>
    <rPh sb="18" eb="20">
      <t>ゼンネン</t>
    </rPh>
    <rPh sb="21" eb="22">
      <t>クラ</t>
    </rPh>
    <phoneticPr fontId="1"/>
  </si>
  <si>
    <t>3,871億円(0.9％)の増加、</t>
    <rPh sb="14" eb="16">
      <t>ゾウカ</t>
    </rPh>
    <phoneticPr fontId="1"/>
  </si>
  <si>
    <t>貸出金残高は20兆8,070億円で、</t>
    <rPh sb="2" eb="3">
      <t>キン</t>
    </rPh>
    <phoneticPr fontId="1"/>
  </si>
  <si>
    <t>3,109億円(1.5％)増加しました。</t>
    <phoneticPr fontId="1"/>
  </si>
  <si>
    <t>36兆5,178億円で前年に比べ4,287億円(1.2％)</t>
    <rPh sb="11" eb="13">
      <t>ゼンネン</t>
    </rPh>
    <rPh sb="14" eb="15">
      <t>クラ</t>
    </rPh>
    <rPh sb="21" eb="23">
      <t>オクエン</t>
    </rPh>
    <phoneticPr fontId="1"/>
  </si>
  <si>
    <t>の増加、貸出金残高は16兆8,965億円で、</t>
    <rPh sb="1" eb="3">
      <t>ゾウカ</t>
    </rPh>
    <phoneticPr fontId="1"/>
  </si>
  <si>
    <t>2,854億円(1.7％)増加しました。</t>
    <rPh sb="5" eb="7">
      <t>オクエン</t>
    </rPh>
    <rPh sb="13" eb="15">
      <t>ゾウカ</t>
    </rPh>
    <phoneticPr fontId="1"/>
  </si>
  <si>
    <t>（単位　100万円）</t>
  </si>
  <si>
    <t>各年3月31日現在</t>
  </si>
  <si>
    <t>年</t>
  </si>
  <si>
    <t xml:space="preserve"> 7</t>
  </si>
  <si>
    <t>資料：経営支援課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</si>
</sst>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4"/>
      <color rgb="FF0000FF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37" fontId="2" fillId="0" borderId="0"/>
    <xf numFmtId="37" fontId="2" fillId="0" borderId="0"/>
    <xf numFmtId="0" fontId="13" fillId="0" borderId="0"/>
    <xf numFmtId="9" fontId="6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37" fontId="3" fillId="0" borderId="0" xfId="1" applyFont="1" applyAlignment="1">
      <alignment horizontal="centerContinuous"/>
    </xf>
    <xf numFmtId="37" fontId="4" fillId="0" borderId="0" xfId="1" applyFont="1"/>
    <xf numFmtId="37" fontId="4" fillId="0" borderId="0" xfId="1" applyFont="1" applyAlignment="1">
      <alignment horizontal="centerContinuous"/>
    </xf>
    <xf numFmtId="37" fontId="2" fillId="0" borderId="0" xfId="2" applyAlignment="1">
      <alignment vertical="center"/>
    </xf>
    <xf numFmtId="37" fontId="5" fillId="0" borderId="0" xfId="1" quotePrefix="1" applyFont="1" applyAlignment="1">
      <alignment horizontal="centerContinuous"/>
    </xf>
    <xf numFmtId="37" fontId="6" fillId="0" borderId="0" xfId="1" applyFont="1" applyAlignment="1">
      <alignment horizontal="centerContinuous"/>
    </xf>
    <xf numFmtId="37" fontId="7" fillId="0" borderId="0" xfId="1" applyFont="1" applyAlignment="1">
      <alignment horizontal="left"/>
    </xf>
    <xf numFmtId="37" fontId="7" fillId="0" borderId="2" xfId="1" applyFont="1" applyBorder="1" applyAlignment="1">
      <alignment vertical="center"/>
    </xf>
    <xf numFmtId="37" fontId="7" fillId="0" borderId="0" xfId="1" applyFont="1" applyAlignment="1">
      <alignment vertical="center"/>
    </xf>
    <xf numFmtId="37" fontId="7" fillId="0" borderId="2" xfId="2" applyFont="1" applyBorder="1" applyAlignment="1">
      <alignment vertical="center"/>
    </xf>
    <xf numFmtId="37" fontId="7" fillId="0" borderId="0" xfId="2" applyFont="1" applyAlignment="1">
      <alignment vertical="center"/>
    </xf>
    <xf numFmtId="37" fontId="7" fillId="0" borderId="0" xfId="1" applyFont="1" applyAlignment="1">
      <alignment horizontal="centerContinuous"/>
    </xf>
    <xf numFmtId="37" fontId="7" fillId="0" borderId="0" xfId="1" quotePrefix="1" applyFont="1"/>
    <xf numFmtId="37" fontId="7" fillId="0" borderId="0" xfId="1" applyFont="1"/>
    <xf numFmtId="37" fontId="7" fillId="0" borderId="3" xfId="1" applyFont="1" applyBorder="1" applyAlignment="1">
      <alignment horizontal="centerContinuous" vertical="center"/>
    </xf>
    <xf numFmtId="37" fontId="7" fillId="0" borderId="4" xfId="1" applyFont="1" applyBorder="1" applyAlignment="1">
      <alignment horizontal="centerContinuous" vertical="center"/>
    </xf>
    <xf numFmtId="37" fontId="7" fillId="0" borderId="4" xfId="1" applyFont="1" applyBorder="1" applyAlignment="1">
      <alignment vertical="center"/>
    </xf>
    <xf numFmtId="37" fontId="7" fillId="0" borderId="1" xfId="1" applyFont="1" applyBorder="1" applyAlignment="1">
      <alignment vertical="center"/>
    </xf>
    <xf numFmtId="37" fontId="7" fillId="0" borderId="3" xfId="2" applyFont="1" applyBorder="1" applyAlignment="1">
      <alignment horizontal="centerContinuous" vertical="center"/>
    </xf>
    <xf numFmtId="37" fontId="7" fillId="0" borderId="4" xfId="2" applyFont="1" applyBorder="1" applyAlignment="1">
      <alignment horizontal="centerContinuous" vertical="center"/>
    </xf>
    <xf numFmtId="37" fontId="7" fillId="0" borderId="4" xfId="2" applyFont="1" applyBorder="1" applyAlignment="1">
      <alignment vertical="center"/>
    </xf>
    <xf numFmtId="37" fontId="7" fillId="0" borderId="1" xfId="2" applyFont="1" applyBorder="1" applyAlignment="1">
      <alignment vertical="center"/>
    </xf>
    <xf numFmtId="37" fontId="7" fillId="0" borderId="0" xfId="1" quotePrefix="1" applyFont="1" applyAlignment="1">
      <alignment horizontal="center" vertical="center"/>
    </xf>
    <xf numFmtId="37" fontId="8" fillId="0" borderId="4" xfId="2" applyFont="1" applyBorder="1" applyAlignment="1">
      <alignment vertical="center"/>
    </xf>
    <xf numFmtId="37" fontId="8" fillId="0" borderId="3" xfId="2" applyFont="1" applyBorder="1" applyAlignment="1">
      <alignment vertical="center"/>
    </xf>
    <xf numFmtId="37" fontId="8" fillId="0" borderId="1" xfId="1" applyFont="1" applyBorder="1" applyAlignment="1">
      <alignment vertical="center"/>
    </xf>
    <xf numFmtId="37" fontId="8" fillId="0" borderId="5" xfId="1" applyFont="1" applyBorder="1" applyAlignment="1">
      <alignment vertical="center"/>
    </xf>
    <xf numFmtId="37" fontId="8" fillId="0" borderId="1" xfId="2" applyFont="1" applyBorder="1" applyAlignment="1">
      <alignment vertical="center"/>
    </xf>
    <xf numFmtId="37" fontId="8" fillId="0" borderId="5" xfId="2" applyFont="1" applyBorder="1" applyAlignment="1">
      <alignment vertical="center"/>
    </xf>
    <xf numFmtId="0" fontId="0" fillId="0" borderId="0" xfId="0" applyAlignment="1">
      <alignment horizontal="center"/>
    </xf>
    <xf numFmtId="37" fontId="7" fillId="0" borderId="6" xfId="2" applyFont="1" applyBorder="1" applyAlignment="1">
      <alignment vertical="center"/>
    </xf>
    <xf numFmtId="37" fontId="7" fillId="0" borderId="0" xfId="1" applyFont="1" applyAlignment="1">
      <alignment horizontal="right" vertical="center"/>
    </xf>
    <xf numFmtId="37" fontId="7" fillId="0" borderId="0" xfId="2" applyFont="1" applyAlignment="1">
      <alignment horizontal="right" vertical="center"/>
    </xf>
    <xf numFmtId="37" fontId="9" fillId="0" borderId="1" xfId="1" applyFont="1" applyBorder="1" applyAlignment="1">
      <alignment horizontal="right"/>
    </xf>
    <xf numFmtId="0" fontId="0" fillId="2" borderId="0" xfId="0" applyFill="1"/>
    <xf numFmtId="37" fontId="10" fillId="3" borderId="0" xfId="0" applyNumberFormat="1" applyFont="1" applyFill="1"/>
    <xf numFmtId="37" fontId="8" fillId="0" borderId="1" xfId="1" applyFont="1" applyBorder="1" applyAlignment="1">
      <alignment horizontal="center" vertical="center"/>
    </xf>
    <xf numFmtId="37" fontId="7" fillId="0" borderId="0" xfId="1" applyFont="1" applyAlignment="1">
      <alignment horizontal="center" vertical="center"/>
    </xf>
    <xf numFmtId="37" fontId="8" fillId="0" borderId="1" xfId="1" applyFont="1" applyBorder="1" applyAlignment="1">
      <alignment horizontal="right" vertical="center"/>
    </xf>
    <xf numFmtId="37" fontId="11" fillId="0" borderId="0" xfId="1" quotePrefix="1" applyFont="1"/>
    <xf numFmtId="37" fontId="12" fillId="0" borderId="0" xfId="1" applyFont="1"/>
    <xf numFmtId="37" fontId="2" fillId="0" borderId="0" xfId="1"/>
    <xf numFmtId="37" fontId="2" fillId="0" borderId="0" xfId="1" applyAlignment="1">
      <alignment horizontal="centerContinuous"/>
    </xf>
    <xf numFmtId="37" fontId="7" fillId="0" borderId="0" xfId="1" quotePrefix="1" applyFont="1" applyAlignment="1">
      <alignment horizontal="left"/>
    </xf>
    <xf numFmtId="37" fontId="2" fillId="0" borderId="0" xfId="1" applyAlignment="1">
      <alignment horizontal="left"/>
    </xf>
    <xf numFmtId="37" fontId="2" fillId="0" borderId="1" xfId="1" applyBorder="1"/>
    <xf numFmtId="37" fontId="2" fillId="0" borderId="1" xfId="1" quotePrefix="1" applyBorder="1" applyAlignment="1">
      <alignment horizontal="left"/>
    </xf>
    <xf numFmtId="37" fontId="2" fillId="0" borderId="0" xfId="1" applyAlignment="1">
      <alignment vertical="center"/>
    </xf>
    <xf numFmtId="37" fontId="8" fillId="0" borderId="4" xfId="1" applyFont="1" applyBorder="1" applyAlignment="1">
      <alignment horizontal="center" vertical="center"/>
    </xf>
    <xf numFmtId="37" fontId="8" fillId="0" borderId="4" xfId="1" applyFont="1" applyBorder="1" applyAlignment="1">
      <alignment horizontal="right" vertical="center"/>
    </xf>
    <xf numFmtId="37" fontId="7" fillId="0" borderId="8" xfId="2" applyFont="1" applyBorder="1" applyAlignment="1">
      <alignment horizontal="centerContinuous" vertical="center"/>
    </xf>
    <xf numFmtId="37" fontId="7" fillId="0" borderId="3" xfId="2" applyFont="1" applyBorder="1" applyAlignment="1">
      <alignment horizontal="center" vertical="center"/>
    </xf>
    <xf numFmtId="37" fontId="7" fillId="0" borderId="3" xfId="1" applyFont="1" applyBorder="1" applyAlignment="1">
      <alignment horizontal="center" vertical="center"/>
    </xf>
    <xf numFmtId="37" fontId="2" fillId="0" borderId="0" xfId="2"/>
    <xf numFmtId="37" fontId="2" fillId="0" borderId="1" xfId="1" quotePrefix="1" applyBorder="1"/>
    <xf numFmtId="37" fontId="9" fillId="0" borderId="1" xfId="1" applyFont="1" applyBorder="1"/>
    <xf numFmtId="37" fontId="7" fillId="0" borderId="0" xfId="1" quotePrefix="1" applyFont="1" applyAlignment="1">
      <alignment vertical="center"/>
    </xf>
    <xf numFmtId="37" fontId="8" fillId="0" borderId="4" xfId="1" applyFont="1" applyBorder="1" applyAlignment="1">
      <alignment vertical="center"/>
    </xf>
    <xf numFmtId="37" fontId="7" fillId="0" borderId="7" xfId="1" applyFont="1" applyBorder="1" applyAlignment="1">
      <alignment horizontal="centerContinuous" vertical="center"/>
    </xf>
    <xf numFmtId="37" fontId="7" fillId="0" borderId="0" xfId="1" applyFont="1" applyAlignment="1">
      <alignment horizontal="centerContinuous" vertical="center"/>
    </xf>
    <xf numFmtId="37" fontId="7" fillId="0" borderId="0" xfId="2" applyFont="1" applyAlignment="1">
      <alignment horizontal="centerContinuous" vertical="center"/>
    </xf>
    <xf numFmtId="37" fontId="3" fillId="0" borderId="0" xfId="2" applyFont="1"/>
    <xf numFmtId="37" fontId="7" fillId="0" borderId="6" xfId="1" applyFont="1" applyBorder="1" applyAlignment="1">
      <alignment vertical="center"/>
    </xf>
    <xf numFmtId="176" fontId="0" fillId="0" borderId="0" xfId="4" applyNumberFormat="1" applyFont="1" applyAlignment="1"/>
    <xf numFmtId="37" fontId="0" fillId="0" borderId="0" xfId="0" applyNumberFormat="1"/>
    <xf numFmtId="37" fontId="7" fillId="0" borderId="7" xfId="1" applyFont="1" applyBorder="1" applyAlignment="1">
      <alignment horizontal="center" vertical="center"/>
    </xf>
    <xf numFmtId="37" fontId="7" fillId="0" borderId="4" xfId="1" applyFont="1" applyBorder="1" applyAlignment="1">
      <alignment horizontal="center" vertical="center"/>
    </xf>
  </cellXfs>
  <cellStyles count="5">
    <cellStyle name="パーセント" xfId="4" builtinId="5"/>
    <cellStyle name="標準" xfId="0" builtinId="0"/>
    <cellStyle name="標準 2" xfId="3" xr:uid="{7CF51FDB-55BF-4212-85A3-9E804EDB02B1}"/>
    <cellStyle name="標準_065-1" xfId="1" xr:uid="{00000000-0005-0000-0000-000001000000}"/>
    <cellStyle name="標準_065-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75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預金・貸出金残高の動き（３月末）</a:t>
            </a: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2033911050374902"/>
          <c:y val="1.4462688287995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53762473424561"/>
          <c:y val="0.14600578078566626"/>
          <c:w val="0.87409278475142405"/>
          <c:h val="0.77548399167046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ｸﾞﾗﾌ元ﾃﾞｰﾀ!$B$2</c:f>
              <c:strCache>
                <c:ptCount val="1"/>
                <c:pt idx="0">
                  <c:v>預金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ｸﾞﾗﾌ元ﾃﾞｰﾀ!$A$3:$A$7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ｸﾞﾗﾌ元ﾃﾞｰﾀ!$B$3:$B$7</c:f>
              <c:numCache>
                <c:formatCode>General</c:formatCode>
                <c:ptCount val="5"/>
                <c:pt idx="0">
                  <c:v>40.108504000000003</c:v>
                </c:pt>
                <c:pt idx="1">
                  <c:v>41.387881</c:v>
                </c:pt>
                <c:pt idx="2">
                  <c:v>42.254542000000001</c:v>
                </c:pt>
                <c:pt idx="3">
                  <c:v>43.125151000000002</c:v>
                </c:pt>
                <c:pt idx="4">
                  <c:v>43.512287000000001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4-474B-830C-121C5ADA01A3}"/>
            </c:ext>
          </c:extLst>
        </c:ser>
        <c:ser>
          <c:idx val="1"/>
          <c:order val="1"/>
          <c:tx>
            <c:strRef>
              <c:f>ｸﾞﾗﾌ元ﾃﾞｰﾀ!$C$2</c:f>
              <c:strCache>
                <c:ptCount val="1"/>
                <c:pt idx="0">
                  <c:v>貸出金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ｸﾞﾗﾌ元ﾃﾞｰﾀ!$A$3:$A$7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ｸﾞﾗﾌ元ﾃﾞｰﾀ!$C$3:$C$7</c:f>
              <c:numCache>
                <c:formatCode>General</c:formatCode>
                <c:ptCount val="5"/>
                <c:pt idx="0">
                  <c:v>19.183584</c:v>
                </c:pt>
                <c:pt idx="1">
                  <c:v>19.486516000000002</c:v>
                </c:pt>
                <c:pt idx="2">
                  <c:v>20.170393000000001</c:v>
                </c:pt>
                <c:pt idx="3">
                  <c:v>20.496082999999999</c:v>
                </c:pt>
                <c:pt idx="4">
                  <c:v>20.807010999999999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54-474B-830C-121C5ADA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958200"/>
        <c:axId val="1"/>
      </c:barChart>
      <c:catAx>
        <c:axId val="330958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0" b="0" i="0" u="none" strike="noStrike" baseline="0">
                <a:solidFill>
                  <a:srgbClr val="000000"/>
                </a:solidFill>
                <a:latin typeface="ＭＳ Ｐゴシック" pitchFamily="50" charset="-128"/>
                <a:ea typeface="ＭＳ Ｐ明朝" pitchFamily="18" charset="-128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(兆円)</a:t>
                </a:r>
              </a:p>
            </c:rich>
          </c:tx>
          <c:layout>
            <c:manualLayout>
              <c:xMode val="edge"/>
              <c:yMode val="edge"/>
              <c:x val="5.2775138644859478E-2"/>
              <c:y val="7.023757689203578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309582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042829873538535"/>
          <c:y val="9.4254051576886211E-2"/>
          <c:w val="0.32173994779578174"/>
          <c:h val="8.268760978521096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9525</xdr:rowOff>
    </xdr:from>
    <xdr:to>
      <xdr:col>9</xdr:col>
      <xdr:colOff>1162050</xdr:colOff>
      <xdr:row>21</xdr:row>
      <xdr:rowOff>180975</xdr:rowOff>
    </xdr:to>
    <xdr:graphicFrame macro="">
      <xdr:nvGraphicFramePr>
        <xdr:cNvPr id="1073" name="Chart 4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I25"/>
  <sheetViews>
    <sheetView zoomScaleNormal="100" workbookViewId="0">
      <selection activeCell="F29" sqref="F29"/>
    </sheetView>
  </sheetViews>
  <sheetFormatPr defaultColWidth="8.5" defaultRowHeight="14.4" x14ac:dyDescent="0.2"/>
  <cols>
    <col min="1" max="1" width="1.6640625" style="54" customWidth="1"/>
    <col min="2" max="2" width="4.1640625" style="54" customWidth="1"/>
    <col min="3" max="4" width="3.6640625" style="54" customWidth="1"/>
    <col min="5" max="9" width="15.6640625" style="54" customWidth="1"/>
    <col min="10" max="16384" width="8.5" style="54"/>
  </cols>
  <sheetData>
    <row r="1" spans="1:9" ht="21" x14ac:dyDescent="0.25">
      <c r="A1" s="62" t="s">
        <v>35</v>
      </c>
    </row>
    <row r="3" spans="1:9" s="4" customFormat="1" ht="15" thickBot="1" x14ac:dyDescent="0.25">
      <c r="A3" s="46"/>
      <c r="B3" s="55" t="s">
        <v>22</v>
      </c>
      <c r="C3" s="46"/>
      <c r="D3" s="46"/>
      <c r="E3" s="46"/>
      <c r="F3" s="46"/>
      <c r="G3" s="46"/>
      <c r="H3" s="46"/>
      <c r="I3" s="56" t="s">
        <v>21</v>
      </c>
    </row>
    <row r="4" spans="1:9" s="4" customFormat="1" ht="16.2" thickTop="1" x14ac:dyDescent="0.2">
      <c r="A4" s="9"/>
      <c r="B4" s="59" t="s">
        <v>17</v>
      </c>
      <c r="C4" s="59"/>
      <c r="D4" s="60"/>
      <c r="E4" s="15" t="s">
        <v>0</v>
      </c>
      <c r="F4" s="16"/>
      <c r="G4" s="16"/>
      <c r="H4" s="16"/>
      <c r="I4" s="16"/>
    </row>
    <row r="5" spans="1:9" s="4" customFormat="1" ht="15.6" x14ac:dyDescent="0.2">
      <c r="A5" s="17"/>
      <c r="B5" s="17"/>
      <c r="C5" s="17"/>
      <c r="D5" s="17"/>
      <c r="E5" s="53" t="s">
        <v>14</v>
      </c>
      <c r="F5" s="53" t="s">
        <v>1</v>
      </c>
      <c r="G5" s="53" t="s">
        <v>2</v>
      </c>
      <c r="H5" s="53" t="s">
        <v>3</v>
      </c>
      <c r="I5" s="53" t="s">
        <v>4</v>
      </c>
    </row>
    <row r="6" spans="1:9" s="4" customFormat="1" ht="15.6" x14ac:dyDescent="0.2">
      <c r="A6" s="9"/>
      <c r="B6" s="9" t="s">
        <v>23</v>
      </c>
      <c r="C6" s="57" t="s">
        <v>24</v>
      </c>
      <c r="D6" s="9" t="s">
        <v>18</v>
      </c>
      <c r="E6" s="8">
        <v>40108504</v>
      </c>
      <c r="F6" s="9">
        <v>33132791</v>
      </c>
      <c r="G6" s="9">
        <v>2802088</v>
      </c>
      <c r="H6" s="9">
        <v>608854</v>
      </c>
      <c r="I6" s="9">
        <v>2812523</v>
      </c>
    </row>
    <row r="7" spans="1:9" s="4" customFormat="1" ht="15.6" x14ac:dyDescent="0.2">
      <c r="A7" s="9"/>
      <c r="B7" s="9"/>
      <c r="C7" s="9" t="s">
        <v>25</v>
      </c>
      <c r="D7" s="9"/>
      <c r="E7" s="8">
        <v>41387881</v>
      </c>
      <c r="F7" s="9">
        <v>34313601</v>
      </c>
      <c r="G7" s="9">
        <v>2823368</v>
      </c>
      <c r="H7" s="9">
        <v>619914</v>
      </c>
      <c r="I7" s="9">
        <v>2842598</v>
      </c>
    </row>
    <row r="8" spans="1:9" s="4" customFormat="1" ht="15.6" x14ac:dyDescent="0.2">
      <c r="A8" s="9"/>
      <c r="B8" s="9"/>
      <c r="C8" s="9" t="s">
        <v>26</v>
      </c>
      <c r="D8" s="9"/>
      <c r="E8" s="8">
        <v>42254542</v>
      </c>
      <c r="F8" s="9">
        <v>35134080</v>
      </c>
      <c r="G8" s="9">
        <v>2809980</v>
      </c>
      <c r="H8" s="9">
        <v>623731</v>
      </c>
      <c r="I8" s="9">
        <v>2861573</v>
      </c>
    </row>
    <row r="9" spans="1:9" s="4" customFormat="1" ht="15.6" x14ac:dyDescent="0.2">
      <c r="A9" s="9"/>
      <c r="B9" s="9"/>
      <c r="C9" s="9" t="s">
        <v>34</v>
      </c>
      <c r="D9" s="9"/>
      <c r="E9" s="8">
        <v>43125151</v>
      </c>
      <c r="F9" s="9">
        <v>35991177</v>
      </c>
      <c r="G9" s="9">
        <v>2824747</v>
      </c>
      <c r="H9" s="9">
        <v>624884</v>
      </c>
      <c r="I9" s="9">
        <v>2853644</v>
      </c>
    </row>
    <row r="10" spans="1:9" s="4" customFormat="1" ht="16.2" thickBot="1" x14ac:dyDescent="0.25">
      <c r="A10" s="18"/>
      <c r="B10" s="26"/>
      <c r="C10" s="58" t="s">
        <v>36</v>
      </c>
      <c r="D10" s="26"/>
      <c r="E10" s="27">
        <v>43512287</v>
      </c>
      <c r="F10" s="26">
        <v>36408989</v>
      </c>
      <c r="G10" s="26">
        <v>2806038</v>
      </c>
      <c r="H10" s="26">
        <v>623362</v>
      </c>
      <c r="I10" s="26">
        <v>2845512</v>
      </c>
    </row>
    <row r="11" spans="1:9" ht="16.2" thickTop="1" x14ac:dyDescent="0.2">
      <c r="A11" s="11"/>
      <c r="B11" s="59" t="s">
        <v>17</v>
      </c>
      <c r="C11" s="59"/>
      <c r="D11" s="61"/>
      <c r="E11" s="19" t="s">
        <v>5</v>
      </c>
      <c r="F11" s="20"/>
      <c r="G11" s="19" t="s">
        <v>6</v>
      </c>
      <c r="H11" s="20"/>
      <c r="I11" s="20"/>
    </row>
    <row r="12" spans="1:9" ht="15.6" x14ac:dyDescent="0.2">
      <c r="A12" s="21"/>
      <c r="B12" s="17"/>
      <c r="C12" s="17"/>
      <c r="D12" s="21"/>
      <c r="E12" s="52" t="s">
        <v>7</v>
      </c>
      <c r="F12" s="52" t="s">
        <v>8</v>
      </c>
      <c r="G12" s="52" t="s">
        <v>9</v>
      </c>
      <c r="H12" s="52" t="s">
        <v>1</v>
      </c>
      <c r="I12" s="52" t="s">
        <v>2</v>
      </c>
    </row>
    <row r="13" spans="1:9" ht="15.6" x14ac:dyDescent="0.2">
      <c r="A13" s="11"/>
      <c r="B13" s="11" t="s">
        <v>32</v>
      </c>
      <c r="C13" s="57" t="s">
        <v>24</v>
      </c>
      <c r="D13" s="9" t="s">
        <v>18</v>
      </c>
      <c r="E13" s="10">
        <v>59381</v>
      </c>
      <c r="F13" s="11">
        <v>692867</v>
      </c>
      <c r="G13" s="11">
        <v>19183584</v>
      </c>
      <c r="H13" s="11">
        <v>15465580</v>
      </c>
      <c r="I13" s="11">
        <v>1381568</v>
      </c>
    </row>
    <row r="14" spans="1:9" ht="15.6" x14ac:dyDescent="0.2">
      <c r="A14" s="11"/>
      <c r="B14" s="11" t="s">
        <v>33</v>
      </c>
      <c r="C14" s="57" t="s">
        <v>25</v>
      </c>
      <c r="D14" s="9"/>
      <c r="E14" s="10">
        <v>68048</v>
      </c>
      <c r="F14" s="11">
        <v>720352</v>
      </c>
      <c r="G14" s="11">
        <v>19486516</v>
      </c>
      <c r="H14" s="11">
        <v>15706901</v>
      </c>
      <c r="I14" s="11">
        <v>1382887</v>
      </c>
    </row>
    <row r="15" spans="1:9" ht="15.6" x14ac:dyDescent="0.2">
      <c r="A15" s="11"/>
      <c r="B15" s="11" t="s">
        <v>33</v>
      </c>
      <c r="C15" s="57" t="s">
        <v>26</v>
      </c>
      <c r="D15" s="11"/>
      <c r="E15" s="10">
        <v>85087</v>
      </c>
      <c r="F15" s="11">
        <v>740091</v>
      </c>
      <c r="G15" s="11">
        <v>20170393</v>
      </c>
      <c r="H15" s="11">
        <v>16328573</v>
      </c>
      <c r="I15" s="11">
        <v>1404152</v>
      </c>
    </row>
    <row r="16" spans="1:9" ht="15.6" x14ac:dyDescent="0.2">
      <c r="A16" s="11"/>
      <c r="B16" s="11" t="s">
        <v>33</v>
      </c>
      <c r="C16" s="57" t="s">
        <v>34</v>
      </c>
      <c r="D16" s="11"/>
      <c r="E16" s="10">
        <v>91114</v>
      </c>
      <c r="F16" s="11">
        <v>739585</v>
      </c>
      <c r="G16" s="11">
        <v>20496083</v>
      </c>
      <c r="H16" s="11">
        <v>16611091</v>
      </c>
      <c r="I16" s="11">
        <v>1412674</v>
      </c>
    </row>
    <row r="17" spans="1:9" ht="16.2" thickBot="1" x14ac:dyDescent="0.25">
      <c r="A17" s="22"/>
      <c r="B17" s="26"/>
      <c r="C17" s="26" t="s">
        <v>37</v>
      </c>
      <c r="D17" s="28"/>
      <c r="E17" s="29">
        <v>84679</v>
      </c>
      <c r="F17" s="28">
        <v>743707</v>
      </c>
      <c r="G17" s="28">
        <v>20807011</v>
      </c>
      <c r="H17" s="28">
        <v>16896750</v>
      </c>
      <c r="I17" s="28">
        <v>1426923</v>
      </c>
    </row>
    <row r="18" spans="1:9" ht="16.2" thickTop="1" x14ac:dyDescent="0.2">
      <c r="A18" s="11"/>
      <c r="B18" s="59" t="s">
        <v>17</v>
      </c>
      <c r="C18" s="59"/>
      <c r="D18" s="61"/>
      <c r="E18" s="19" t="s">
        <v>6</v>
      </c>
      <c r="F18" s="51"/>
      <c r="G18" s="20"/>
      <c r="H18" s="20"/>
      <c r="I18" s="42"/>
    </row>
    <row r="19" spans="1:9" ht="15.6" x14ac:dyDescent="0.2">
      <c r="A19" s="21"/>
      <c r="B19" s="17"/>
      <c r="C19" s="17"/>
      <c r="D19" s="21"/>
      <c r="E19" s="52" t="s">
        <v>28</v>
      </c>
      <c r="F19" s="52" t="s">
        <v>29</v>
      </c>
      <c r="G19" s="52" t="s">
        <v>30</v>
      </c>
      <c r="H19" s="52" t="s">
        <v>31</v>
      </c>
      <c r="I19" s="42"/>
    </row>
    <row r="20" spans="1:9" ht="15.6" x14ac:dyDescent="0.2">
      <c r="A20" s="11"/>
      <c r="B20" s="11" t="s">
        <v>32</v>
      </c>
      <c r="C20" s="57" t="s">
        <v>24</v>
      </c>
      <c r="D20" s="9" t="s">
        <v>18</v>
      </c>
      <c r="E20" s="10">
        <v>304359</v>
      </c>
      <c r="F20" s="11">
        <v>761964</v>
      </c>
      <c r="G20" s="11">
        <v>7270</v>
      </c>
      <c r="H20" s="11">
        <v>1262843</v>
      </c>
      <c r="I20" s="42"/>
    </row>
    <row r="21" spans="1:9" ht="15.6" x14ac:dyDescent="0.2">
      <c r="A21" s="11"/>
      <c r="B21" s="11" t="s">
        <v>33</v>
      </c>
      <c r="C21" s="57" t="s">
        <v>25</v>
      </c>
      <c r="D21" s="9"/>
      <c r="E21" s="10">
        <v>301555</v>
      </c>
      <c r="F21" s="11">
        <v>811853</v>
      </c>
      <c r="G21" s="11">
        <v>9431</v>
      </c>
      <c r="H21" s="11">
        <v>1273889</v>
      </c>
      <c r="I21" s="42"/>
    </row>
    <row r="22" spans="1:9" ht="15.6" x14ac:dyDescent="0.2">
      <c r="A22" s="11"/>
      <c r="B22" s="11" t="s">
        <v>33</v>
      </c>
      <c r="C22" s="57" t="s">
        <v>26</v>
      </c>
      <c r="D22" s="11"/>
      <c r="E22" s="10">
        <v>305326</v>
      </c>
      <c r="F22" s="11">
        <v>854271</v>
      </c>
      <c r="G22" s="11">
        <v>11253</v>
      </c>
      <c r="H22" s="11">
        <v>1266818</v>
      </c>
      <c r="I22" s="42"/>
    </row>
    <row r="23" spans="1:9" ht="15.6" x14ac:dyDescent="0.2">
      <c r="A23" s="11"/>
      <c r="B23" s="11" t="s">
        <v>33</v>
      </c>
      <c r="C23" s="57" t="s">
        <v>34</v>
      </c>
      <c r="D23" s="11"/>
      <c r="E23" s="10">
        <v>314061</v>
      </c>
      <c r="F23" s="11">
        <v>897566</v>
      </c>
      <c r="G23" s="11">
        <v>13803</v>
      </c>
      <c r="H23" s="11">
        <v>1246888</v>
      </c>
      <c r="I23" s="42"/>
    </row>
    <row r="24" spans="1:9" ht="15.6" x14ac:dyDescent="0.2">
      <c r="A24" s="21"/>
      <c r="B24" s="58"/>
      <c r="C24" s="58" t="s">
        <v>37</v>
      </c>
      <c r="D24" s="24"/>
      <c r="E24" s="25">
        <v>319108</v>
      </c>
      <c r="F24" s="24">
        <v>904094</v>
      </c>
      <c r="G24" s="24">
        <v>16439</v>
      </c>
      <c r="H24" s="24">
        <v>1243697</v>
      </c>
      <c r="I24" s="42"/>
    </row>
    <row r="25" spans="1:9" x14ac:dyDescent="0.2">
      <c r="B25" s="42" t="s">
        <v>27</v>
      </c>
      <c r="C25" s="42"/>
      <c r="D25" s="42"/>
      <c r="E25" s="42"/>
      <c r="F25" s="42"/>
      <c r="G25" s="42"/>
      <c r="H25" s="42"/>
      <c r="I25" s="42"/>
    </row>
  </sheetData>
  <phoneticPr fontId="1"/>
  <pageMargins left="0.98425196850393704" right="0.98425196850393704" top="0.98425196850393704" bottom="0.59055118110236227" header="0.51181102362204722" footer="0.51181102362204722"/>
  <pageSetup paperSize="9" scale="8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47"/>
  <sheetViews>
    <sheetView tabSelected="1" view="pageBreakPreview" zoomScaleNormal="100" zoomScaleSheetLayoutView="75" workbookViewId="0"/>
  </sheetViews>
  <sheetFormatPr defaultColWidth="8.5" defaultRowHeight="14.4" x14ac:dyDescent="0.2"/>
  <cols>
    <col min="1" max="1" width="3.6640625" style="42" customWidth="1"/>
    <col min="2" max="2" width="1.58203125" style="42" customWidth="1"/>
    <col min="3" max="4" width="3.58203125" style="42" customWidth="1"/>
    <col min="5" max="5" width="3.83203125" style="42" customWidth="1"/>
    <col min="6" max="7" width="13" style="42" customWidth="1"/>
    <col min="8" max="8" width="12" style="42" customWidth="1"/>
    <col min="9" max="9" width="11.58203125" style="42" customWidth="1"/>
    <col min="10" max="10" width="13.5" style="42" customWidth="1"/>
    <col min="11" max="16384" width="8.5" style="42"/>
  </cols>
  <sheetData>
    <row r="1" spans="1:10" s="41" customFormat="1" ht="18" customHeight="1" x14ac:dyDescent="0.25">
      <c r="A1" s="40" t="s">
        <v>19</v>
      </c>
    </row>
    <row r="5" spans="1:10" s="2" customFormat="1" ht="27" customHeight="1" x14ac:dyDescent="0.3">
      <c r="B5" s="5" t="s">
        <v>20</v>
      </c>
      <c r="C5" s="3"/>
      <c r="D5" s="3"/>
      <c r="E5" s="3"/>
      <c r="F5" s="3"/>
      <c r="G5" s="3"/>
      <c r="H5" s="3"/>
      <c r="I5" s="3"/>
      <c r="J5" s="3"/>
    </row>
    <row r="6" spans="1:10" ht="24" customHeight="1" x14ac:dyDescent="0.25">
      <c r="B6" s="1"/>
      <c r="C6" s="43"/>
      <c r="D6" s="43"/>
      <c r="E6" s="43"/>
      <c r="F6" s="43"/>
      <c r="G6" s="43"/>
      <c r="H6" s="43"/>
      <c r="I6" s="43"/>
      <c r="J6" s="43"/>
    </row>
    <row r="7" spans="1:10" ht="18" customHeight="1" x14ac:dyDescent="0.2">
      <c r="A7" s="42" t="s">
        <v>13</v>
      </c>
      <c r="C7" s="6"/>
      <c r="D7" s="43"/>
      <c r="E7" s="43"/>
      <c r="F7" s="43"/>
      <c r="G7" s="43"/>
      <c r="H7" s="43"/>
      <c r="I7" s="43"/>
      <c r="J7" s="43"/>
    </row>
    <row r="8" spans="1:10" ht="18" customHeight="1" x14ac:dyDescent="0.2">
      <c r="C8" s="43"/>
      <c r="D8" s="43"/>
      <c r="E8" s="43"/>
      <c r="F8" s="43"/>
      <c r="G8" s="43"/>
      <c r="H8" s="43"/>
      <c r="I8" s="43"/>
      <c r="J8" s="43"/>
    </row>
    <row r="9" spans="1:10" ht="18" customHeight="1" x14ac:dyDescent="0.2">
      <c r="B9" s="7" t="s">
        <v>41</v>
      </c>
      <c r="C9" s="12"/>
      <c r="D9" s="12"/>
      <c r="E9" s="12"/>
      <c r="F9" s="12"/>
      <c r="G9" s="12"/>
      <c r="H9" s="43"/>
      <c r="I9" s="43"/>
      <c r="J9" s="43"/>
    </row>
    <row r="10" spans="1:10" ht="18" customHeight="1" x14ac:dyDescent="0.2">
      <c r="B10" s="14" t="s">
        <v>44</v>
      </c>
      <c r="C10" s="12"/>
      <c r="D10" s="12"/>
      <c r="E10" s="12"/>
      <c r="F10" s="12"/>
      <c r="G10" s="12"/>
      <c r="H10" s="43"/>
      <c r="I10" s="43"/>
      <c r="J10" s="43"/>
    </row>
    <row r="11" spans="1:10" ht="18" customHeight="1" x14ac:dyDescent="0.2">
      <c r="B11" s="44" t="s">
        <v>45</v>
      </c>
      <c r="C11" s="12"/>
      <c r="D11" s="12"/>
      <c r="E11" s="12"/>
      <c r="F11" s="12"/>
      <c r="G11" s="12"/>
      <c r="H11" s="43"/>
      <c r="I11" s="43"/>
      <c r="J11" s="43"/>
    </row>
    <row r="12" spans="1:10" ht="18" customHeight="1" x14ac:dyDescent="0.2">
      <c r="B12" s="7" t="s">
        <v>46</v>
      </c>
      <c r="C12" s="12"/>
      <c r="D12" s="12"/>
      <c r="E12" s="12"/>
      <c r="F12" s="12"/>
      <c r="G12" s="12"/>
      <c r="H12" s="43"/>
      <c r="I12" s="43"/>
      <c r="J12" s="43"/>
    </row>
    <row r="13" spans="1:10" ht="18" customHeight="1" x14ac:dyDescent="0.2">
      <c r="B13" s="44" t="s">
        <v>47</v>
      </c>
      <c r="C13" s="12"/>
      <c r="D13" s="12"/>
      <c r="E13" s="12"/>
      <c r="F13" s="12"/>
      <c r="G13" s="12"/>
      <c r="H13" s="43"/>
      <c r="I13" s="43"/>
      <c r="J13" s="43"/>
    </row>
    <row r="14" spans="1:10" ht="18" customHeight="1" x14ac:dyDescent="0.2">
      <c r="B14" s="14"/>
      <c r="C14" s="14"/>
      <c r="D14" s="14"/>
      <c r="E14" s="14"/>
      <c r="F14" s="14"/>
      <c r="G14" s="14"/>
    </row>
    <row r="15" spans="1:10" ht="18" customHeight="1" x14ac:dyDescent="0.2">
      <c r="B15" s="7" t="s">
        <v>15</v>
      </c>
      <c r="C15" s="14"/>
      <c r="D15" s="14"/>
      <c r="E15" s="14"/>
      <c r="F15" s="14"/>
      <c r="G15" s="14"/>
    </row>
    <row r="16" spans="1:10" ht="18" customHeight="1" x14ac:dyDescent="0.2">
      <c r="B16" s="44" t="s">
        <v>48</v>
      </c>
      <c r="C16" s="14"/>
      <c r="D16" s="14"/>
      <c r="E16" s="14"/>
      <c r="F16" s="14"/>
      <c r="G16" s="14"/>
    </row>
    <row r="17" spans="2:10" ht="18" customHeight="1" x14ac:dyDescent="0.2">
      <c r="B17" s="13" t="s">
        <v>49</v>
      </c>
      <c r="C17" s="14"/>
      <c r="D17" s="14"/>
      <c r="E17" s="14"/>
      <c r="F17" s="14"/>
      <c r="G17" s="14"/>
    </row>
    <row r="18" spans="2:10" ht="18" customHeight="1" x14ac:dyDescent="0.2">
      <c r="B18" s="44" t="s">
        <v>50</v>
      </c>
      <c r="C18" s="14"/>
      <c r="D18" s="14"/>
    </row>
    <row r="19" spans="2:10" ht="18" customHeight="1" x14ac:dyDescent="0.2">
      <c r="B19" s="45"/>
    </row>
    <row r="20" spans="2:10" ht="18" customHeight="1" x14ac:dyDescent="0.2">
      <c r="B20" s="45"/>
    </row>
    <row r="21" spans="2:10" ht="18" customHeight="1" x14ac:dyDescent="0.2">
      <c r="B21" s="45"/>
    </row>
    <row r="22" spans="2:10" ht="18" customHeight="1" x14ac:dyDescent="0.2">
      <c r="B22" s="45"/>
    </row>
    <row r="23" spans="2:10" ht="18" customHeight="1" thickBot="1" x14ac:dyDescent="0.25">
      <c r="B23" s="46"/>
      <c r="C23" s="47" t="s">
        <v>51</v>
      </c>
      <c r="D23" s="46"/>
      <c r="E23" s="46"/>
      <c r="F23" s="46"/>
      <c r="G23" s="46"/>
      <c r="H23" s="46"/>
      <c r="I23" s="46"/>
      <c r="J23" s="34" t="s">
        <v>52</v>
      </c>
    </row>
    <row r="24" spans="2:10" s="48" customFormat="1" ht="18" customHeight="1" thickTop="1" x14ac:dyDescent="0.2">
      <c r="B24" s="9"/>
      <c r="C24" s="66" t="s">
        <v>17</v>
      </c>
      <c r="D24" s="66"/>
      <c r="E24" s="9"/>
      <c r="F24" s="15" t="s">
        <v>0</v>
      </c>
      <c r="G24" s="16"/>
      <c r="H24" s="16"/>
      <c r="I24" s="16"/>
      <c r="J24" s="16"/>
    </row>
    <row r="25" spans="2:10" s="48" customFormat="1" ht="18" customHeight="1" x14ac:dyDescent="0.2">
      <c r="B25" s="17"/>
      <c r="C25" s="67"/>
      <c r="D25" s="67"/>
      <c r="E25" s="17"/>
      <c r="F25" s="15" t="s">
        <v>14</v>
      </c>
      <c r="G25" s="15" t="s">
        <v>1</v>
      </c>
      <c r="H25" s="15" t="s">
        <v>2</v>
      </c>
      <c r="I25" s="15" t="s">
        <v>3</v>
      </c>
      <c r="J25" s="15" t="s">
        <v>4</v>
      </c>
    </row>
    <row r="26" spans="2:10" s="48" customFormat="1" ht="21" customHeight="1" x14ac:dyDescent="0.2">
      <c r="B26" s="9"/>
      <c r="C26" s="32" t="s">
        <v>32</v>
      </c>
      <c r="D26" s="23" t="s">
        <v>24</v>
      </c>
      <c r="E26" s="38" t="s">
        <v>53</v>
      </c>
      <c r="F26" s="8">
        <v>40108504</v>
      </c>
      <c r="G26" s="63">
        <v>33132791</v>
      </c>
      <c r="H26" s="63">
        <v>2802088</v>
      </c>
      <c r="I26" s="63">
        <v>608854</v>
      </c>
      <c r="J26" s="9">
        <v>2812523</v>
      </c>
    </row>
    <row r="27" spans="2:10" s="48" customFormat="1" ht="21" customHeight="1" x14ac:dyDescent="0.2">
      <c r="B27" s="9"/>
      <c r="C27" s="32"/>
      <c r="D27" s="38" t="s">
        <v>25</v>
      </c>
      <c r="E27" s="9"/>
      <c r="F27" s="8">
        <v>41387881</v>
      </c>
      <c r="G27" s="9">
        <v>34313601</v>
      </c>
      <c r="H27" s="9">
        <v>2823368</v>
      </c>
      <c r="I27" s="9">
        <v>619914</v>
      </c>
      <c r="J27" s="9">
        <v>2842598</v>
      </c>
    </row>
    <row r="28" spans="2:10" s="48" customFormat="1" ht="21" customHeight="1" x14ac:dyDescent="0.2">
      <c r="B28" s="9"/>
      <c r="C28" s="32"/>
      <c r="D28" s="38" t="s">
        <v>26</v>
      </c>
      <c r="E28" s="9"/>
      <c r="F28" s="8">
        <v>42254542</v>
      </c>
      <c r="G28" s="9">
        <v>35134080</v>
      </c>
      <c r="H28" s="9">
        <v>2809980</v>
      </c>
      <c r="I28" s="9">
        <v>623731</v>
      </c>
      <c r="J28" s="9">
        <v>2861573</v>
      </c>
    </row>
    <row r="29" spans="2:10" s="48" customFormat="1" ht="21" customHeight="1" x14ac:dyDescent="0.2">
      <c r="B29" s="9"/>
      <c r="C29" s="32"/>
      <c r="D29" s="38" t="s">
        <v>34</v>
      </c>
      <c r="E29" s="9"/>
      <c r="F29" s="8">
        <v>43125151</v>
      </c>
      <c r="G29" s="9">
        <v>35991177</v>
      </c>
      <c r="H29" s="9">
        <v>2824747</v>
      </c>
      <c r="I29" s="9">
        <v>624884</v>
      </c>
      <c r="J29" s="9">
        <v>2853644</v>
      </c>
    </row>
    <row r="30" spans="2:10" s="48" customFormat="1" ht="21" customHeight="1" thickBot="1" x14ac:dyDescent="0.25">
      <c r="B30" s="18"/>
      <c r="C30" s="39"/>
      <c r="D30" s="49" t="s">
        <v>54</v>
      </c>
      <c r="E30" s="26"/>
      <c r="F30" s="27">
        <v>43512287</v>
      </c>
      <c r="G30" s="26">
        <v>36408989</v>
      </c>
      <c r="H30" s="26">
        <v>2806038</v>
      </c>
      <c r="I30" s="26">
        <v>623362</v>
      </c>
      <c r="J30" s="26">
        <v>2845512</v>
      </c>
    </row>
    <row r="31" spans="2:10" s="48" customFormat="1" ht="18" customHeight="1" thickTop="1" x14ac:dyDescent="0.2">
      <c r="B31" s="11"/>
      <c r="C31" s="66" t="s">
        <v>17</v>
      </c>
      <c r="D31" s="66"/>
      <c r="E31" s="11"/>
      <c r="F31" s="19" t="s">
        <v>5</v>
      </c>
      <c r="G31" s="20"/>
      <c r="H31" s="19" t="s">
        <v>6</v>
      </c>
      <c r="I31" s="20"/>
      <c r="J31" s="20"/>
    </row>
    <row r="32" spans="2:10" s="48" customFormat="1" ht="18" customHeight="1" x14ac:dyDescent="0.2">
      <c r="B32" s="21"/>
      <c r="C32" s="67"/>
      <c r="D32" s="67"/>
      <c r="E32" s="21"/>
      <c r="F32" s="19" t="s">
        <v>7</v>
      </c>
      <c r="G32" s="19" t="s">
        <v>8</v>
      </c>
      <c r="H32" s="19" t="s">
        <v>9</v>
      </c>
      <c r="I32" s="19" t="s">
        <v>1</v>
      </c>
      <c r="J32" s="19" t="s">
        <v>2</v>
      </c>
    </row>
    <row r="33" spans="2:10" s="48" customFormat="1" ht="21" customHeight="1" x14ac:dyDescent="0.2">
      <c r="B33" s="11"/>
      <c r="C33" s="33" t="s">
        <v>32</v>
      </c>
      <c r="D33" s="23" t="s">
        <v>24</v>
      </c>
      <c r="E33" s="38" t="s">
        <v>53</v>
      </c>
      <c r="F33" s="10">
        <v>59381</v>
      </c>
      <c r="G33" s="31">
        <v>692867</v>
      </c>
      <c r="H33" s="31">
        <v>19183584</v>
      </c>
      <c r="I33" s="31">
        <v>15465580</v>
      </c>
      <c r="J33" s="11">
        <v>1381568</v>
      </c>
    </row>
    <row r="34" spans="2:10" s="48" customFormat="1" ht="21" customHeight="1" x14ac:dyDescent="0.2">
      <c r="B34" s="11"/>
      <c r="C34" s="33" t="s">
        <v>33</v>
      </c>
      <c r="D34" s="23" t="s">
        <v>25</v>
      </c>
      <c r="E34" s="11"/>
      <c r="F34" s="10">
        <v>68048</v>
      </c>
      <c r="G34" s="11">
        <v>720352</v>
      </c>
      <c r="H34" s="11">
        <v>19486516</v>
      </c>
      <c r="I34" s="11">
        <v>15706901</v>
      </c>
      <c r="J34" s="11">
        <v>1382887</v>
      </c>
    </row>
    <row r="35" spans="2:10" s="48" customFormat="1" ht="21" customHeight="1" x14ac:dyDescent="0.2">
      <c r="B35" s="11"/>
      <c r="C35" s="33" t="s">
        <v>33</v>
      </c>
      <c r="D35" s="23" t="s">
        <v>26</v>
      </c>
      <c r="E35" s="11"/>
      <c r="F35" s="10">
        <v>85087</v>
      </c>
      <c r="G35" s="11">
        <v>740091</v>
      </c>
      <c r="H35" s="11">
        <v>20170393</v>
      </c>
      <c r="I35" s="11">
        <v>16328573</v>
      </c>
      <c r="J35" s="11">
        <v>1404152</v>
      </c>
    </row>
    <row r="36" spans="2:10" s="48" customFormat="1" ht="21" customHeight="1" x14ac:dyDescent="0.2">
      <c r="B36" s="11"/>
      <c r="C36" s="33" t="s">
        <v>33</v>
      </c>
      <c r="D36" s="23" t="s">
        <v>34</v>
      </c>
      <c r="E36" s="11"/>
      <c r="F36" s="10">
        <v>91114</v>
      </c>
      <c r="G36" s="11">
        <v>739585</v>
      </c>
      <c r="H36" s="11">
        <v>20496083</v>
      </c>
      <c r="I36" s="11">
        <v>16611091</v>
      </c>
      <c r="J36" s="11">
        <v>1412674</v>
      </c>
    </row>
    <row r="37" spans="2:10" s="48" customFormat="1" ht="21" customHeight="1" thickBot="1" x14ac:dyDescent="0.25">
      <c r="B37" s="22"/>
      <c r="C37" s="39"/>
      <c r="D37" s="37" t="s">
        <v>54</v>
      </c>
      <c r="E37" s="28"/>
      <c r="F37" s="29">
        <v>84679</v>
      </c>
      <c r="G37" s="28">
        <v>743707</v>
      </c>
      <c r="H37" s="28">
        <v>20807011</v>
      </c>
      <c r="I37" s="28">
        <v>16896750</v>
      </c>
      <c r="J37" s="28">
        <v>1426923</v>
      </c>
    </row>
    <row r="38" spans="2:10" ht="18" customHeight="1" thickTop="1" x14ac:dyDescent="0.2">
      <c r="B38" s="11"/>
      <c r="C38" s="66" t="s">
        <v>17</v>
      </c>
      <c r="D38" s="66"/>
      <c r="E38" s="11"/>
      <c r="F38" s="19" t="s">
        <v>6</v>
      </c>
      <c r="G38" s="51"/>
      <c r="H38" s="20"/>
      <c r="I38" s="20"/>
    </row>
    <row r="39" spans="2:10" ht="18" customHeight="1" x14ac:dyDescent="0.2">
      <c r="B39" s="21"/>
      <c r="C39" s="67"/>
      <c r="D39" s="67"/>
      <c r="E39" s="21"/>
      <c r="F39" s="52" t="s">
        <v>28</v>
      </c>
      <c r="G39" s="52" t="s">
        <v>29</v>
      </c>
      <c r="H39" s="52" t="s">
        <v>30</v>
      </c>
      <c r="I39" s="52" t="s">
        <v>31</v>
      </c>
    </row>
    <row r="40" spans="2:10" ht="21" customHeight="1" x14ac:dyDescent="0.2">
      <c r="B40" s="11"/>
      <c r="C40" s="33" t="s">
        <v>32</v>
      </c>
      <c r="D40" s="23" t="s">
        <v>24</v>
      </c>
      <c r="E40" s="38" t="s">
        <v>53</v>
      </c>
      <c r="F40" s="10">
        <v>304359</v>
      </c>
      <c r="G40" s="31">
        <v>761964</v>
      </c>
      <c r="H40" s="31">
        <v>7270</v>
      </c>
      <c r="I40" s="11">
        <v>1262843</v>
      </c>
    </row>
    <row r="41" spans="2:10" ht="21" customHeight="1" x14ac:dyDescent="0.2">
      <c r="B41" s="11"/>
      <c r="C41" s="33" t="s">
        <v>33</v>
      </c>
      <c r="D41" s="23" t="s">
        <v>25</v>
      </c>
      <c r="E41" s="11"/>
      <c r="F41" s="10">
        <v>301555</v>
      </c>
      <c r="G41" s="11">
        <v>811853</v>
      </c>
      <c r="H41" s="11">
        <v>9431</v>
      </c>
      <c r="I41" s="11">
        <v>1273889</v>
      </c>
    </row>
    <row r="42" spans="2:10" ht="21" customHeight="1" x14ac:dyDescent="0.2">
      <c r="B42" s="11"/>
      <c r="C42" s="33" t="s">
        <v>33</v>
      </c>
      <c r="D42" s="23" t="s">
        <v>26</v>
      </c>
      <c r="E42" s="11"/>
      <c r="F42" s="10">
        <v>305326</v>
      </c>
      <c r="G42" s="11">
        <v>854271</v>
      </c>
      <c r="H42" s="11">
        <v>11253</v>
      </c>
      <c r="I42" s="11">
        <v>1266818</v>
      </c>
    </row>
    <row r="43" spans="2:10" ht="21" customHeight="1" x14ac:dyDescent="0.2">
      <c r="B43" s="11"/>
      <c r="C43" s="33" t="s">
        <v>33</v>
      </c>
      <c r="D43" s="23" t="s">
        <v>34</v>
      </c>
      <c r="E43" s="11"/>
      <c r="F43" s="10">
        <v>314061</v>
      </c>
      <c r="G43" s="11">
        <v>897566</v>
      </c>
      <c r="H43" s="11">
        <v>13803</v>
      </c>
      <c r="I43" s="11">
        <v>1246888</v>
      </c>
    </row>
    <row r="44" spans="2:10" ht="21" customHeight="1" x14ac:dyDescent="0.2">
      <c r="B44" s="21"/>
      <c r="C44" s="50"/>
      <c r="D44" s="49" t="s">
        <v>54</v>
      </c>
      <c r="E44" s="24"/>
      <c r="F44" s="25">
        <v>319108</v>
      </c>
      <c r="G44" s="24">
        <v>904094</v>
      </c>
      <c r="H44" s="24">
        <v>16439</v>
      </c>
      <c r="I44" s="24">
        <v>1243697</v>
      </c>
    </row>
    <row r="45" spans="2:10" ht="21" customHeight="1" x14ac:dyDescent="0.2">
      <c r="C45" s="42" t="s">
        <v>55</v>
      </c>
    </row>
    <row r="46" spans="2:10" ht="16.95" customHeight="1" x14ac:dyDescent="0.2"/>
    <row r="47" spans="2:10" ht="16.95" customHeight="1" x14ac:dyDescent="0.2"/>
  </sheetData>
  <mergeCells count="3">
    <mergeCell ref="C24:D25"/>
    <mergeCell ref="C31:D32"/>
    <mergeCell ref="C38:D39"/>
  </mergeCells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I7"/>
  <sheetViews>
    <sheetView view="pageBreakPreview" zoomScaleNormal="100" zoomScaleSheetLayoutView="100" workbookViewId="0">
      <selection activeCell="H7" sqref="H7"/>
    </sheetView>
  </sheetViews>
  <sheetFormatPr defaultColWidth="10.6640625" defaultRowHeight="16.2" x14ac:dyDescent="0.2"/>
  <cols>
    <col min="1" max="1" width="24.6640625" customWidth="1"/>
    <col min="2" max="2" width="11.6640625" customWidth="1"/>
    <col min="3" max="3" width="10.83203125" bestFit="1" customWidth="1"/>
    <col min="4" max="5" width="12.08203125" bestFit="1" customWidth="1"/>
    <col min="6" max="7" width="10.83203125" bestFit="1" customWidth="1"/>
  </cols>
  <sheetData>
    <row r="1" spans="1:9" x14ac:dyDescent="0.2">
      <c r="A1" t="s">
        <v>16</v>
      </c>
      <c r="F1" t="s">
        <v>43</v>
      </c>
      <c r="H1" t="s">
        <v>42</v>
      </c>
    </row>
    <row r="2" spans="1:9" x14ac:dyDescent="0.2">
      <c r="A2" t="s">
        <v>12</v>
      </c>
      <c r="B2" t="s">
        <v>10</v>
      </c>
      <c r="C2" t="s">
        <v>11</v>
      </c>
      <c r="D2" t="s">
        <v>10</v>
      </c>
      <c r="E2" t="s">
        <v>11</v>
      </c>
      <c r="F2" t="s">
        <v>39</v>
      </c>
      <c r="G2" t="s">
        <v>40</v>
      </c>
      <c r="H2" t="s">
        <v>39</v>
      </c>
      <c r="I2" t="s">
        <v>40</v>
      </c>
    </row>
    <row r="3" spans="1:9" x14ac:dyDescent="0.2">
      <c r="A3" s="30" t="s">
        <v>38</v>
      </c>
      <c r="B3" s="35">
        <f t="shared" ref="B3:C7" si="0">D3/1000000</f>
        <v>40.108504000000003</v>
      </c>
      <c r="C3" s="35">
        <f t="shared" si="0"/>
        <v>19.183584</v>
      </c>
      <c r="D3" s="36">
        <f>'065Y'!F26</f>
        <v>40108504</v>
      </c>
      <c r="E3" s="36">
        <f>'065Y'!H33</f>
        <v>19183584</v>
      </c>
      <c r="F3" s="65"/>
      <c r="G3" s="65"/>
    </row>
    <row r="4" spans="1:9" x14ac:dyDescent="0.2">
      <c r="A4" s="30">
        <v>4</v>
      </c>
      <c r="B4" s="35">
        <f t="shared" si="0"/>
        <v>41.387881</v>
      </c>
      <c r="C4" s="35">
        <f t="shared" si="0"/>
        <v>19.486516000000002</v>
      </c>
      <c r="D4" s="36">
        <f>'065Y'!F27</f>
        <v>41387881</v>
      </c>
      <c r="E4" s="36">
        <f>'065Y'!H34</f>
        <v>19486516</v>
      </c>
      <c r="F4" s="65">
        <f t="shared" ref="F4:F6" si="1">D4-D3</f>
        <v>1279377</v>
      </c>
      <c r="G4" s="65">
        <f t="shared" ref="G4:G6" si="2">E4-E3</f>
        <v>302932</v>
      </c>
      <c r="H4" s="64">
        <f t="shared" ref="H4:I7" si="3">(D4-D3)/D3</f>
        <v>3.18978987598241E-2</v>
      </c>
      <c r="I4" s="64">
        <f t="shared" si="3"/>
        <v>1.579120981772749E-2</v>
      </c>
    </row>
    <row r="5" spans="1:9" x14ac:dyDescent="0.2">
      <c r="A5" s="30">
        <v>5</v>
      </c>
      <c r="B5" s="35">
        <f t="shared" si="0"/>
        <v>42.254542000000001</v>
      </c>
      <c r="C5" s="35">
        <f t="shared" si="0"/>
        <v>20.170393000000001</v>
      </c>
      <c r="D5" s="36">
        <f>'065Y'!F28</f>
        <v>42254542</v>
      </c>
      <c r="E5" s="36">
        <f>'065Y'!H35</f>
        <v>20170393</v>
      </c>
      <c r="F5" s="65">
        <f t="shared" si="1"/>
        <v>866661</v>
      </c>
      <c r="G5" s="65">
        <f t="shared" si="2"/>
        <v>683877</v>
      </c>
      <c r="H5" s="64">
        <f t="shared" si="3"/>
        <v>2.0939970326096184E-2</v>
      </c>
      <c r="I5" s="64">
        <f t="shared" si="3"/>
        <v>3.5094883046307507E-2</v>
      </c>
    </row>
    <row r="6" spans="1:9" x14ac:dyDescent="0.2">
      <c r="A6" s="30">
        <v>6</v>
      </c>
      <c r="B6" s="35">
        <f t="shared" si="0"/>
        <v>43.125151000000002</v>
      </c>
      <c r="C6" s="35">
        <f t="shared" si="0"/>
        <v>20.496082999999999</v>
      </c>
      <c r="D6" s="36">
        <f>'065Y'!F29</f>
        <v>43125151</v>
      </c>
      <c r="E6" s="36">
        <f>'065Y'!H36</f>
        <v>20496083</v>
      </c>
      <c r="F6" s="65">
        <f t="shared" si="1"/>
        <v>870609</v>
      </c>
      <c r="G6" s="65">
        <f t="shared" si="2"/>
        <v>325690</v>
      </c>
      <c r="H6" s="64">
        <f t="shared" si="3"/>
        <v>2.060391519567293E-2</v>
      </c>
      <c r="I6" s="64">
        <f t="shared" si="3"/>
        <v>1.6146933775658213E-2</v>
      </c>
    </row>
    <row r="7" spans="1:9" x14ac:dyDescent="0.2">
      <c r="A7" s="30">
        <v>7</v>
      </c>
      <c r="B7" s="35">
        <f t="shared" si="0"/>
        <v>43.512287000000001</v>
      </c>
      <c r="C7" s="35">
        <f t="shared" si="0"/>
        <v>20.807010999999999</v>
      </c>
      <c r="D7" s="36">
        <f>'065Y'!F30</f>
        <v>43512287</v>
      </c>
      <c r="E7" s="36">
        <f>'065Y'!H37</f>
        <v>20807011</v>
      </c>
      <c r="F7" s="65">
        <f>D7-D6</f>
        <v>387136</v>
      </c>
      <c r="G7" s="65">
        <f>E7-E6</f>
        <v>310928</v>
      </c>
      <c r="H7" s="64">
        <f t="shared" si="3"/>
        <v>8.9770352340331518E-3</v>
      </c>
      <c r="I7" s="64">
        <f t="shared" si="3"/>
        <v>1.5170118114763684E-2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065Y入力</vt:lpstr>
      <vt:lpstr>065Y</vt:lpstr>
      <vt:lpstr>ｸﾞﾗﾌ元ﾃﾞｰﾀ</vt:lpstr>
      <vt:lpstr>'065Y'!Print_Area</vt:lpstr>
      <vt:lpstr>'065Y入力'!Print_Area</vt:lpstr>
      <vt:lpstr>ｸﾞﾗﾌ元ﾃﾞｰﾀ!Print_Area</vt:lpstr>
      <vt:lpstr>'065Y'!Print_Area_MI</vt:lpstr>
      <vt:lpstr>'065Y入力'!Print_Area_MI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2026-07-14T06:39:03Z</dcterms:created>
  <dcterms:modified xsi:type="dcterms:W3CDTF">2026-07-14T06:44:18Z</dcterms:modified>
</cp:coreProperties>
</file>