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766B2531-108B-49C2-9A86-992B046D3911}" xr6:coauthVersionLast="47" xr6:coauthVersionMax="47" xr10:uidLastSave="{00000000-0000-0000-0000-000000000000}"/>
  <workbookProtection workbookAlgorithmName="SHA-512" workbookHashValue="6H9d7uMi5FVHqh0b5dt/XwkoGta/Lk9eWAJ3AjG5TI5V/xD4fMsshZM9cvicngQS9wSWyRivJX5aDCZLJ5WZSg==" workbookSaltValue="XoaqQRcuNCrYVb0HEMDb6A==" workbookSpinCount="100000" lockStructure="1"/>
  <bookViews>
    <workbookView xWindow="-108" yWindow="-108" windowWidth="23256" windowHeight="12456" firstSheet="2" activeTab="2" xr2:uid="{00000000-000D-0000-FFFF-FFFF00000000}"/>
  </bookViews>
  <sheets>
    <sheet name="028Y(グラフ元ﾃﾞｰﾀ)・入力 " sheetId="4" state="hidden" r:id="rId1"/>
    <sheet name="028Y(2)・入力" sheetId="3" state="hidden" r:id="rId2"/>
    <sheet name="028Y" sheetId="2" r:id="rId3"/>
  </sheets>
  <definedNames>
    <definedName name="_Regression_Int" localSheetId="2" hidden="1">1</definedName>
    <definedName name="_Regression_Int" localSheetId="1" hidden="1">1</definedName>
    <definedName name="_xlnm.Print_Area" localSheetId="2">'028Y'!$A$1:$N$52</definedName>
    <definedName name="_xlnm.Print_Area" localSheetId="1">'028Y(2)・入力'!$A$1:$M$15</definedName>
    <definedName name="Print_Area_MI" localSheetId="1">'028Y(2)・入力'!$A$1:$M$15</definedName>
    <definedName name="Print_Area_MI">'028Y'!$B$25:$L$35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3" l="1"/>
  <c r="B8" i="4" l="1"/>
  <c r="B9" i="4"/>
  <c r="B10" i="4"/>
  <c r="B11" i="4"/>
  <c r="B3" i="4"/>
  <c r="B4" i="4"/>
  <c r="B5" i="4" l="1"/>
  <c r="B12" i="4"/>
  <c r="D11" i="4" s="1"/>
  <c r="F11" i="4" s="1"/>
  <c r="D8" i="4" l="1"/>
  <c r="F8" i="4" s="1"/>
  <c r="D9" i="4"/>
  <c r="F9" i="4" s="1"/>
  <c r="D4" i="4"/>
  <c r="F4" i="4" s="1"/>
  <c r="D3" i="4"/>
  <c r="F3" i="4" s="1"/>
  <c r="D10" i="4"/>
  <c r="F10" i="4" s="1"/>
  <c r="F5" i="4" l="1"/>
  <c r="F12" i="4"/>
</calcChain>
</file>

<file path=xl/sharedStrings.xml><?xml version="1.0" encoding="utf-8"?>
<sst xmlns="http://schemas.openxmlformats.org/spreadsheetml/2006/main" count="115" uniqueCount="63">
  <si>
    <t>個人経営体</t>
  </si>
  <si>
    <t>漁船漁業</t>
  </si>
  <si>
    <t>海面養殖</t>
  </si>
  <si>
    <t>漁船非使用</t>
  </si>
  <si>
    <t>定置網，地びき網</t>
  </si>
  <si>
    <t>組　　織　　別　　経　　営　　体　　数</t>
  </si>
  <si>
    <t>年</t>
  </si>
  <si>
    <t>個    人</t>
  </si>
  <si>
    <t>会    社</t>
  </si>
  <si>
    <t>漁業協</t>
  </si>
  <si>
    <t>漁業生</t>
  </si>
  <si>
    <t>共同経営</t>
  </si>
  <si>
    <t>同組合</t>
  </si>
  <si>
    <t>産組合</t>
  </si>
  <si>
    <t>平成</t>
  </si>
  <si>
    <t>漁 船 漁 業</t>
  </si>
  <si>
    <t>無動力</t>
  </si>
  <si>
    <t>その他</t>
  </si>
  <si>
    <t>-</t>
  </si>
  <si>
    <t>学校試験場</t>
    <rPh sb="0" eb="1">
      <t>ガク</t>
    </rPh>
    <phoneticPr fontId="4"/>
  </si>
  <si>
    <t>官公庁・</t>
    <phoneticPr fontId="4"/>
  </si>
  <si>
    <t>%</t>
    <phoneticPr fontId="3"/>
  </si>
  <si>
    <t>-</t>
    <phoneticPr fontId="4"/>
  </si>
  <si>
    <t xml:space="preserve"> 28．漁　業　経　営　体　数</t>
    <rPh sb="12" eb="13">
      <t>タイ</t>
    </rPh>
    <phoneticPr fontId="3"/>
  </si>
  <si>
    <t>の減少となっています。</t>
    <rPh sb="1" eb="3">
      <t>ゲンショウ</t>
    </rPh>
    <phoneticPr fontId="4"/>
  </si>
  <si>
    <t>　組織別にみると個人経営体は</t>
    <phoneticPr fontId="4"/>
  </si>
  <si>
    <t xml:space="preserve">漁 業 種 類 別 経 営 体 数  </t>
    <phoneticPr fontId="3"/>
  </si>
  <si>
    <t xml:space="preserve">注） </t>
    <phoneticPr fontId="3"/>
  </si>
  <si>
    <t>　</t>
    <phoneticPr fontId="3"/>
  </si>
  <si>
    <t>2.</t>
    <phoneticPr fontId="3"/>
  </si>
  <si>
    <t>1.</t>
    <phoneticPr fontId="3"/>
  </si>
  <si>
    <t>平成19年より稼働量調査の見直しがあり､経営体数に係る統計は作成されないこととなり
ました｡</t>
    <phoneticPr fontId="3"/>
  </si>
  <si>
    <t>資料：</t>
    <phoneticPr fontId="3"/>
  </si>
  <si>
    <t>海 面
養 殖</t>
    <phoneticPr fontId="3"/>
  </si>
  <si>
    <t>漁  船
非使用</t>
    <phoneticPr fontId="3"/>
  </si>
  <si>
    <t>釣，
はえ縄</t>
    <phoneticPr fontId="3"/>
  </si>
  <si>
    <t>採  貝
採  藻</t>
    <phoneticPr fontId="3"/>
  </si>
  <si>
    <t>海  面
養  殖</t>
    <phoneticPr fontId="3"/>
  </si>
  <si>
    <t>定置網
地びき網</t>
    <phoneticPr fontId="3"/>
  </si>
  <si>
    <t>経 営 体
総    数</t>
    <phoneticPr fontId="4"/>
  </si>
  <si>
    <t>２２　農林・水産</t>
    <rPh sb="3" eb="5">
      <t>ノウリン</t>
    </rPh>
    <rPh sb="6" eb="8">
      <t>スイサン</t>
    </rPh>
    <phoneticPr fontId="4"/>
  </si>
  <si>
    <t>船外機付
動　　力</t>
    <rPh sb="0" eb="3">
      <t>センガイキ</t>
    </rPh>
    <rPh sb="3" eb="4">
      <t>ツキ</t>
    </rPh>
    <phoneticPr fontId="3"/>
  </si>
  <si>
    <t>階 層 別 経 営 体 数</t>
    <phoneticPr fontId="3"/>
  </si>
  <si>
    <t>平成20年、25年及び30年は漁業センサスによります。</t>
    <rPh sb="8" eb="9">
      <t>ネン</t>
    </rPh>
    <rPh sb="9" eb="10">
      <t>オヨ</t>
    </rPh>
    <rPh sb="13" eb="14">
      <t>ネン</t>
    </rPh>
    <phoneticPr fontId="3"/>
  </si>
  <si>
    <t>3.</t>
    <phoneticPr fontId="3"/>
  </si>
  <si>
    <t>過去1年間における漁業の海上作業従事日数が30日未満の個人経営体を除きます。</t>
    <rPh sb="0" eb="2">
      <t>カコ</t>
    </rPh>
    <rPh sb="3" eb="5">
      <t>ネンカン</t>
    </rPh>
    <rPh sb="9" eb="11">
      <t>ギョギョウ</t>
    </rPh>
    <rPh sb="12" eb="14">
      <t>カイジョウ</t>
    </rPh>
    <rPh sb="14" eb="16">
      <t>サギョウ</t>
    </rPh>
    <rPh sb="16" eb="18">
      <t>ジュウジ</t>
    </rPh>
    <rPh sb="18" eb="20">
      <t>ニッスウ</t>
    </rPh>
    <phoneticPr fontId="3"/>
  </si>
  <si>
    <t>関東農政局千葉農政事務所「千葉農林水産統計年報」　統計課「漁業センサス結果報告」</t>
    <rPh sb="25" eb="27">
      <t>トウケイ</t>
    </rPh>
    <rPh sb="27" eb="28">
      <t>カ</t>
    </rPh>
    <rPh sb="29" eb="31">
      <t>ギョギョウ</t>
    </rPh>
    <rPh sb="35" eb="37">
      <t>ケッカ</t>
    </rPh>
    <rPh sb="37" eb="39">
      <t>ホウコク</t>
    </rPh>
    <phoneticPr fontId="3"/>
  </si>
  <si>
    <t>17 年</t>
    <rPh sb="3" eb="4">
      <t>ネン</t>
    </rPh>
    <phoneticPr fontId="4"/>
  </si>
  <si>
    <t>令和</t>
    <rPh sb="0" eb="2">
      <t>レイワ</t>
    </rPh>
    <phoneticPr fontId="4"/>
  </si>
  <si>
    <t xml:space="preserve"> 5</t>
    <phoneticPr fontId="4"/>
  </si>
  <si>
    <t>令和</t>
    <rPh sb="0" eb="2">
      <t>レイワ</t>
    </rPh>
    <phoneticPr fontId="3"/>
  </si>
  <si>
    <t xml:space="preserve"> 5</t>
    <phoneticPr fontId="3"/>
  </si>
  <si>
    <t>経営体階層別経営体数　計</t>
    <rPh sb="11" eb="12">
      <t>ケイ</t>
    </rPh>
    <phoneticPr fontId="3"/>
  </si>
  <si>
    <t>漁船経営体数（令和5年）</t>
    <rPh sb="7" eb="9">
      <t>レイワ</t>
    </rPh>
    <phoneticPr fontId="3"/>
  </si>
  <si>
    <t>平成17年及び18年については､海面漁業生産統計調査稼働量調査により､</t>
    <phoneticPr fontId="3"/>
  </si>
  <si>
    <t>組織別漁船経営体の割合（令和5年）</t>
    <rPh sb="0" eb="3">
      <t>ソシキベツ</t>
    </rPh>
    <rPh sb="3" eb="5">
      <t>ギョセン</t>
    </rPh>
    <rPh sb="5" eb="7">
      <t>ケイエイ</t>
    </rPh>
    <rPh sb="7" eb="8">
      <t>タイ</t>
    </rPh>
    <rPh sb="9" eb="11">
      <t>ワリアイ</t>
    </rPh>
    <rPh sb="12" eb="14">
      <t>レイワ</t>
    </rPh>
    <rPh sb="15" eb="16">
      <t>ネン</t>
    </rPh>
    <phoneticPr fontId="4"/>
  </si>
  <si>
    <t>　令和5年の海面漁業経営体数は</t>
    <rPh sb="1" eb="3">
      <t>レイワ</t>
    </rPh>
    <rPh sb="4" eb="5">
      <t>ネン</t>
    </rPh>
    <rPh sb="5" eb="6">
      <t>ヘイネン</t>
    </rPh>
    <phoneticPr fontId="4"/>
  </si>
  <si>
    <t>1,347経営体で、前回漁業センサスの</t>
    <rPh sb="10" eb="12">
      <t>ゼンカイ</t>
    </rPh>
    <rPh sb="12" eb="14">
      <t>ギョギョウ</t>
    </rPh>
    <phoneticPr fontId="4"/>
  </si>
  <si>
    <t>平成30年に比べ、449経営体(△25.0％)</t>
    <phoneticPr fontId="4"/>
  </si>
  <si>
    <t>1,283経営体で全体の95.2％、会社</t>
    <phoneticPr fontId="4"/>
  </si>
  <si>
    <t>などの団体経営体は64経営体で</t>
    <rPh sb="11" eb="13">
      <t>ケイエイ</t>
    </rPh>
    <rPh sb="13" eb="14">
      <t>タイ</t>
    </rPh>
    <phoneticPr fontId="4"/>
  </si>
  <si>
    <t>4.8％を占めています。</t>
    <phoneticPr fontId="4"/>
  </si>
  <si>
    <t>会社等団体経営体</t>
    <rPh sb="0" eb="2">
      <t>カイシャ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</si>
</sst>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¥&quot;#,##0_);[Red]\(&quot;¥&quot;#,##0\)"/>
    <numFmt numFmtId="177" formatCode="0.0"/>
    <numFmt numFmtId="178" formatCode="#,##0.0_ "/>
    <numFmt numFmtId="179" formatCode="[=0]&quot;-&quot;;#,##0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Arial"/>
      <family val="2"/>
    </font>
    <font>
      <b/>
      <sz val="18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9"/>
      <name val="ＭＳ 明朝"/>
      <family val="1"/>
      <charset val="128"/>
    </font>
    <font>
      <sz val="12"/>
      <name val="ＭＳ Ｐ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u/>
      <sz val="14"/>
      <name val="ＭＳ Ｐゴシック"/>
      <family val="3"/>
      <charset val="128"/>
    </font>
    <font>
      <sz val="13"/>
      <name val="ＭＳ Ｐ明朝"/>
      <family val="1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5"/>
      <name val="ＭＳ 明朝"/>
      <family val="1"/>
      <charset val="128"/>
    </font>
    <font>
      <sz val="1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0">
    <xf numFmtId="0" fontId="0" fillId="0" borderId="0"/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37" fontId="7" fillId="0" borderId="0"/>
    <xf numFmtId="37" fontId="7" fillId="0" borderId="0"/>
    <xf numFmtId="0" fontId="20" fillId="0" borderId="0">
      <alignment vertical="center"/>
    </xf>
    <xf numFmtId="0" fontId="1" fillId="0" borderId="0">
      <alignment vertical="center"/>
    </xf>
    <xf numFmtId="176" fontId="21" fillId="0" borderId="0" applyFont="0" applyFill="0" applyBorder="0" applyAlignment="0" applyProtection="0">
      <alignment vertical="center"/>
    </xf>
    <xf numFmtId="0" fontId="19" fillId="0" borderId="0">
      <alignment vertical="center"/>
    </xf>
  </cellStyleXfs>
  <cellXfs count="111">
    <xf numFmtId="0" fontId="0" fillId="0" borderId="0" xfId="0"/>
    <xf numFmtId="0" fontId="1" fillId="0" borderId="0" xfId="0" applyFont="1" applyAlignment="1">
      <alignment horizontal="left"/>
    </xf>
    <xf numFmtId="1" fontId="0" fillId="0" borderId="0" xfId="0" applyNumberFormat="1"/>
    <xf numFmtId="0" fontId="5" fillId="0" borderId="0" xfId="0" applyFont="1" applyAlignment="1">
      <alignment horizontal="center"/>
    </xf>
    <xf numFmtId="0" fontId="6" fillId="0" borderId="0" xfId="1" applyNumberFormat="1" applyFont="1" applyAlignment="1" applyProtection="1">
      <alignment horizontal="left"/>
      <protection locked="0"/>
    </xf>
    <xf numFmtId="0" fontId="7" fillId="0" borderId="0" xfId="0" applyFont="1"/>
    <xf numFmtId="0" fontId="9" fillId="0" borderId="0" xfId="0" applyFont="1"/>
    <xf numFmtId="0" fontId="8" fillId="0" borderId="0" xfId="0" applyFont="1" applyAlignment="1">
      <alignment horizontal="right"/>
    </xf>
    <xf numFmtId="38" fontId="6" fillId="0" borderId="0" xfId="2" applyFont="1" applyAlignment="1" applyProtection="1">
      <alignment horizontal="right"/>
      <protection locked="0"/>
    </xf>
    <xf numFmtId="38" fontId="1" fillId="0" borderId="0" xfId="2" applyFont="1" applyAlignment="1">
      <alignment horizontal="left"/>
    </xf>
    <xf numFmtId="38" fontId="0" fillId="0" borderId="0" xfId="2" applyFont="1"/>
    <xf numFmtId="0" fontId="9" fillId="0" borderId="0" xfId="0" applyFont="1" applyAlignment="1">
      <alignment horizontal="left"/>
    </xf>
    <xf numFmtId="38" fontId="9" fillId="0" borderId="0" xfId="2" applyFont="1"/>
    <xf numFmtId="38" fontId="7" fillId="0" borderId="0" xfId="2" applyFont="1" applyAlignment="1" applyProtection="1">
      <alignment horizontal="right"/>
      <protection locked="0"/>
    </xf>
    <xf numFmtId="0" fontId="7" fillId="0" borderId="0" xfId="1" applyNumberFormat="1" applyFont="1" applyAlignment="1" applyProtection="1">
      <alignment horizontal="left"/>
      <protection locked="0"/>
    </xf>
    <xf numFmtId="178" fontId="9" fillId="0" borderId="0" xfId="1" applyNumberFormat="1" applyFont="1"/>
    <xf numFmtId="38" fontId="7" fillId="0" borderId="2" xfId="2" applyFont="1" applyBorder="1" applyAlignment="1" applyProtection="1">
      <alignment horizontal="right"/>
      <protection locked="0"/>
    </xf>
    <xf numFmtId="178" fontId="9" fillId="0" borderId="2" xfId="1" applyNumberFormat="1" applyFont="1" applyBorder="1"/>
    <xf numFmtId="38" fontId="10" fillId="0" borderId="0" xfId="2" applyFont="1"/>
    <xf numFmtId="177" fontId="10" fillId="0" borderId="0" xfId="0" applyNumberFormat="1" applyFont="1"/>
    <xf numFmtId="0" fontId="11" fillId="0" borderId="0" xfId="0" applyFont="1" applyAlignment="1">
      <alignment horizontal="left"/>
    </xf>
    <xf numFmtId="0" fontId="14" fillId="0" borderId="0" xfId="0" applyFont="1"/>
    <xf numFmtId="37" fontId="14" fillId="0" borderId="0" xfId="4" applyFont="1"/>
    <xf numFmtId="37" fontId="14" fillId="0" borderId="0" xfId="4" applyFont="1" applyAlignment="1">
      <alignment vertical="center"/>
    </xf>
    <xf numFmtId="37" fontId="14" fillId="0" borderId="3" xfId="4" applyFont="1" applyBorder="1" applyAlignment="1">
      <alignment horizontal="centerContinuous" vertical="center"/>
    </xf>
    <xf numFmtId="37" fontId="14" fillId="0" borderId="4" xfId="4" applyFont="1" applyBorder="1" applyAlignment="1">
      <alignment horizontal="centerContinuous" vertical="center"/>
    </xf>
    <xf numFmtId="37" fontId="14" fillId="0" borderId="2" xfId="4" applyFont="1" applyBorder="1" applyAlignment="1">
      <alignment horizontal="centerContinuous" vertical="center"/>
    </xf>
    <xf numFmtId="37" fontId="14" fillId="0" borderId="0" xfId="4" applyFont="1" applyAlignment="1">
      <alignment horizontal="centerContinuous" vertical="center"/>
    </xf>
    <xf numFmtId="37" fontId="14" fillId="0" borderId="2" xfId="4" applyFont="1" applyBorder="1" applyAlignment="1">
      <alignment vertical="center"/>
    </xf>
    <xf numFmtId="37" fontId="14" fillId="0" borderId="4" xfId="4" applyFont="1" applyBorder="1" applyAlignment="1">
      <alignment horizontal="center" vertical="center"/>
    </xf>
    <xf numFmtId="37" fontId="14" fillId="0" borderId="3" xfId="4" applyFont="1" applyBorder="1" applyAlignment="1">
      <alignment horizontal="right" vertical="center"/>
    </xf>
    <xf numFmtId="37" fontId="14" fillId="0" borderId="5" xfId="4" applyFont="1" applyBorder="1" applyAlignment="1">
      <alignment vertical="center"/>
    </xf>
    <xf numFmtId="37" fontId="14" fillId="0" borderId="0" xfId="4" applyFont="1" applyAlignment="1">
      <alignment horizontal="right" vertical="center"/>
    </xf>
    <xf numFmtId="37" fontId="6" fillId="0" borderId="0" xfId="5" applyFont="1" applyAlignment="1">
      <alignment horizontal="left" vertical="center"/>
    </xf>
    <xf numFmtId="37" fontId="15" fillId="0" borderId="6" xfId="4" applyFont="1" applyBorder="1" applyAlignment="1">
      <alignment vertical="center"/>
    </xf>
    <xf numFmtId="37" fontId="15" fillId="0" borderId="7" xfId="4" applyFont="1" applyBorder="1" applyAlignment="1">
      <alignment horizontal="right" vertical="center"/>
    </xf>
    <xf numFmtId="0" fontId="16" fillId="0" borderId="0" xfId="0" applyFont="1"/>
    <xf numFmtId="37" fontId="14" fillId="0" borderId="0" xfId="5" applyFont="1" applyAlignment="1">
      <alignment vertical="center"/>
    </xf>
    <xf numFmtId="37" fontId="14" fillId="0" borderId="4" xfId="5" applyFont="1" applyBorder="1" applyAlignment="1">
      <alignment horizontal="centerContinuous" vertical="center"/>
    </xf>
    <xf numFmtId="37" fontId="14" fillId="0" borderId="2" xfId="5" applyFont="1" applyBorder="1" applyAlignment="1">
      <alignment horizontal="centerContinuous" vertical="center"/>
    </xf>
    <xf numFmtId="37" fontId="14" fillId="0" borderId="8" xfId="5" applyFont="1" applyBorder="1" applyAlignment="1">
      <alignment horizontal="centerContinuous" vertical="center"/>
    </xf>
    <xf numFmtId="37" fontId="14" fillId="0" borderId="3" xfId="5" applyFont="1" applyBorder="1" applyAlignment="1">
      <alignment horizontal="centerContinuous" vertical="center"/>
    </xf>
    <xf numFmtId="37" fontId="14" fillId="0" borderId="5" xfId="5" applyFont="1" applyBorder="1" applyAlignment="1">
      <alignment vertical="center"/>
    </xf>
    <xf numFmtId="37" fontId="15" fillId="0" borderId="2" xfId="5" applyFont="1" applyBorder="1" applyAlignment="1">
      <alignment vertical="center"/>
    </xf>
    <xf numFmtId="37" fontId="17" fillId="0" borderId="0" xfId="5" applyFont="1" applyAlignment="1">
      <alignment vertical="center"/>
    </xf>
    <xf numFmtId="37" fontId="14" fillId="0" borderId="0" xfId="5" applyFont="1" applyAlignment="1">
      <alignment horizontal="left" vertical="center"/>
    </xf>
    <xf numFmtId="37" fontId="14" fillId="0" borderId="0" xfId="5" quotePrefix="1" applyFont="1" applyAlignment="1">
      <alignment horizontal="right" vertical="top"/>
    </xf>
    <xf numFmtId="37" fontId="14" fillId="0" borderId="3" xfId="4" applyFont="1" applyBorder="1" applyAlignment="1">
      <alignment horizontal="distributed" vertical="center"/>
    </xf>
    <xf numFmtId="37" fontId="13" fillId="0" borderId="4" xfId="4" applyFont="1" applyBorder="1" applyAlignment="1">
      <alignment horizontal="distributed" vertical="center"/>
    </xf>
    <xf numFmtId="37" fontId="14" fillId="0" borderId="0" xfId="5" applyFont="1" applyAlignment="1">
      <alignment horizontal="left" vertical="top"/>
    </xf>
    <xf numFmtId="37" fontId="18" fillId="0" borderId="0" xfId="5" applyFont="1" applyAlignment="1">
      <alignment vertical="center"/>
    </xf>
    <xf numFmtId="37" fontId="15" fillId="0" borderId="1" xfId="4" applyFont="1" applyBorder="1" applyAlignment="1">
      <alignment vertical="center"/>
    </xf>
    <xf numFmtId="37" fontId="18" fillId="0" borderId="0" xfId="4" applyFont="1" applyAlignment="1">
      <alignment vertical="center"/>
    </xf>
    <xf numFmtId="37" fontId="7" fillId="0" borderId="0" xfId="5" applyAlignment="1">
      <alignment vertical="center"/>
    </xf>
    <xf numFmtId="37" fontId="14" fillId="0" borderId="0" xfId="5" applyFont="1" applyAlignment="1">
      <alignment horizontal="right" vertical="center"/>
    </xf>
    <xf numFmtId="37" fontId="14" fillId="0" borderId="0" xfId="4" applyFont="1" applyAlignment="1">
      <alignment horizontal="left" vertical="center"/>
    </xf>
    <xf numFmtId="37" fontId="14" fillId="0" borderId="3" xfId="5" applyFont="1" applyBorder="1" applyAlignment="1">
      <alignment horizontal="right" vertical="center"/>
    </xf>
    <xf numFmtId="37" fontId="14" fillId="0" borderId="0" xfId="4" quotePrefix="1" applyFont="1" applyAlignment="1">
      <alignment horizontal="left" vertical="center"/>
    </xf>
    <xf numFmtId="179" fontId="14" fillId="0" borderId="3" xfId="5" applyNumberFormat="1" applyFont="1" applyBorder="1" applyAlignment="1">
      <alignment horizontal="right" vertical="center"/>
    </xf>
    <xf numFmtId="179" fontId="14" fillId="0" borderId="0" xfId="5" applyNumberFormat="1" applyFont="1" applyAlignment="1">
      <alignment vertical="center"/>
    </xf>
    <xf numFmtId="37" fontId="15" fillId="0" borderId="2" xfId="5" applyFont="1" applyBorder="1" applyAlignment="1">
      <alignment horizontal="right" vertical="center"/>
    </xf>
    <xf numFmtId="37" fontId="15" fillId="0" borderId="2" xfId="4" quotePrefix="1" applyFont="1" applyBorder="1" applyAlignment="1">
      <alignment horizontal="left" vertical="center"/>
    </xf>
    <xf numFmtId="179" fontId="15" fillId="0" borderId="4" xfId="5" applyNumberFormat="1" applyFont="1" applyBorder="1" applyAlignment="1">
      <alignment horizontal="right" vertical="center"/>
    </xf>
    <xf numFmtId="179" fontId="15" fillId="0" borderId="2" xfId="5" applyNumberFormat="1" applyFont="1" applyBorder="1" applyAlignment="1">
      <alignment vertical="center"/>
    </xf>
    <xf numFmtId="37" fontId="7" fillId="0" borderId="0" xfId="5" applyAlignment="1">
      <alignment horizontal="left" vertical="center"/>
    </xf>
    <xf numFmtId="37" fontId="7" fillId="0" borderId="0" xfId="5" applyAlignment="1">
      <alignment horizontal="right" vertical="top"/>
    </xf>
    <xf numFmtId="37" fontId="7" fillId="0" borderId="0" xfId="5" applyAlignment="1">
      <alignment horizontal="left" vertical="top"/>
    </xf>
    <xf numFmtId="37" fontId="7" fillId="0" borderId="0" xfId="5"/>
    <xf numFmtId="176" fontId="23" fillId="0" borderId="0" xfId="3" applyFont="1"/>
    <xf numFmtId="37" fontId="22" fillId="0" borderId="0" xfId="4" applyFont="1"/>
    <xf numFmtId="0" fontId="1" fillId="0" borderId="0" xfId="0" applyFont="1"/>
    <xf numFmtId="37" fontId="7" fillId="0" borderId="0" xfId="4"/>
    <xf numFmtId="37" fontId="7" fillId="0" borderId="1" xfId="4" applyBorder="1"/>
    <xf numFmtId="37" fontId="7" fillId="0" borderId="0" xfId="4" applyAlignment="1">
      <alignment vertical="center"/>
    </xf>
    <xf numFmtId="37" fontId="14" fillId="0" borderId="0" xfId="4" applyFont="1" applyAlignment="1" applyProtection="1">
      <alignment horizontal="right" vertical="center"/>
      <protection locked="0"/>
    </xf>
    <xf numFmtId="37" fontId="14" fillId="0" borderId="0" xfId="4" quotePrefix="1" applyFont="1" applyAlignment="1" applyProtection="1">
      <alignment horizontal="right" vertical="center"/>
      <protection locked="0"/>
    </xf>
    <xf numFmtId="37" fontId="15" fillId="0" borderId="1" xfId="4" applyFont="1" applyBorder="1" applyAlignment="1">
      <alignment horizontal="right" vertical="center"/>
    </xf>
    <xf numFmtId="37" fontId="15" fillId="0" borderId="1" xfId="4" quotePrefix="1" applyFont="1" applyBorder="1" applyAlignment="1">
      <alignment horizontal="left" vertical="center"/>
    </xf>
    <xf numFmtId="37" fontId="15" fillId="0" borderId="1" xfId="4" applyFont="1" applyBorder="1" applyAlignment="1" applyProtection="1">
      <alignment horizontal="right" vertical="center"/>
      <protection locked="0"/>
    </xf>
    <xf numFmtId="37" fontId="17" fillId="0" borderId="0" xfId="5" applyFont="1"/>
    <xf numFmtId="37" fontId="17" fillId="0" borderId="0" xfId="5" quotePrefix="1" applyFont="1"/>
    <xf numFmtId="37" fontId="14" fillId="0" borderId="0" xfId="5" applyFont="1" applyAlignment="1">
      <alignment horizontal="left"/>
    </xf>
    <xf numFmtId="37" fontId="7" fillId="0" borderId="0" xfId="5" applyAlignment="1">
      <alignment horizontal="left"/>
    </xf>
    <xf numFmtId="37" fontId="14" fillId="0" borderId="2" xfId="4" applyFont="1" applyBorder="1"/>
    <xf numFmtId="37" fontId="7" fillId="0" borderId="2" xfId="4" applyBorder="1"/>
    <xf numFmtId="0" fontId="12" fillId="0" borderId="0" xfId="0" applyFont="1" applyAlignment="1">
      <alignment horizontal="center"/>
    </xf>
    <xf numFmtId="37" fontId="14" fillId="0" borderId="10" xfId="4" applyFont="1" applyBorder="1" applyAlignment="1">
      <alignment horizontal="center" vertical="center"/>
    </xf>
    <xf numFmtId="37" fontId="14" fillId="0" borderId="11" xfId="4" applyFont="1" applyBorder="1" applyAlignment="1">
      <alignment horizontal="center" vertical="center"/>
    </xf>
    <xf numFmtId="37" fontId="14" fillId="0" borderId="19" xfId="4" applyFont="1" applyBorder="1" applyAlignment="1">
      <alignment horizontal="center" vertical="center" wrapText="1"/>
    </xf>
    <xf numFmtId="37" fontId="14" fillId="0" borderId="12" xfId="4" applyFont="1" applyBorder="1" applyAlignment="1">
      <alignment horizontal="center" vertical="center" wrapText="1"/>
    </xf>
    <xf numFmtId="37" fontId="14" fillId="0" borderId="11" xfId="4" applyFont="1" applyBorder="1" applyAlignment="1">
      <alignment horizontal="center" vertical="center" wrapText="1"/>
    </xf>
    <xf numFmtId="37" fontId="14" fillId="0" borderId="10" xfId="5" applyFont="1" applyBorder="1" applyAlignment="1">
      <alignment horizontal="center" vertical="center" wrapText="1"/>
    </xf>
    <xf numFmtId="37" fontId="14" fillId="0" borderId="12" xfId="5" applyFont="1" applyBorder="1" applyAlignment="1">
      <alignment horizontal="center" vertical="center" wrapText="1"/>
    </xf>
    <xf numFmtId="37" fontId="14" fillId="0" borderId="11" xfId="5" applyFont="1" applyBorder="1" applyAlignment="1">
      <alignment horizontal="center" vertical="center" wrapText="1"/>
    </xf>
    <xf numFmtId="37" fontId="14" fillId="0" borderId="10" xfId="5" applyFont="1" applyBorder="1" applyAlignment="1">
      <alignment horizontal="center" vertical="center"/>
    </xf>
    <xf numFmtId="37" fontId="14" fillId="0" borderId="11" xfId="5" applyFont="1" applyBorder="1" applyAlignment="1">
      <alignment horizontal="center" vertical="center"/>
    </xf>
    <xf numFmtId="37" fontId="14" fillId="0" borderId="0" xfId="5" applyFont="1" applyAlignment="1">
      <alignment horizontal="left" vertical="top"/>
    </xf>
    <xf numFmtId="37" fontId="14" fillId="0" borderId="0" xfId="5" applyFont="1" applyAlignment="1">
      <alignment horizontal="center" vertical="center"/>
    </xf>
    <xf numFmtId="37" fontId="14" fillId="0" borderId="5" xfId="5" applyFont="1" applyBorder="1" applyAlignment="1">
      <alignment horizontal="center" vertical="center"/>
    </xf>
    <xf numFmtId="37" fontId="14" fillId="0" borderId="2" xfId="5" applyFont="1" applyBorder="1" applyAlignment="1">
      <alignment horizontal="center" vertical="center"/>
    </xf>
    <xf numFmtId="37" fontId="14" fillId="0" borderId="9" xfId="5" applyFont="1" applyBorder="1" applyAlignment="1">
      <alignment horizontal="center" vertical="center"/>
    </xf>
    <xf numFmtId="37" fontId="14" fillId="0" borderId="10" xfId="5" applyFont="1" applyBorder="1" applyAlignment="1">
      <alignment horizontal="distributed" vertical="center" wrapText="1"/>
    </xf>
    <xf numFmtId="37" fontId="14" fillId="0" borderId="12" xfId="5" applyFont="1" applyBorder="1" applyAlignment="1">
      <alignment horizontal="distributed" vertical="center" wrapText="1"/>
    </xf>
    <xf numFmtId="37" fontId="14" fillId="0" borderId="11" xfId="5" applyFont="1" applyBorder="1" applyAlignment="1">
      <alignment horizontal="distributed" vertical="center" wrapText="1"/>
    </xf>
    <xf numFmtId="37" fontId="14" fillId="0" borderId="16" xfId="5" applyFont="1" applyBorder="1" applyAlignment="1">
      <alignment horizontal="center" vertical="center" wrapText="1"/>
    </xf>
    <xf numFmtId="37" fontId="14" fillId="0" borderId="17" xfId="5" applyFont="1" applyBorder="1" applyAlignment="1">
      <alignment horizontal="center" vertical="center" wrapText="1"/>
    </xf>
    <xf numFmtId="37" fontId="14" fillId="0" borderId="18" xfId="5" applyFont="1" applyBorder="1" applyAlignment="1">
      <alignment horizontal="center" vertical="center" wrapText="1"/>
    </xf>
    <xf numFmtId="37" fontId="14" fillId="0" borderId="13" xfId="5" applyFont="1" applyBorder="1" applyAlignment="1">
      <alignment horizontal="center" vertical="center" wrapText="1"/>
    </xf>
    <xf numFmtId="37" fontId="14" fillId="0" borderId="14" xfId="5" applyFont="1" applyBorder="1" applyAlignment="1">
      <alignment horizontal="center" vertical="center" wrapText="1"/>
    </xf>
    <xf numFmtId="37" fontId="14" fillId="0" borderId="15" xfId="5" applyFont="1" applyBorder="1" applyAlignment="1">
      <alignment horizontal="center" vertical="center" wrapText="1"/>
    </xf>
    <xf numFmtId="37" fontId="14" fillId="0" borderId="0" xfId="5" applyFont="1" applyAlignment="1">
      <alignment horizontal="left" vertical="top" wrapText="1"/>
    </xf>
  </cellXfs>
  <cellStyles count="10">
    <cellStyle name="パーセント" xfId="1" builtinId="5"/>
    <cellStyle name="桁区切り" xfId="2" builtinId="6"/>
    <cellStyle name="通貨" xfId="3" builtinId="7"/>
    <cellStyle name="通貨 2" xfId="8" xr:uid="{FB1A499A-56D2-4BE8-B1FD-063362FD5C2A}"/>
    <cellStyle name="標準" xfId="0" builtinId="0"/>
    <cellStyle name="標準 2" xfId="6" xr:uid="{4F856586-5C38-4174-9AD0-43F261C69574}"/>
    <cellStyle name="標準 2 2" xfId="7" xr:uid="{3057E6C1-9F75-4E26-A5F4-374BFBF0510A}"/>
    <cellStyle name="標準 3" xfId="9" xr:uid="{945FC502-087C-4112-B270-08D7466757E4}"/>
    <cellStyle name="標準_028-1" xfId="4" xr:uid="{00000000-0005-0000-0000-000004000000}"/>
    <cellStyle name="標準_028-2" xfId="5" xr:uid="{00000000-0005-0000-0000-000005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15</xdr:row>
      <xdr:rowOff>85725</xdr:rowOff>
    </xdr:from>
    <xdr:to>
      <xdr:col>10</xdr:col>
      <xdr:colOff>28575</xdr:colOff>
      <xdr:row>18</xdr:row>
      <xdr:rowOff>85725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47675" y="3771900"/>
          <a:ext cx="5410200" cy="542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</a:t>
          </a:r>
          <a:r>
            <a:rPr lang="ja-JP" altLang="en-US">
              <a:effectLst/>
            </a:rPr>
            <a:t> 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平成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16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､17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年及び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18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年については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､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海面漁業生産統計調査稼働量調査により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､</a:t>
          </a:r>
          <a:r>
            <a:rPr lang="ja-JP" altLang="en-US">
              <a:effectLst/>
            </a:rPr>
            <a:t> </a:t>
          </a:r>
          <a:endParaRPr lang="en-US" altLang="ja-JP">
            <a:effectLst/>
          </a:endParaRPr>
        </a:p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↑令和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年版　掲載時</a:t>
          </a:r>
          <a:r>
            <a:rPr lang="ja-JP" altLang="en-US">
              <a:effectLst/>
            </a:rPr>
            <a:t> </a:t>
          </a:r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657225</xdr:colOff>
      <xdr:row>8</xdr:row>
      <xdr:rowOff>28575</xdr:rowOff>
    </xdr:from>
    <xdr:to>
      <xdr:col>11</xdr:col>
      <xdr:colOff>800100</xdr:colOff>
      <xdr:row>9</xdr:row>
      <xdr:rowOff>28575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 txBox="1">
          <a:spLocks noChangeArrowheads="1"/>
        </xdr:cNvSpPr>
      </xdr:nvSpPr>
      <xdr:spPr bwMode="auto">
        <a:xfrm>
          <a:off x="6667500" y="1885950"/>
          <a:ext cx="1019175" cy="219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（単位：％）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800100</xdr:colOff>
          <xdr:row>8</xdr:row>
          <xdr:rowOff>68580</xdr:rowOff>
        </xdr:from>
        <xdr:to>
          <xdr:col>12</xdr:col>
          <xdr:colOff>251460</xdr:colOff>
          <xdr:row>24</xdr:row>
          <xdr:rowOff>274320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2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workbookViewId="0">
      <selection activeCell="D21" sqref="D21"/>
    </sheetView>
  </sheetViews>
  <sheetFormatPr defaultRowHeight="13.2" x14ac:dyDescent="0.2"/>
  <cols>
    <col min="1" max="1" width="18.88671875" customWidth="1"/>
    <col min="3" max="3" width="5.6640625" customWidth="1"/>
    <col min="4" max="4" width="12.44140625" customWidth="1"/>
    <col min="5" max="5" width="5.109375" customWidth="1"/>
    <col min="6" max="6" width="9" style="10"/>
  </cols>
  <sheetData>
    <row r="1" spans="1:7" s="6" customFormat="1" ht="22.5" customHeight="1" x14ac:dyDescent="0.2">
      <c r="A1" s="20" t="s">
        <v>53</v>
      </c>
      <c r="B1" s="11"/>
      <c r="C1" s="11"/>
      <c r="D1" s="11"/>
      <c r="E1" s="11"/>
      <c r="F1" s="12"/>
    </row>
    <row r="2" spans="1:7" s="6" customFormat="1" ht="22.5" customHeight="1" x14ac:dyDescent="0.2">
      <c r="A2" s="11"/>
      <c r="B2" s="11"/>
      <c r="C2" s="11"/>
      <c r="D2" s="11"/>
      <c r="E2" s="11"/>
      <c r="F2" s="12"/>
    </row>
    <row r="3" spans="1:7" s="6" customFormat="1" ht="22.5" customHeight="1" x14ac:dyDescent="0.2">
      <c r="A3" s="11" t="s">
        <v>0</v>
      </c>
      <c r="B3" s="13">
        <f>'028Y'!$G$34</f>
        <v>1283</v>
      </c>
      <c r="C3" s="13"/>
      <c r="D3" s="14">
        <f>B3/$B$12*100</f>
        <v>95.248700816629551</v>
      </c>
      <c r="E3" s="6" t="s">
        <v>21</v>
      </c>
      <c r="F3" s="15">
        <f>ROUND(D3,1)</f>
        <v>95.2</v>
      </c>
      <c r="G3" s="6" t="s">
        <v>21</v>
      </c>
    </row>
    <row r="4" spans="1:7" s="6" customFormat="1" ht="22.5" customHeight="1" x14ac:dyDescent="0.2">
      <c r="A4" s="11" t="s">
        <v>62</v>
      </c>
      <c r="B4" s="16">
        <f>'028Y'!F34-'028Y'!G34</f>
        <v>64</v>
      </c>
      <c r="C4" s="13"/>
      <c r="D4" s="14">
        <f>B4/$B$12*100</f>
        <v>4.7512991833704525</v>
      </c>
      <c r="E4" s="6" t="s">
        <v>21</v>
      </c>
      <c r="F4" s="17">
        <f>ROUND(D4,1)</f>
        <v>4.8</v>
      </c>
      <c r="G4" s="6" t="s">
        <v>21</v>
      </c>
    </row>
    <row r="5" spans="1:7" s="6" customFormat="1" ht="22.5" customHeight="1" x14ac:dyDescent="0.2">
      <c r="A5" s="11"/>
      <c r="B5" s="18">
        <f>SUM(B3:B4)</f>
        <v>1347</v>
      </c>
      <c r="C5" s="18"/>
      <c r="E5" s="19"/>
      <c r="F5" s="19">
        <f>SUM(F3:F4)</f>
        <v>100</v>
      </c>
      <c r="G5" s="6" t="s">
        <v>21</v>
      </c>
    </row>
    <row r="6" spans="1:7" s="6" customFormat="1" ht="22.5" customHeight="1" x14ac:dyDescent="0.2">
      <c r="A6" s="11"/>
      <c r="B6" s="18"/>
      <c r="C6" s="18"/>
      <c r="E6" s="19"/>
      <c r="F6" s="19"/>
    </row>
    <row r="7" spans="1:7" s="6" customFormat="1" ht="22.5" customHeight="1" x14ac:dyDescent="0.2">
      <c r="A7" s="11"/>
      <c r="B7" s="15"/>
      <c r="C7" s="15"/>
      <c r="D7" s="15"/>
      <c r="E7" s="15"/>
    </row>
    <row r="8" spans="1:7" s="6" customFormat="1" ht="22.5" customHeight="1" x14ac:dyDescent="0.2">
      <c r="A8" s="11" t="s">
        <v>1</v>
      </c>
      <c r="B8" s="13">
        <f>SUM('028Y(2)・入力'!E10:F10)</f>
        <v>1187</v>
      </c>
      <c r="C8" s="15"/>
      <c r="D8" s="14">
        <f>B8/$B$12*100</f>
        <v>88.12175204157387</v>
      </c>
      <c r="E8" s="6" t="s">
        <v>21</v>
      </c>
      <c r="F8" s="15">
        <f>ROUND(D8,1)</f>
        <v>88.1</v>
      </c>
      <c r="G8" s="6" t="s">
        <v>21</v>
      </c>
    </row>
    <row r="9" spans="1:7" s="6" customFormat="1" ht="22.5" customHeight="1" x14ac:dyDescent="0.2">
      <c r="A9" s="11" t="s">
        <v>2</v>
      </c>
      <c r="B9" s="13">
        <f>'028Y(2)・入力'!$H$10</f>
        <v>98</v>
      </c>
      <c r="C9" s="15"/>
      <c r="D9" s="14">
        <f>B9/$B$12*100</f>
        <v>7.2754268745360058</v>
      </c>
      <c r="E9" s="6" t="s">
        <v>21</v>
      </c>
      <c r="F9" s="15">
        <f>ROUND(D9,1)</f>
        <v>7.3</v>
      </c>
      <c r="G9" s="6" t="s">
        <v>21</v>
      </c>
    </row>
    <row r="10" spans="1:7" s="6" customFormat="1" ht="22.5" customHeight="1" x14ac:dyDescent="0.2">
      <c r="A10" s="11" t="s">
        <v>3</v>
      </c>
      <c r="B10" s="13">
        <f>'028Y(2)・入力'!$I$10</f>
        <v>49</v>
      </c>
      <c r="C10" s="15"/>
      <c r="D10" s="14">
        <f>B10/$B$12*100</f>
        <v>3.6377134372680029</v>
      </c>
      <c r="E10" s="6" t="s">
        <v>21</v>
      </c>
      <c r="F10" s="15">
        <f>ROUND(D10,1)</f>
        <v>3.6</v>
      </c>
      <c r="G10" s="6" t="s">
        <v>21</v>
      </c>
    </row>
    <row r="11" spans="1:7" s="6" customFormat="1" ht="22.5" customHeight="1" x14ac:dyDescent="0.2">
      <c r="A11" s="11" t="s">
        <v>4</v>
      </c>
      <c r="B11" s="16">
        <f>'028Y(2)・入力'!$G$10</f>
        <v>13</v>
      </c>
      <c r="C11" s="15"/>
      <c r="D11" s="14">
        <f>B11/$B$12*100</f>
        <v>0.96510764662212312</v>
      </c>
      <c r="E11" s="6" t="s">
        <v>21</v>
      </c>
      <c r="F11" s="17">
        <f>ROUND(D11,1)</f>
        <v>1</v>
      </c>
      <c r="G11" s="6" t="s">
        <v>21</v>
      </c>
    </row>
    <row r="12" spans="1:7" s="6" customFormat="1" ht="22.5" customHeight="1" x14ac:dyDescent="0.2">
      <c r="B12" s="18">
        <f>SUM(B8:B11)</f>
        <v>1347</v>
      </c>
      <c r="C12" s="19"/>
      <c r="F12" s="19">
        <f>SUM(F8:F11)</f>
        <v>99.999999999999986</v>
      </c>
      <c r="G12" s="6" t="s">
        <v>21</v>
      </c>
    </row>
    <row r="13" spans="1:7" ht="17.25" customHeight="1" x14ac:dyDescent="0.2"/>
    <row r="14" spans="1:7" ht="17.25" customHeight="1" x14ac:dyDescent="0.2">
      <c r="A14" s="1"/>
      <c r="B14" s="1"/>
      <c r="C14" s="1"/>
      <c r="F14" s="9"/>
    </row>
    <row r="15" spans="1:7" x14ac:dyDescent="0.2">
      <c r="A15" s="1"/>
      <c r="B15" s="1"/>
      <c r="C15" s="1"/>
      <c r="F15" s="9"/>
    </row>
    <row r="16" spans="1:7" x14ac:dyDescent="0.2">
      <c r="A16" s="1"/>
      <c r="B16" s="1"/>
      <c r="C16" s="1"/>
      <c r="D16" s="4"/>
      <c r="E16" s="4"/>
      <c r="F16" s="9"/>
    </row>
    <row r="17" spans="1:7" x14ac:dyDescent="0.2">
      <c r="A17" s="1"/>
      <c r="B17" s="1"/>
      <c r="C17" s="1"/>
      <c r="D17" s="4"/>
      <c r="E17" s="4"/>
      <c r="F17" s="9"/>
      <c r="G17" s="8"/>
    </row>
    <row r="18" spans="1:7" x14ac:dyDescent="0.2">
      <c r="A18" s="1"/>
      <c r="C18" s="4"/>
      <c r="E18" s="1"/>
      <c r="G18" s="9"/>
    </row>
    <row r="19" spans="1:7" x14ac:dyDescent="0.2">
      <c r="A19" s="1"/>
      <c r="C19" s="4"/>
      <c r="E19" s="1"/>
      <c r="G19" s="9"/>
    </row>
    <row r="20" spans="1:7" x14ac:dyDescent="0.2">
      <c r="A20" s="1"/>
      <c r="C20" s="4"/>
      <c r="E20" s="1"/>
      <c r="G20" s="9"/>
    </row>
    <row r="21" spans="1:7" x14ac:dyDescent="0.2">
      <c r="A21" s="1"/>
      <c r="C21" s="4"/>
      <c r="E21" s="1"/>
      <c r="G21" s="9"/>
    </row>
    <row r="22" spans="1:7" x14ac:dyDescent="0.2">
      <c r="B22" s="2"/>
      <c r="C22" s="2"/>
    </row>
  </sheetData>
  <phoneticPr fontId="3"/>
  <pageMargins left="0.98425196850393704" right="0.98425196850393704" top="0.98425196850393704" bottom="0.59055118110236227" header="0.51181102362204722" footer="0.51181102362204722"/>
  <pageSetup paperSize="9" orientation="portrait" r:id="rId1"/>
  <headerFooter alignWithMargins="0"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/>
  <dimension ref="A1:O15"/>
  <sheetViews>
    <sheetView workbookViewId="0">
      <selection activeCell="O10" sqref="O10"/>
    </sheetView>
  </sheetViews>
  <sheetFormatPr defaultColWidth="10.6640625" defaultRowHeight="14.4" x14ac:dyDescent="0.2"/>
  <cols>
    <col min="1" max="1" width="5.21875" style="67" customWidth="1"/>
    <col min="2" max="2" width="3" style="67" customWidth="1"/>
    <col min="3" max="3" width="4.109375" style="67" customWidth="1"/>
    <col min="4" max="4" width="3.109375" style="67" customWidth="1"/>
    <col min="5" max="5" width="10" style="67" customWidth="1"/>
    <col min="6" max="6" width="11.6640625" style="67" customWidth="1"/>
    <col min="7" max="7" width="10" style="67" customWidth="1"/>
    <col min="8" max="9" width="9.6640625" style="67" customWidth="1"/>
    <col min="10" max="13" width="10.109375" style="67" customWidth="1"/>
    <col min="14" max="14" width="10.6640625" style="67"/>
    <col min="15" max="15" width="27.21875" style="67" bestFit="1" customWidth="1"/>
    <col min="16" max="16384" width="10.6640625" style="67"/>
  </cols>
  <sheetData>
    <row r="1" spans="1:15" s="53" customFormat="1" ht="17.25" customHeight="1" x14ac:dyDescent="0.2">
      <c r="A1" s="97" t="s">
        <v>6</v>
      </c>
      <c r="B1" s="97"/>
      <c r="C1" s="97"/>
      <c r="D1" s="98"/>
      <c r="E1" s="38" t="s">
        <v>42</v>
      </c>
      <c r="F1" s="39"/>
      <c r="G1" s="39"/>
      <c r="H1" s="39"/>
      <c r="I1" s="40"/>
      <c r="J1" s="39" t="s">
        <v>26</v>
      </c>
      <c r="K1" s="39"/>
      <c r="L1" s="39"/>
      <c r="M1" s="39"/>
    </row>
    <row r="2" spans="1:15" s="53" customFormat="1" ht="17.25" customHeight="1" x14ac:dyDescent="0.2">
      <c r="A2" s="97"/>
      <c r="B2" s="97"/>
      <c r="C2" s="97"/>
      <c r="D2" s="98"/>
      <c r="E2" s="38" t="s">
        <v>15</v>
      </c>
      <c r="F2" s="39"/>
      <c r="G2" s="101" t="s">
        <v>38</v>
      </c>
      <c r="H2" s="91" t="s">
        <v>33</v>
      </c>
      <c r="I2" s="104" t="s">
        <v>34</v>
      </c>
      <c r="J2" s="107" t="s">
        <v>35</v>
      </c>
      <c r="K2" s="91" t="s">
        <v>36</v>
      </c>
      <c r="L2" s="91" t="s">
        <v>37</v>
      </c>
      <c r="M2" s="41"/>
    </row>
    <row r="3" spans="1:15" s="53" customFormat="1" ht="17.25" customHeight="1" x14ac:dyDescent="0.2">
      <c r="A3" s="97"/>
      <c r="B3" s="97"/>
      <c r="C3" s="97"/>
      <c r="D3" s="98"/>
      <c r="E3" s="94" t="s">
        <v>16</v>
      </c>
      <c r="F3" s="91" t="s">
        <v>41</v>
      </c>
      <c r="G3" s="102"/>
      <c r="H3" s="92"/>
      <c r="I3" s="105"/>
      <c r="J3" s="108"/>
      <c r="K3" s="92"/>
      <c r="L3" s="92"/>
      <c r="M3" s="41" t="s">
        <v>17</v>
      </c>
    </row>
    <row r="4" spans="1:15" s="53" customFormat="1" ht="17.25" customHeight="1" x14ac:dyDescent="0.2">
      <c r="A4" s="99"/>
      <c r="B4" s="99"/>
      <c r="C4" s="99"/>
      <c r="D4" s="100"/>
      <c r="E4" s="95"/>
      <c r="F4" s="95"/>
      <c r="G4" s="103"/>
      <c r="H4" s="93"/>
      <c r="I4" s="106"/>
      <c r="J4" s="109"/>
      <c r="K4" s="93"/>
      <c r="L4" s="93"/>
      <c r="M4" s="38"/>
      <c r="O4" s="53" t="s">
        <v>52</v>
      </c>
    </row>
    <row r="5" spans="1:15" s="53" customFormat="1" ht="20.399999999999999" customHeight="1" x14ac:dyDescent="0.2">
      <c r="A5" s="37"/>
      <c r="B5" s="54" t="s">
        <v>14</v>
      </c>
      <c r="C5" s="55" t="s">
        <v>47</v>
      </c>
      <c r="D5" s="37"/>
      <c r="E5" s="56" t="s">
        <v>18</v>
      </c>
      <c r="F5" s="37">
        <v>3063</v>
      </c>
      <c r="G5" s="37">
        <v>27</v>
      </c>
      <c r="H5" s="37">
        <v>462</v>
      </c>
      <c r="I5" s="37">
        <v>228</v>
      </c>
      <c r="J5" s="54">
        <v>950</v>
      </c>
      <c r="K5" s="54">
        <v>1201</v>
      </c>
      <c r="L5" s="54">
        <v>462</v>
      </c>
      <c r="M5" s="54">
        <v>1167</v>
      </c>
    </row>
    <row r="6" spans="1:15" s="53" customFormat="1" ht="18" customHeight="1" x14ac:dyDescent="0.2">
      <c r="A6" s="37"/>
      <c r="B6" s="37"/>
      <c r="C6" s="55">
        <v>18</v>
      </c>
      <c r="D6" s="37"/>
      <c r="E6" s="56" t="s">
        <v>18</v>
      </c>
      <c r="F6" s="37">
        <v>2899</v>
      </c>
      <c r="G6" s="37">
        <v>28</v>
      </c>
      <c r="H6" s="37">
        <v>449</v>
      </c>
      <c r="I6" s="37">
        <v>208</v>
      </c>
      <c r="J6" s="54">
        <v>871</v>
      </c>
      <c r="K6" s="54">
        <v>1137</v>
      </c>
      <c r="L6" s="54">
        <v>449</v>
      </c>
      <c r="M6" s="54">
        <v>1127</v>
      </c>
    </row>
    <row r="7" spans="1:15" s="53" customFormat="1" ht="18" customHeight="1" x14ac:dyDescent="0.2">
      <c r="A7" s="37"/>
      <c r="B7" s="37"/>
      <c r="C7" s="57">
        <v>20</v>
      </c>
      <c r="D7" s="37"/>
      <c r="E7" s="56">
        <v>4</v>
      </c>
      <c r="F7" s="37">
        <v>2568</v>
      </c>
      <c r="G7" s="37">
        <v>29</v>
      </c>
      <c r="H7" s="37">
        <v>386</v>
      </c>
      <c r="I7" s="37">
        <v>131</v>
      </c>
      <c r="J7" s="37">
        <v>687</v>
      </c>
      <c r="K7" s="37">
        <v>947</v>
      </c>
      <c r="L7" s="37">
        <v>386</v>
      </c>
      <c r="M7" s="37">
        <v>1098</v>
      </c>
    </row>
    <row r="8" spans="1:15" s="53" customFormat="1" ht="18" customHeight="1" x14ac:dyDescent="0.2">
      <c r="A8" s="37"/>
      <c r="B8" s="37"/>
      <c r="C8" s="55">
        <v>25</v>
      </c>
      <c r="D8" s="42"/>
      <c r="E8" s="56" t="s">
        <v>18</v>
      </c>
      <c r="F8" s="54">
        <v>2082</v>
      </c>
      <c r="G8" s="54">
        <v>20</v>
      </c>
      <c r="H8" s="54">
        <v>251</v>
      </c>
      <c r="I8" s="54">
        <v>88</v>
      </c>
      <c r="J8" s="54">
        <v>588</v>
      </c>
      <c r="K8" s="54">
        <v>690</v>
      </c>
      <c r="L8" s="54">
        <v>251</v>
      </c>
      <c r="M8" s="54">
        <v>912</v>
      </c>
    </row>
    <row r="9" spans="1:15" s="53" customFormat="1" ht="18" customHeight="1" x14ac:dyDescent="0.2">
      <c r="A9" s="37"/>
      <c r="B9" s="37"/>
      <c r="C9" s="55">
        <v>30</v>
      </c>
      <c r="D9" s="42"/>
      <c r="E9" s="58">
        <v>2</v>
      </c>
      <c r="F9" s="59">
        <v>1505</v>
      </c>
      <c r="G9" s="59">
        <v>14</v>
      </c>
      <c r="H9" s="59">
        <v>191</v>
      </c>
      <c r="I9" s="59">
        <v>84</v>
      </c>
      <c r="J9" s="59">
        <v>445</v>
      </c>
      <c r="K9" s="59">
        <v>373</v>
      </c>
      <c r="L9" s="59">
        <v>191</v>
      </c>
      <c r="M9" s="59">
        <v>787</v>
      </c>
      <c r="O9" s="53">
        <v>1796</v>
      </c>
    </row>
    <row r="10" spans="1:15" s="50" customFormat="1" ht="27" customHeight="1" x14ac:dyDescent="0.2">
      <c r="A10" s="43"/>
      <c r="B10" s="60" t="s">
        <v>50</v>
      </c>
      <c r="C10" s="61" t="s">
        <v>51</v>
      </c>
      <c r="D10" s="43"/>
      <c r="E10" s="62">
        <v>4</v>
      </c>
      <c r="F10" s="63">
        <f>O10-E10-G10-H10-I10</f>
        <v>1183</v>
      </c>
      <c r="G10" s="63">
        <v>13</v>
      </c>
      <c r="H10" s="63">
        <v>98</v>
      </c>
      <c r="I10" s="63">
        <v>49</v>
      </c>
      <c r="J10" s="63">
        <v>348</v>
      </c>
      <c r="K10" s="63">
        <v>260</v>
      </c>
      <c r="L10" s="63">
        <v>98</v>
      </c>
      <c r="M10" s="63">
        <v>641</v>
      </c>
      <c r="O10" s="50">
        <v>1347</v>
      </c>
    </row>
    <row r="11" spans="1:15" s="82" customFormat="1" ht="18" customHeight="1" x14ac:dyDescent="0.2">
      <c r="A11" s="79" t="s">
        <v>27</v>
      </c>
      <c r="B11" s="80" t="s">
        <v>30</v>
      </c>
      <c r="C11" s="81" t="s">
        <v>54</v>
      </c>
    </row>
    <row r="12" spans="1:15" s="64" customFormat="1" ht="15" customHeight="1" x14ac:dyDescent="0.2">
      <c r="A12" s="33"/>
      <c r="B12" s="45" t="s">
        <v>28</v>
      </c>
      <c r="C12" s="45" t="s">
        <v>43</v>
      </c>
    </row>
    <row r="13" spans="1:15" s="64" customFormat="1" ht="15" customHeight="1" x14ac:dyDescent="0.2">
      <c r="A13" s="33"/>
      <c r="B13" s="46" t="s">
        <v>29</v>
      </c>
      <c r="C13" s="45" t="s">
        <v>45</v>
      </c>
    </row>
    <row r="14" spans="1:15" s="64" customFormat="1" ht="33" customHeight="1" x14ac:dyDescent="0.2">
      <c r="A14" s="44"/>
      <c r="B14" s="46" t="s">
        <v>44</v>
      </c>
      <c r="C14" s="110" t="s">
        <v>31</v>
      </c>
      <c r="D14" s="110"/>
      <c r="E14" s="110"/>
      <c r="F14" s="110"/>
      <c r="G14" s="110"/>
      <c r="H14" s="110"/>
      <c r="I14" s="110"/>
      <c r="J14" s="110"/>
      <c r="K14" s="110"/>
      <c r="L14" s="110"/>
      <c r="M14" s="110"/>
    </row>
    <row r="15" spans="1:15" ht="21" customHeight="1" x14ac:dyDescent="0.2">
      <c r="A15" s="49"/>
      <c r="B15" s="65" t="s">
        <v>32</v>
      </c>
      <c r="C15" s="66" t="s">
        <v>46</v>
      </c>
      <c r="D15" s="64"/>
      <c r="E15" s="64"/>
      <c r="F15" s="64"/>
      <c r="G15" s="64"/>
      <c r="H15" s="64"/>
      <c r="I15" s="64"/>
      <c r="J15" s="64"/>
      <c r="K15" s="64"/>
      <c r="L15" s="64"/>
      <c r="M15" s="64"/>
    </row>
  </sheetData>
  <mergeCells count="10">
    <mergeCell ref="C14:M14"/>
    <mergeCell ref="A1:D4"/>
    <mergeCell ref="F3:F4"/>
    <mergeCell ref="E3:E4"/>
    <mergeCell ref="L2:L4"/>
    <mergeCell ref="K2:K4"/>
    <mergeCell ref="J2:J4"/>
    <mergeCell ref="I2:I4"/>
    <mergeCell ref="H2:H4"/>
    <mergeCell ref="G2:G4"/>
  </mergeCells>
  <phoneticPr fontId="3"/>
  <pageMargins left="0.8" right="0.59" top="0.98425196850393704" bottom="0.59055118110236227" header="0.51181102362204722" footer="0.51181102362204722"/>
  <pageSetup paperSize="9" scale="85" orientation="portrait" horizontalDpi="300" verticalDpi="300" r:id="rId1"/>
  <headerFooter alignWithMargins="0"/>
  <ignoredErrors>
    <ignoredError sqref="B11:B14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/>
  <dimension ref="A1:N50"/>
  <sheetViews>
    <sheetView tabSelected="1" view="pageBreakPreview" zoomScale="85" zoomScaleNormal="100" zoomScaleSheetLayoutView="85" workbookViewId="0"/>
  </sheetViews>
  <sheetFormatPr defaultColWidth="10.6640625" defaultRowHeight="14.4" x14ac:dyDescent="0.2"/>
  <cols>
    <col min="1" max="1" width="3.6640625" style="71" customWidth="1"/>
    <col min="2" max="2" width="2.6640625" style="71" customWidth="1"/>
    <col min="3" max="4" width="4.6640625" style="71" customWidth="1"/>
    <col min="5" max="5" width="2.6640625" style="71" customWidth="1"/>
    <col min="6" max="12" width="12.33203125" style="71" customWidth="1"/>
    <col min="13" max="16384" width="10.6640625" style="71"/>
  </cols>
  <sheetData>
    <row r="1" spans="1:12" s="69" customFormat="1" ht="18" x14ac:dyDescent="0.25">
      <c r="A1" s="68" t="s">
        <v>40</v>
      </c>
    </row>
    <row r="5" spans="1:12" s="70" customFormat="1" ht="27" customHeight="1" x14ac:dyDescent="0.3">
      <c r="B5" s="85" t="s">
        <v>23</v>
      </c>
      <c r="C5" s="85"/>
      <c r="D5" s="85"/>
      <c r="E5" s="85"/>
      <c r="F5" s="85"/>
      <c r="G5" s="85"/>
      <c r="H5" s="85"/>
      <c r="I5" s="85"/>
      <c r="J5" s="85"/>
      <c r="K5" s="85"/>
      <c r="L5" s="85"/>
    </row>
    <row r="6" spans="1:12" s="70" customFormat="1" ht="24" customHeight="1" x14ac:dyDescent="0.25"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s="70" customFormat="1" ht="17.25" customHeight="1" x14ac:dyDescent="0.2">
      <c r="B7" s="71"/>
      <c r="C7" s="71"/>
      <c r="D7" s="5"/>
      <c r="E7" s="5"/>
      <c r="F7" s="5"/>
      <c r="G7" s="5"/>
      <c r="I7" s="71"/>
      <c r="J7" s="7"/>
      <c r="K7" s="7"/>
    </row>
    <row r="8" spans="1:12" s="70" customFormat="1" ht="17.25" customHeight="1" x14ac:dyDescent="0.2">
      <c r="B8" s="71"/>
      <c r="C8" s="71"/>
      <c r="D8" s="5"/>
      <c r="E8" s="5"/>
      <c r="F8" s="5"/>
      <c r="G8" s="5"/>
      <c r="H8" s="71"/>
      <c r="I8" s="36" t="s">
        <v>55</v>
      </c>
      <c r="J8" s="71"/>
      <c r="K8" s="71"/>
    </row>
    <row r="9" spans="1:12" s="70" customFormat="1" ht="17.25" customHeight="1" x14ac:dyDescent="0.2">
      <c r="B9" s="71"/>
      <c r="C9" s="71"/>
      <c r="D9" s="5"/>
      <c r="E9" s="5"/>
      <c r="F9" s="5"/>
      <c r="G9" s="6"/>
    </row>
    <row r="10" spans="1:12" s="70" customFormat="1" ht="17.25" customHeight="1" x14ac:dyDescent="0.2">
      <c r="B10" s="71"/>
      <c r="C10" s="71"/>
      <c r="D10" s="71"/>
      <c r="E10" s="71"/>
      <c r="F10" s="71"/>
      <c r="G10" s="71"/>
    </row>
    <row r="11" spans="1:12" s="70" customFormat="1" ht="17.25" customHeight="1" x14ac:dyDescent="0.2">
      <c r="B11" s="21"/>
      <c r="C11" s="71"/>
      <c r="D11" s="21" t="s">
        <v>56</v>
      </c>
      <c r="E11" s="5"/>
      <c r="F11" s="5"/>
      <c r="G11" s="5"/>
    </row>
    <row r="12" spans="1:12" s="70" customFormat="1" ht="17.25" customHeight="1" x14ac:dyDescent="0.2">
      <c r="B12" s="71"/>
      <c r="C12" s="71"/>
      <c r="D12" s="21" t="s">
        <v>57</v>
      </c>
      <c r="E12" s="5"/>
      <c r="F12" s="5"/>
      <c r="G12" s="5"/>
    </row>
    <row r="13" spans="1:12" s="70" customFormat="1" ht="15.6" x14ac:dyDescent="0.2">
      <c r="B13" s="71"/>
      <c r="C13" s="71"/>
      <c r="D13" s="21" t="s">
        <v>58</v>
      </c>
      <c r="E13" s="5"/>
      <c r="F13" s="6"/>
      <c r="G13" s="6"/>
    </row>
    <row r="14" spans="1:12" s="70" customFormat="1" ht="15.6" x14ac:dyDescent="0.2">
      <c r="B14" s="71"/>
      <c r="C14" s="71"/>
      <c r="D14" s="21" t="s">
        <v>24</v>
      </c>
      <c r="E14" s="71"/>
      <c r="F14" s="71"/>
      <c r="G14" s="71"/>
    </row>
    <row r="15" spans="1:12" s="70" customFormat="1" x14ac:dyDescent="0.2">
      <c r="B15" s="71"/>
      <c r="C15" s="71"/>
      <c r="D15" s="71"/>
      <c r="E15" s="71"/>
      <c r="F15" s="71"/>
      <c r="G15" s="71"/>
    </row>
    <row r="16" spans="1:12" s="70" customFormat="1" ht="15.6" x14ac:dyDescent="0.2">
      <c r="B16" s="71"/>
      <c r="C16" s="71"/>
      <c r="D16" s="21" t="s">
        <v>25</v>
      </c>
      <c r="E16" s="71"/>
      <c r="F16" s="71"/>
      <c r="G16" s="71"/>
    </row>
    <row r="17" spans="2:12" s="70" customFormat="1" ht="15.6" x14ac:dyDescent="0.2">
      <c r="C17" s="71"/>
      <c r="D17" s="22" t="s">
        <v>59</v>
      </c>
    </row>
    <row r="18" spans="2:12" s="70" customFormat="1" ht="15.6" x14ac:dyDescent="0.2">
      <c r="C18" s="71"/>
      <c r="D18" s="21" t="s">
        <v>60</v>
      </c>
    </row>
    <row r="19" spans="2:12" s="70" customFormat="1" ht="15.6" x14ac:dyDescent="0.2">
      <c r="C19" s="71"/>
      <c r="D19" s="21" t="s">
        <v>61</v>
      </c>
    </row>
    <row r="20" spans="2:12" s="70" customFormat="1" x14ac:dyDescent="0.2">
      <c r="C20" s="71"/>
    </row>
    <row r="21" spans="2:12" s="70" customFormat="1" ht="13.2" x14ac:dyDescent="0.2"/>
    <row r="22" spans="2:12" s="70" customFormat="1" ht="13.2" x14ac:dyDescent="0.2"/>
    <row r="23" spans="2:12" s="70" customFormat="1" ht="13.2" x14ac:dyDescent="0.2"/>
    <row r="24" spans="2:12" s="70" customFormat="1" ht="13.2" x14ac:dyDescent="0.2"/>
    <row r="25" spans="2:12" ht="23.1" customHeight="1" thickBot="1" x14ac:dyDescent="0.25"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</row>
    <row r="26" spans="2:12" s="73" customFormat="1" ht="17.25" customHeight="1" thickTop="1" x14ac:dyDescent="0.2">
      <c r="B26" s="23"/>
      <c r="C26" s="23"/>
      <c r="D26" s="23"/>
      <c r="E26" s="23"/>
      <c r="F26" s="88" t="s">
        <v>39</v>
      </c>
      <c r="G26" s="25" t="s">
        <v>5</v>
      </c>
      <c r="H26" s="26"/>
      <c r="I26" s="26"/>
      <c r="J26" s="26"/>
      <c r="K26" s="26"/>
      <c r="L26" s="26"/>
    </row>
    <row r="27" spans="2:12" s="73" customFormat="1" ht="17.25" customHeight="1" x14ac:dyDescent="0.2">
      <c r="B27" s="23"/>
      <c r="C27" s="27" t="s">
        <v>6</v>
      </c>
      <c r="D27" s="27"/>
      <c r="E27" s="23"/>
      <c r="F27" s="89"/>
      <c r="G27" s="86" t="s">
        <v>7</v>
      </c>
      <c r="H27" s="86" t="s">
        <v>8</v>
      </c>
      <c r="I27" s="24" t="s">
        <v>9</v>
      </c>
      <c r="J27" s="24" t="s">
        <v>10</v>
      </c>
      <c r="K27" s="86" t="s">
        <v>11</v>
      </c>
      <c r="L27" s="47" t="s">
        <v>20</v>
      </c>
    </row>
    <row r="28" spans="2:12" s="73" customFormat="1" ht="17.25" customHeight="1" x14ac:dyDescent="0.2">
      <c r="B28" s="28"/>
      <c r="C28" s="28"/>
      <c r="D28" s="28"/>
      <c r="E28" s="28"/>
      <c r="F28" s="90"/>
      <c r="G28" s="87"/>
      <c r="H28" s="87"/>
      <c r="I28" s="25" t="s">
        <v>12</v>
      </c>
      <c r="J28" s="29" t="s">
        <v>13</v>
      </c>
      <c r="K28" s="87"/>
      <c r="L28" s="48" t="s">
        <v>19</v>
      </c>
    </row>
    <row r="29" spans="2:12" s="73" customFormat="1" ht="21" customHeight="1" x14ac:dyDescent="0.2">
      <c r="B29" s="23"/>
      <c r="C29" s="32" t="s">
        <v>14</v>
      </c>
      <c r="D29" s="55" t="s">
        <v>47</v>
      </c>
      <c r="E29" s="23"/>
      <c r="F29" s="30">
        <v>3780</v>
      </c>
      <c r="G29" s="74">
        <v>3679</v>
      </c>
      <c r="H29" s="74">
        <v>47</v>
      </c>
      <c r="I29" s="74">
        <v>17</v>
      </c>
      <c r="J29" s="75">
        <v>2</v>
      </c>
      <c r="K29" s="74">
        <v>31</v>
      </c>
      <c r="L29" s="74">
        <v>4</v>
      </c>
    </row>
    <row r="30" spans="2:12" s="73" customFormat="1" ht="19.2" customHeight="1" x14ac:dyDescent="0.2">
      <c r="B30" s="23"/>
      <c r="C30" s="23"/>
      <c r="D30" s="55">
        <v>18</v>
      </c>
      <c r="E30" s="23"/>
      <c r="F30" s="30">
        <v>3584</v>
      </c>
      <c r="G30" s="74">
        <v>3481</v>
      </c>
      <c r="H30" s="74">
        <v>49</v>
      </c>
      <c r="I30" s="74">
        <v>17</v>
      </c>
      <c r="J30" s="74">
        <v>2</v>
      </c>
      <c r="K30" s="74">
        <v>31</v>
      </c>
      <c r="L30" s="74">
        <v>4</v>
      </c>
    </row>
    <row r="31" spans="2:12" s="73" customFormat="1" ht="19.2" customHeight="1" x14ac:dyDescent="0.2">
      <c r="B31" s="23"/>
      <c r="C31" s="23"/>
      <c r="D31" s="57">
        <v>20</v>
      </c>
      <c r="E31" s="23"/>
      <c r="F31" s="30">
        <v>3118</v>
      </c>
      <c r="G31" s="74">
        <v>3049</v>
      </c>
      <c r="H31" s="74">
        <v>39</v>
      </c>
      <c r="I31" s="74">
        <v>11</v>
      </c>
      <c r="J31" s="74">
        <v>2</v>
      </c>
      <c r="K31" s="74">
        <v>17</v>
      </c>
      <c r="L31" s="74" t="s">
        <v>18</v>
      </c>
    </row>
    <row r="32" spans="2:12" s="73" customFormat="1" ht="19.2" customHeight="1" x14ac:dyDescent="0.2">
      <c r="B32" s="23"/>
      <c r="C32" s="23"/>
      <c r="D32" s="55">
        <v>25</v>
      </c>
      <c r="E32" s="31"/>
      <c r="F32" s="32">
        <v>2441</v>
      </c>
      <c r="G32" s="74">
        <v>2381</v>
      </c>
      <c r="H32" s="74">
        <v>38</v>
      </c>
      <c r="I32" s="74">
        <v>9</v>
      </c>
      <c r="J32" s="74">
        <v>3</v>
      </c>
      <c r="K32" s="74">
        <v>10</v>
      </c>
      <c r="L32" s="74" t="s">
        <v>18</v>
      </c>
    </row>
    <row r="33" spans="2:14" s="73" customFormat="1" ht="19.2" customHeight="1" x14ac:dyDescent="0.2">
      <c r="B33" s="23"/>
      <c r="C33" s="23"/>
      <c r="D33" s="55">
        <v>30</v>
      </c>
      <c r="E33" s="23"/>
      <c r="F33" s="30">
        <v>1796</v>
      </c>
      <c r="G33" s="74">
        <v>1739</v>
      </c>
      <c r="H33" s="74">
        <v>37</v>
      </c>
      <c r="I33" s="74">
        <v>11</v>
      </c>
      <c r="J33" s="74">
        <v>3</v>
      </c>
      <c r="K33" s="74">
        <v>6</v>
      </c>
      <c r="L33" s="74" t="s">
        <v>18</v>
      </c>
    </row>
    <row r="34" spans="2:14" s="52" customFormat="1" ht="27" customHeight="1" thickBot="1" x14ac:dyDescent="0.25">
      <c r="B34" s="51"/>
      <c r="C34" s="76" t="s">
        <v>48</v>
      </c>
      <c r="D34" s="77" t="s">
        <v>49</v>
      </c>
      <c r="E34" s="34"/>
      <c r="F34" s="35">
        <v>1347</v>
      </c>
      <c r="G34" s="78">
        <v>1283</v>
      </c>
      <c r="H34" s="78">
        <v>43</v>
      </c>
      <c r="I34" s="78">
        <v>14</v>
      </c>
      <c r="J34" s="78">
        <v>3</v>
      </c>
      <c r="K34" s="78">
        <v>4</v>
      </c>
      <c r="L34" s="78" t="s">
        <v>22</v>
      </c>
    </row>
    <row r="35" spans="2:14" ht="22.8" customHeight="1" thickTop="1" x14ac:dyDescent="0.2"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4"/>
      <c r="N35" s="84"/>
    </row>
    <row r="36" spans="2:14" ht="15.6" x14ac:dyDescent="0.2">
      <c r="B36" s="97" t="s">
        <v>6</v>
      </c>
      <c r="C36" s="97"/>
      <c r="D36" s="97"/>
      <c r="E36" s="98"/>
      <c r="F36" s="38" t="s">
        <v>42</v>
      </c>
      <c r="G36" s="39"/>
      <c r="H36" s="39"/>
      <c r="I36" s="39"/>
      <c r="J36" s="40"/>
      <c r="K36" s="39" t="s">
        <v>26</v>
      </c>
      <c r="L36" s="39"/>
      <c r="M36" s="39"/>
      <c r="N36" s="39"/>
    </row>
    <row r="37" spans="2:14" ht="15.6" customHeight="1" x14ac:dyDescent="0.2">
      <c r="B37" s="97"/>
      <c r="C37" s="97"/>
      <c r="D37" s="97"/>
      <c r="E37" s="98"/>
      <c r="F37" s="38" t="s">
        <v>15</v>
      </c>
      <c r="G37" s="39"/>
      <c r="H37" s="101" t="s">
        <v>38</v>
      </c>
      <c r="I37" s="91" t="s">
        <v>33</v>
      </c>
      <c r="J37" s="104" t="s">
        <v>34</v>
      </c>
      <c r="K37" s="107" t="s">
        <v>35</v>
      </c>
      <c r="L37" s="91" t="s">
        <v>36</v>
      </c>
      <c r="M37" s="91" t="s">
        <v>37</v>
      </c>
      <c r="N37" s="41"/>
    </row>
    <row r="38" spans="2:14" ht="15.6" customHeight="1" x14ac:dyDescent="0.2">
      <c r="B38" s="97"/>
      <c r="C38" s="97"/>
      <c r="D38" s="97"/>
      <c r="E38" s="98"/>
      <c r="F38" s="94" t="s">
        <v>16</v>
      </c>
      <c r="G38" s="91" t="s">
        <v>41</v>
      </c>
      <c r="H38" s="102"/>
      <c r="I38" s="92"/>
      <c r="J38" s="105"/>
      <c r="K38" s="108"/>
      <c r="L38" s="92"/>
      <c r="M38" s="92"/>
      <c r="N38" s="41" t="s">
        <v>17</v>
      </c>
    </row>
    <row r="39" spans="2:14" ht="15.6" x14ac:dyDescent="0.2">
      <c r="B39" s="99"/>
      <c r="C39" s="99"/>
      <c r="D39" s="99"/>
      <c r="E39" s="100"/>
      <c r="F39" s="95"/>
      <c r="G39" s="95"/>
      <c r="H39" s="103"/>
      <c r="I39" s="93"/>
      <c r="J39" s="106"/>
      <c r="K39" s="109"/>
      <c r="L39" s="93"/>
      <c r="M39" s="93"/>
      <c r="N39" s="38"/>
    </row>
    <row r="40" spans="2:14" ht="15.6" x14ac:dyDescent="0.2">
      <c r="B40" s="37"/>
      <c r="C40" s="54" t="s">
        <v>14</v>
      </c>
      <c r="D40" s="55" t="s">
        <v>47</v>
      </c>
      <c r="E40" s="37"/>
      <c r="F40" s="56" t="s">
        <v>18</v>
      </c>
      <c r="G40" s="37">
        <v>3063</v>
      </c>
      <c r="H40" s="37">
        <v>27</v>
      </c>
      <c r="I40" s="37">
        <v>462</v>
      </c>
      <c r="J40" s="37">
        <v>228</v>
      </c>
      <c r="K40" s="54">
        <v>950</v>
      </c>
      <c r="L40" s="54">
        <v>1201</v>
      </c>
      <c r="M40" s="54">
        <v>462</v>
      </c>
      <c r="N40" s="54">
        <v>1167</v>
      </c>
    </row>
    <row r="41" spans="2:14" ht="15.6" x14ac:dyDescent="0.2">
      <c r="B41" s="37"/>
      <c r="C41" s="37"/>
      <c r="D41" s="55">
        <v>18</v>
      </c>
      <c r="E41" s="37"/>
      <c r="F41" s="56" t="s">
        <v>18</v>
      </c>
      <c r="G41" s="37">
        <v>2899</v>
      </c>
      <c r="H41" s="37">
        <v>28</v>
      </c>
      <c r="I41" s="37">
        <v>449</v>
      </c>
      <c r="J41" s="37">
        <v>208</v>
      </c>
      <c r="K41" s="54">
        <v>871</v>
      </c>
      <c r="L41" s="54">
        <v>1137</v>
      </c>
      <c r="M41" s="54">
        <v>449</v>
      </c>
      <c r="N41" s="54">
        <v>1127</v>
      </c>
    </row>
    <row r="42" spans="2:14" ht="15.6" x14ac:dyDescent="0.2">
      <c r="B42" s="37"/>
      <c r="C42" s="37"/>
      <c r="D42" s="57">
        <v>20</v>
      </c>
      <c r="E42" s="37"/>
      <c r="F42" s="56">
        <v>4</v>
      </c>
      <c r="G42" s="37">
        <v>2568</v>
      </c>
      <c r="H42" s="37">
        <v>29</v>
      </c>
      <c r="I42" s="37">
        <v>386</v>
      </c>
      <c r="J42" s="37">
        <v>131</v>
      </c>
      <c r="K42" s="37">
        <v>687</v>
      </c>
      <c r="L42" s="37">
        <v>947</v>
      </c>
      <c r="M42" s="37">
        <v>386</v>
      </c>
      <c r="N42" s="37">
        <v>1098</v>
      </c>
    </row>
    <row r="43" spans="2:14" ht="15.6" x14ac:dyDescent="0.2">
      <c r="B43" s="37"/>
      <c r="C43" s="37"/>
      <c r="D43" s="55">
        <v>25</v>
      </c>
      <c r="E43" s="42"/>
      <c r="F43" s="56" t="s">
        <v>18</v>
      </c>
      <c r="G43" s="54">
        <v>2082</v>
      </c>
      <c r="H43" s="54">
        <v>20</v>
      </c>
      <c r="I43" s="54">
        <v>251</v>
      </c>
      <c r="J43" s="54">
        <v>88</v>
      </c>
      <c r="K43" s="54">
        <v>588</v>
      </c>
      <c r="L43" s="54">
        <v>690</v>
      </c>
      <c r="M43" s="54">
        <v>251</v>
      </c>
      <c r="N43" s="54">
        <v>912</v>
      </c>
    </row>
    <row r="44" spans="2:14" ht="15.6" x14ac:dyDescent="0.2">
      <c r="B44" s="37"/>
      <c r="C44" s="37"/>
      <c r="D44" s="55">
        <v>30</v>
      </c>
      <c r="E44" s="42"/>
      <c r="F44" s="58">
        <v>2</v>
      </c>
      <c r="G44" s="59">
        <v>1505</v>
      </c>
      <c r="H44" s="59">
        <v>14</v>
      </c>
      <c r="I44" s="59">
        <v>191</v>
      </c>
      <c r="J44" s="59">
        <v>84</v>
      </c>
      <c r="K44" s="59">
        <v>445</v>
      </c>
      <c r="L44" s="59">
        <v>373</v>
      </c>
      <c r="M44" s="59">
        <v>191</v>
      </c>
      <c r="N44" s="59">
        <v>787</v>
      </c>
    </row>
    <row r="45" spans="2:14" ht="15.6" x14ac:dyDescent="0.2">
      <c r="B45" s="43"/>
      <c r="C45" s="60" t="s">
        <v>50</v>
      </c>
      <c r="D45" s="61" t="s">
        <v>51</v>
      </c>
      <c r="E45" s="43"/>
      <c r="F45" s="62">
        <v>4</v>
      </c>
      <c r="G45" s="63">
        <v>1183</v>
      </c>
      <c r="H45" s="63">
        <v>13</v>
      </c>
      <c r="I45" s="63">
        <v>98</v>
      </c>
      <c r="J45" s="63">
        <v>49</v>
      </c>
      <c r="K45" s="63">
        <v>348</v>
      </c>
      <c r="L45" s="63">
        <v>260</v>
      </c>
      <c r="M45" s="63">
        <v>98</v>
      </c>
      <c r="N45" s="63">
        <v>641</v>
      </c>
    </row>
    <row r="46" spans="2:14" ht="15.6" x14ac:dyDescent="0.2">
      <c r="B46" s="79" t="s">
        <v>27</v>
      </c>
      <c r="C46" s="80" t="s">
        <v>30</v>
      </c>
      <c r="D46" s="81" t="s">
        <v>54</v>
      </c>
      <c r="E46" s="82"/>
      <c r="F46" s="82"/>
      <c r="G46" s="82"/>
      <c r="H46" s="82"/>
      <c r="I46" s="82"/>
      <c r="J46" s="82"/>
      <c r="K46" s="82"/>
      <c r="L46" s="82"/>
      <c r="M46" s="82"/>
      <c r="N46" s="82"/>
    </row>
    <row r="47" spans="2:14" ht="15.6" x14ac:dyDescent="0.2">
      <c r="B47" s="33"/>
      <c r="C47" s="45" t="s">
        <v>28</v>
      </c>
      <c r="D47" s="45" t="s">
        <v>43</v>
      </c>
      <c r="E47" s="64"/>
      <c r="F47" s="64"/>
      <c r="G47" s="64"/>
      <c r="H47" s="64"/>
      <c r="I47" s="64"/>
      <c r="J47" s="64"/>
      <c r="K47" s="64"/>
      <c r="L47" s="64"/>
      <c r="M47" s="64"/>
      <c r="N47" s="64"/>
    </row>
    <row r="48" spans="2:14" ht="15.6" x14ac:dyDescent="0.2">
      <c r="B48" s="33"/>
      <c r="C48" s="46" t="s">
        <v>29</v>
      </c>
      <c r="D48" s="45" t="s">
        <v>45</v>
      </c>
      <c r="E48" s="64"/>
      <c r="F48" s="64"/>
      <c r="G48" s="64"/>
      <c r="H48" s="64"/>
      <c r="I48" s="64"/>
      <c r="J48" s="64"/>
      <c r="K48" s="64"/>
      <c r="L48" s="64"/>
      <c r="M48" s="64"/>
      <c r="N48" s="64"/>
    </row>
    <row r="49" spans="2:14" ht="15.6" x14ac:dyDescent="0.2">
      <c r="B49" s="44"/>
      <c r="C49" s="46" t="s">
        <v>44</v>
      </c>
      <c r="D49" s="96" t="s">
        <v>31</v>
      </c>
      <c r="E49" s="96"/>
      <c r="F49" s="96"/>
      <c r="G49" s="96"/>
      <c r="H49" s="96"/>
      <c r="I49" s="96"/>
      <c r="J49" s="96"/>
      <c r="K49" s="96"/>
      <c r="L49" s="96"/>
      <c r="M49" s="96"/>
      <c r="N49" s="96"/>
    </row>
    <row r="50" spans="2:14" ht="15.6" x14ac:dyDescent="0.2">
      <c r="B50" s="49"/>
      <c r="C50" s="65" t="s">
        <v>32</v>
      </c>
      <c r="D50" s="66" t="s">
        <v>46</v>
      </c>
      <c r="E50" s="64"/>
      <c r="F50" s="64"/>
      <c r="G50" s="64"/>
      <c r="H50" s="64"/>
      <c r="I50" s="64"/>
      <c r="J50" s="64"/>
      <c r="K50" s="64"/>
      <c r="L50" s="64"/>
      <c r="M50" s="64"/>
      <c r="N50" s="64"/>
    </row>
  </sheetData>
  <mergeCells count="15">
    <mergeCell ref="L37:L39"/>
    <mergeCell ref="M37:M39"/>
    <mergeCell ref="F38:F39"/>
    <mergeCell ref="G38:G39"/>
    <mergeCell ref="D49:N49"/>
    <mergeCell ref="B36:E39"/>
    <mergeCell ref="H37:H39"/>
    <mergeCell ref="I37:I39"/>
    <mergeCell ref="J37:J39"/>
    <mergeCell ref="K37:K39"/>
    <mergeCell ref="B5:L5"/>
    <mergeCell ref="K27:K28"/>
    <mergeCell ref="H27:H28"/>
    <mergeCell ref="G27:G28"/>
    <mergeCell ref="F26:F28"/>
  </mergeCells>
  <phoneticPr fontId="4"/>
  <pageMargins left="0.59055118110236227" right="0.78740157480314965" top="0.98425196850393704" bottom="0.98425196850393704" header="0.51181102362204722" footer="0.51181102362204722"/>
  <pageSetup paperSize="9" scale="70" orientation="portrait" r:id="rId1"/>
  <headerFooter alignWithMargins="0">
    <oddHeader>&amp;L&amp;"ＭＳ 明朝,標準"&amp;12出典：千葉県勢要覧 令和７年版</oddHeader>
  </headerFooter>
  <drawing r:id="rId2"/>
  <legacyDrawing r:id="rId3"/>
  <oleObjects>
    <mc:AlternateContent xmlns:mc="http://schemas.openxmlformats.org/markup-compatibility/2006">
      <mc:Choice Requires="x14">
        <oleObject progId="WGR.Document" shapeId="1027" r:id="rId4">
          <objectPr defaultSize="0" autoPict="0" r:id="rId5">
            <anchor moveWithCells="1">
              <from>
                <xdr:col>6</xdr:col>
                <xdr:colOff>800100</xdr:colOff>
                <xdr:row>8</xdr:row>
                <xdr:rowOff>68580</xdr:rowOff>
              </from>
              <to>
                <xdr:col>12</xdr:col>
                <xdr:colOff>251460</xdr:colOff>
                <xdr:row>24</xdr:row>
                <xdr:rowOff>274320</xdr:rowOff>
              </to>
            </anchor>
          </objectPr>
        </oleObject>
      </mc:Choice>
      <mc:Fallback>
        <oleObject progId="WGR.Document" shapeId="102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028Y(グラフ元ﾃﾞｰﾀ)・入力 </vt:lpstr>
      <vt:lpstr>028Y(2)・入力</vt:lpstr>
      <vt:lpstr>028Y</vt:lpstr>
      <vt:lpstr>'028Y'!Print_Area</vt:lpstr>
      <vt:lpstr>'028Y(2)・入力'!Print_Area</vt:lpstr>
      <vt:lpstr>'028Y(2)・入力'!Print_Area_MI</vt:lpstr>
      <vt:lpstr>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2026-07-14T06:37:39Z</dcterms:created>
  <dcterms:modified xsi:type="dcterms:W3CDTF">2026-07-30T05:44:24Z</dcterms:modified>
</cp:coreProperties>
</file>