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13_ncr:1_{D262D056-DA7F-4E31-9FF3-D6CBC5A9B0A8}" xr6:coauthVersionLast="47" xr6:coauthVersionMax="47" xr10:uidLastSave="{00000000-0000-0000-0000-000000000000}"/>
  <workbookProtection workbookAlgorithmName="SHA-512" workbookHashValue="pv+zZimrTLb+OyGURbSKDex1HaqNlZjyJpho6RRuadrq3LI/gofXF94clzH9X38vG5Wee004uurtUGN1b34L8Q==" workbookSaltValue="zQgejqfRbg3Xy3uBSwaWlw==" workbookSpinCount="100000" lockStructure="1"/>
  <bookViews>
    <workbookView xWindow="28680" yWindow="-120" windowWidth="29040" windowHeight="15720" xr2:uid="{00000000-000D-0000-FFFF-FFFF00000000}"/>
  </bookViews>
  <sheets>
    <sheet name="007Y" sheetId="1" r:id="rId1"/>
    <sheet name="ｸﾞﾗﾌ元ﾃﾞｰﾀ" sheetId="2" state="hidden" r:id="rId2"/>
    <sheet name="町丁字別人口" sheetId="3" state="hidden" r:id="rId3"/>
  </sheets>
  <definedNames>
    <definedName name="_Regression_Int" localSheetId="0" hidden="1">1</definedName>
    <definedName name="_xlnm.Print_Area" localSheetId="2">町丁字別人口!$A$2:$L$54</definedName>
    <definedName name="Print_Area_MI" localSheetId="0">'007Y'!$B$33:$R$53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2" l="1"/>
  <c r="A26" i="2"/>
  <c r="A23" i="2"/>
  <c r="C18" i="2" l="1"/>
  <c r="B18" i="2"/>
  <c r="O7" i="3" l="1"/>
  <c r="G9" i="2" s="1"/>
  <c r="P7" i="3"/>
  <c r="H9" i="2" s="1"/>
  <c r="M9" i="2" s="1"/>
  <c r="O8" i="3"/>
  <c r="G10" i="2" s="1"/>
  <c r="P8" i="3"/>
  <c r="H10" i="2" s="1"/>
  <c r="M10" i="2" s="1"/>
  <c r="O9" i="3"/>
  <c r="G11" i="2" s="1"/>
  <c r="P9" i="3"/>
  <c r="H11" i="2" s="1"/>
  <c r="O10" i="3"/>
  <c r="G12" i="2" s="1"/>
  <c r="P10" i="3"/>
  <c r="H12" i="2" s="1"/>
  <c r="O11" i="3"/>
  <c r="G13" i="2" s="1"/>
  <c r="P11" i="3"/>
  <c r="H13" i="2" s="1"/>
  <c r="O12" i="3"/>
  <c r="G14" i="2" s="1"/>
  <c r="P12" i="3"/>
  <c r="H14" i="2" s="1"/>
  <c r="O13" i="3"/>
  <c r="G15" i="2" s="1"/>
  <c r="P13" i="3"/>
  <c r="H15" i="2" s="1"/>
  <c r="O14" i="3"/>
  <c r="G16" i="2" s="1"/>
  <c r="P14" i="3"/>
  <c r="H16" i="2" s="1"/>
  <c r="O15" i="3"/>
  <c r="G17" i="2" s="1"/>
  <c r="P15" i="3"/>
  <c r="H17" i="2" s="1"/>
  <c r="O16" i="3"/>
  <c r="G18" i="2" s="1"/>
  <c r="P16" i="3"/>
  <c r="H18" i="2" s="1"/>
  <c r="O17" i="3"/>
  <c r="G19" i="2" s="1"/>
  <c r="P17" i="3"/>
  <c r="H19" i="2" s="1"/>
  <c r="O18" i="3"/>
  <c r="G20" i="2" s="1"/>
  <c r="P18" i="3"/>
  <c r="H20" i="2" s="1"/>
  <c r="O19" i="3"/>
  <c r="G21" i="2" s="1"/>
  <c r="P19" i="3"/>
  <c r="H21" i="2" s="1"/>
  <c r="O20" i="3"/>
  <c r="G22" i="2" s="1"/>
  <c r="P20" i="3"/>
  <c r="H22" i="2" s="1"/>
  <c r="O21" i="3"/>
  <c r="G23" i="2" s="1"/>
  <c r="P21" i="3"/>
  <c r="H23" i="2" s="1"/>
  <c r="O22" i="3"/>
  <c r="G24" i="2" s="1"/>
  <c r="P22" i="3"/>
  <c r="H24" i="2" s="1"/>
  <c r="O23" i="3"/>
  <c r="G25" i="2" s="1"/>
  <c r="P23" i="3"/>
  <c r="H25" i="2" s="1"/>
  <c r="O24" i="3"/>
  <c r="G26" i="2" s="1"/>
  <c r="P24" i="3"/>
  <c r="H26" i="2" s="1"/>
  <c r="O25" i="3"/>
  <c r="G27" i="2" s="1"/>
  <c r="P25" i="3"/>
  <c r="H27" i="2" s="1"/>
  <c r="O26" i="3"/>
  <c r="G28" i="2" s="1"/>
  <c r="P26" i="3"/>
  <c r="H28" i="2" s="1"/>
  <c r="O27" i="3"/>
  <c r="G29" i="2" s="1"/>
  <c r="P27" i="3"/>
  <c r="H29" i="2" s="1"/>
  <c r="N27" i="3"/>
  <c r="F29" i="2" s="1"/>
  <c r="N26" i="3"/>
  <c r="F28" i="2" s="1"/>
  <c r="N25" i="3"/>
  <c r="F27" i="2" s="1"/>
  <c r="N24" i="3"/>
  <c r="F26" i="2" s="1"/>
  <c r="N23" i="3"/>
  <c r="F25" i="2" s="1"/>
  <c r="N22" i="3"/>
  <c r="F24" i="2" s="1"/>
  <c r="N21" i="3"/>
  <c r="F23" i="2" s="1"/>
  <c r="N20" i="3"/>
  <c r="F22" i="2" s="1"/>
  <c r="N19" i="3"/>
  <c r="F21" i="2" s="1"/>
  <c r="N18" i="3"/>
  <c r="F20" i="2" s="1"/>
  <c r="N17" i="3"/>
  <c r="F19" i="2" s="1"/>
  <c r="N16" i="3"/>
  <c r="F18" i="2" s="1"/>
  <c r="N15" i="3"/>
  <c r="F17" i="2" s="1"/>
  <c r="N14" i="3"/>
  <c r="F16" i="2" s="1"/>
  <c r="N13" i="3"/>
  <c r="F15" i="2" s="1"/>
  <c r="N12" i="3"/>
  <c r="F14" i="2" s="1"/>
  <c r="N11" i="3"/>
  <c r="F13" i="2" s="1"/>
  <c r="N10" i="3"/>
  <c r="F12" i="2" s="1"/>
  <c r="N9" i="3"/>
  <c r="F11" i="2" s="1"/>
  <c r="N8" i="3"/>
  <c r="F10" i="2" s="1"/>
  <c r="N7" i="3"/>
  <c r="F9" i="2" s="1"/>
  <c r="M11" i="2" l="1"/>
  <c r="M15" i="2"/>
  <c r="M18" i="2"/>
  <c r="M19" i="2"/>
  <c r="M22" i="2"/>
  <c r="M23" i="2"/>
  <c r="M26" i="2"/>
  <c r="M27" i="2"/>
  <c r="F7" i="2"/>
  <c r="L9" i="2"/>
  <c r="L11" i="2"/>
  <c r="L12" i="2"/>
  <c r="M12" i="2"/>
  <c r="L13" i="2"/>
  <c r="M13" i="2"/>
  <c r="L14" i="2"/>
  <c r="M14" i="2"/>
  <c r="L15" i="2"/>
  <c r="L16" i="2"/>
  <c r="M16" i="2"/>
  <c r="L17" i="2"/>
  <c r="M17" i="2"/>
  <c r="L18" i="2"/>
  <c r="L19" i="2"/>
  <c r="L20" i="2"/>
  <c r="M20" i="2"/>
  <c r="L21" i="2"/>
  <c r="M21" i="2"/>
  <c r="L22" i="2"/>
  <c r="L23" i="2"/>
  <c r="L24" i="2"/>
  <c r="M24" i="2"/>
  <c r="L25" i="2"/>
  <c r="M25" i="2"/>
  <c r="L26" i="2"/>
  <c r="L27" i="2"/>
  <c r="L28" i="2"/>
  <c r="M28" i="2"/>
  <c r="L29" i="2"/>
  <c r="M29" i="2"/>
  <c r="L10" i="2"/>
  <c r="G7" i="2"/>
  <c r="L7" i="2" s="1"/>
  <c r="H7" i="2"/>
  <c r="M7" i="2" s="1"/>
  <c r="M31" i="2" l="1"/>
  <c r="L3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M9" authorId="0" shapeId="0" xr:uid="{00000000-0006-0000-0100-000001000000}">
      <text>
        <r>
          <rPr>
            <b/>
            <sz val="8"/>
            <color indexed="12"/>
            <rFont val="ＭＳ Ｐゴシック"/>
            <family val="3"/>
            <charset val="128"/>
          </rPr>
          <t>このデータを、ピラミッドグラフのデータ１にコピペ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<sst xmlns="http://schemas.openxmlformats.org/spreadsheetml/2006/main" count="138" uniqueCount="95">
  <si>
    <t>　　各年10月１日現在</t>
  </si>
  <si>
    <t>年</t>
  </si>
  <si>
    <t>対前年</t>
  </si>
  <si>
    <t>総     数</t>
  </si>
  <si>
    <t>男</t>
  </si>
  <si>
    <t>調  査</t>
  </si>
  <si>
    <t xml:space="preserve"> 1)</t>
  </si>
  <si>
    <t>35</t>
  </si>
  <si>
    <t>40</t>
  </si>
  <si>
    <t>45</t>
  </si>
  <si>
    <t>50</t>
  </si>
  <si>
    <t>55</t>
  </si>
  <si>
    <t>60</t>
  </si>
  <si>
    <t>平成</t>
  </si>
  <si>
    <t xml:space="preserve"> 2</t>
  </si>
  <si>
    <t xml:space="preserve"> 7</t>
  </si>
  <si>
    <t>人口・世帯数の推移</t>
  </si>
  <si>
    <t>人口</t>
  </si>
  <si>
    <t>世帯数</t>
  </si>
  <si>
    <t>総数</t>
  </si>
  <si>
    <t xml:space="preserve"> 男</t>
  </si>
  <si>
    <t xml:space="preserve"> 女</t>
  </si>
  <si>
    <t>75～79</t>
  </si>
  <si>
    <t>70～74</t>
  </si>
  <si>
    <t>65～69</t>
  </si>
  <si>
    <t>60～64</t>
  </si>
  <si>
    <t>55～59</t>
  </si>
  <si>
    <t>50～54</t>
  </si>
  <si>
    <t>45～49</t>
  </si>
  <si>
    <t>40～44</t>
  </si>
  <si>
    <t>35～39</t>
  </si>
  <si>
    <t>30～34</t>
  </si>
  <si>
    <t>25～29</t>
  </si>
  <si>
    <t>20～24</t>
  </si>
  <si>
    <t>15～19</t>
  </si>
  <si>
    <t>10～14</t>
  </si>
  <si>
    <t xml:space="preserve"> 5～ 9</t>
  </si>
  <si>
    <t xml:space="preserve"> 0～ 4</t>
  </si>
  <si>
    <t xml:space="preserve">        人　　　　　　　　口</t>
    <phoneticPr fontId="20"/>
  </si>
  <si>
    <t>昭和</t>
    <rPh sb="0" eb="2">
      <t>ショウワ</t>
    </rPh>
    <phoneticPr fontId="20"/>
  </si>
  <si>
    <t xml:space="preserve"> 1)</t>
    <phoneticPr fontId="20"/>
  </si>
  <si>
    <t xml:space="preserve">      総務省統計局「国勢調査報告」</t>
    <rPh sb="6" eb="9">
      <t>ソウムショウ</t>
    </rPh>
    <rPh sb="9" eb="12">
      <t>トウケイキョク</t>
    </rPh>
    <rPh sb="13" eb="15">
      <t>コクセイ</t>
    </rPh>
    <rPh sb="15" eb="19">
      <t>チョウサホウコク</t>
    </rPh>
    <phoneticPr fontId="20"/>
  </si>
  <si>
    <t>左の表からのグラフ元データ（万人単位）</t>
    <rPh sb="0" eb="1">
      <t>ヒダリ</t>
    </rPh>
    <rPh sb="2" eb="3">
      <t>ヒョウ</t>
    </rPh>
    <rPh sb="9" eb="10">
      <t>モト</t>
    </rPh>
    <rPh sb="14" eb="16">
      <t>マンニン</t>
    </rPh>
    <rPh sb="16" eb="18">
      <t>タンイ</t>
    </rPh>
    <phoneticPr fontId="30"/>
  </si>
  <si>
    <t>男</t>
    <rPh sb="0" eb="1">
      <t>オトコ</t>
    </rPh>
    <phoneticPr fontId="30"/>
  </si>
  <si>
    <t>女</t>
    <rPh sb="0" eb="1">
      <t>オンナ</t>
    </rPh>
    <phoneticPr fontId="30"/>
  </si>
  <si>
    <t>100歳以上</t>
    <phoneticPr fontId="30"/>
  </si>
  <si>
    <t>95～99</t>
    <phoneticPr fontId="30"/>
  </si>
  <si>
    <t>90～94</t>
    <phoneticPr fontId="30"/>
  </si>
  <si>
    <t>85～89</t>
    <phoneticPr fontId="30"/>
  </si>
  <si>
    <t>80～84</t>
    <phoneticPr fontId="30"/>
  </si>
  <si>
    <t>検算</t>
    <rPh sb="0" eb="2">
      <t>ケンザン</t>
    </rPh>
    <phoneticPr fontId="30"/>
  </si>
  <si>
    <t>人　　口</t>
    <phoneticPr fontId="30"/>
  </si>
  <si>
    <t>世 帯 数</t>
    <phoneticPr fontId="30"/>
  </si>
  <si>
    <t>【折れ線グラフ】</t>
    <rPh sb="1" eb="2">
      <t>オ</t>
    </rPh>
    <rPh sb="3" eb="4">
      <t>セン</t>
    </rPh>
    <phoneticPr fontId="30"/>
  </si>
  <si>
    <t>【ピラミッドグラフ】</t>
    <phoneticPr fontId="30"/>
  </si>
  <si>
    <t>年</t>
    <rPh sb="0" eb="1">
      <t>ネン</t>
    </rPh>
    <phoneticPr fontId="20"/>
  </si>
  <si>
    <t>女</t>
    <phoneticPr fontId="20"/>
  </si>
  <si>
    <t>世帯数</t>
    <phoneticPr fontId="20"/>
  </si>
  <si>
    <t>1世帯</t>
    <phoneticPr fontId="20"/>
  </si>
  <si>
    <t>当たり</t>
    <phoneticPr fontId="20"/>
  </si>
  <si>
    <t>人員</t>
    <phoneticPr fontId="20"/>
  </si>
  <si>
    <t>7．人口と世帯数の推移</t>
    <phoneticPr fontId="25"/>
  </si>
  <si>
    <t>６　人　口</t>
    <rPh sb="2" eb="5">
      <t>ジンコウ</t>
    </rPh>
    <phoneticPr fontId="21"/>
  </si>
  <si>
    <t>増 減 数</t>
    <rPh sb="2" eb="3">
      <t>ゲン</t>
    </rPh>
    <phoneticPr fontId="20"/>
  </si>
  <si>
    <t>第2表　年齢（5歳階級、各歳）別、男女別人口</t>
  </si>
  <si>
    <t>―県</t>
  </si>
  <si>
    <t>年齢</t>
  </si>
  <si>
    <t>女</t>
  </si>
  <si>
    <t>0～4</t>
  </si>
  <si>
    <t>5～9</t>
  </si>
  <si>
    <t>80～84</t>
  </si>
  <si>
    <t>85～89</t>
  </si>
  <si>
    <t>90～94</t>
  </si>
  <si>
    <t>95～99</t>
  </si>
  <si>
    <t>100～</t>
  </si>
  <si>
    <t>左の表の数値とセルリンクしています</t>
    <rPh sb="0" eb="1">
      <t>ヒダリ</t>
    </rPh>
    <rPh sb="2" eb="3">
      <t>ヒョウ</t>
    </rPh>
    <rPh sb="4" eb="6">
      <t>スウチ</t>
    </rPh>
    <phoneticPr fontId="25"/>
  </si>
  <si>
    <t>千葉県年齢別･町丁字別人口の統計表第２表[県]から</t>
    <rPh sb="0" eb="3">
      <t>チバケン</t>
    </rPh>
    <rPh sb="3" eb="6">
      <t>ネンレイベツ</t>
    </rPh>
    <rPh sb="7" eb="8">
      <t>マチ</t>
    </rPh>
    <rPh sb="8" eb="10">
      <t>テイジ</t>
    </rPh>
    <rPh sb="10" eb="11">
      <t>ベツ</t>
    </rPh>
    <rPh sb="11" eb="13">
      <t>ジンコウ</t>
    </rPh>
    <rPh sb="14" eb="17">
      <t>トウケイヒョウ</t>
    </rPh>
    <rPh sb="17" eb="18">
      <t>ダイ</t>
    </rPh>
    <rPh sb="19" eb="20">
      <t>ヒョウ</t>
    </rPh>
    <rPh sb="21" eb="22">
      <t>ケン</t>
    </rPh>
    <phoneticPr fontId="30"/>
  </si>
  <si>
    <t>令和</t>
    <rPh sb="0" eb="1">
      <t>レイ</t>
    </rPh>
    <rPh sb="1" eb="2">
      <t>ワ</t>
    </rPh>
    <phoneticPr fontId="20"/>
  </si>
  <si>
    <t>この表数字がグラフ元データに反映されます</t>
    <rPh sb="2" eb="3">
      <t>ヒョウ</t>
    </rPh>
    <rPh sb="3" eb="5">
      <t>スウジ</t>
    </rPh>
    <rPh sb="9" eb="10">
      <t>モト</t>
    </rPh>
    <rPh sb="14" eb="16">
      <t>ハンエイ</t>
    </rPh>
    <phoneticPr fontId="25"/>
  </si>
  <si>
    <t>昭
45</t>
    <rPh sb="0" eb="1">
      <t>アキラ</t>
    </rPh>
    <phoneticPr fontId="30"/>
  </si>
  <si>
    <t xml:space="preserve"> 平
 2　</t>
  </si>
  <si>
    <t xml:space="preserve"> 令
 2　</t>
    <rPh sb="1" eb="2">
      <t>レイ</t>
    </rPh>
    <phoneticPr fontId="30"/>
  </si>
  <si>
    <t>注）1)国勢調査</t>
    <phoneticPr fontId="20"/>
  </si>
  <si>
    <t>資料：統計課「千葉県毎月常住人口調査」「千葉県年齢別・町丁字別人口」</t>
    <rPh sb="3" eb="6">
      <t>トウケイカ</t>
    </rPh>
    <rPh sb="7" eb="10">
      <t>チバケン</t>
    </rPh>
    <rPh sb="10" eb="12">
      <t>マイツキ</t>
    </rPh>
    <rPh sb="12" eb="14">
      <t>ジョウジュウ</t>
    </rPh>
    <rPh sb="14" eb="16">
      <t>ジンコウ</t>
    </rPh>
    <rPh sb="16" eb="18">
      <t>チョウサ</t>
    </rPh>
    <rPh sb="20" eb="23">
      <t>チバケン</t>
    </rPh>
    <rPh sb="23" eb="26">
      <t>ネンレイベツ</t>
    </rPh>
    <rPh sb="27" eb="29">
      <t>チョウチョウ</t>
    </rPh>
    <rPh sb="29" eb="30">
      <t>アザ</t>
    </rPh>
    <rPh sb="30" eb="31">
      <t>ベツ</t>
    </rPh>
    <rPh sb="31" eb="33">
      <t>ジンコウ</t>
    </rPh>
    <phoneticPr fontId="20"/>
  </si>
  <si>
    <t>最新の基データ（第2表）をコピペ</t>
    <rPh sb="0" eb="2">
      <t>サイシン</t>
    </rPh>
    <rPh sb="3" eb="4">
      <t>モト</t>
    </rPh>
    <rPh sb="8" eb="9">
      <t>ダイ</t>
    </rPh>
    <rPh sb="10" eb="11">
      <t>ヒョウ</t>
    </rPh>
    <phoneticPr fontId="25"/>
  </si>
  <si>
    <t xml:space="preserve"> 7</t>
    <phoneticPr fontId="20"/>
  </si>
  <si>
    <t>千葉県年齢別・町丁字別人口／千葉県</t>
  </si>
  <si>
    <t>人口構造（7. 4. 1）</t>
    <phoneticPr fontId="25"/>
  </si>
  <si>
    <t>人口増減率</t>
    <rPh sb="0" eb="2">
      <t>ジンコウ</t>
    </rPh>
    <rPh sb="2" eb="4">
      <t>ゾウゲン</t>
    </rPh>
    <rPh sb="4" eb="5">
      <t>リツ</t>
    </rPh>
    <phoneticPr fontId="30"/>
  </si>
  <si>
    <t>世帯増減率</t>
    <rPh sb="0" eb="2">
      <t>セタイ</t>
    </rPh>
    <rPh sb="2" eb="4">
      <t>ゾウゲン</t>
    </rPh>
    <rPh sb="4" eb="5">
      <t>リツ</t>
    </rPh>
    <phoneticPr fontId="30"/>
  </si>
  <si>
    <t>世帯増加数</t>
    <rPh sb="0" eb="2">
      <t>セタイ</t>
    </rPh>
    <rPh sb="2" eb="4">
      <t>ゾウカ</t>
    </rPh>
    <rPh sb="4" eb="5">
      <t>スウ</t>
    </rPh>
    <phoneticPr fontId="30"/>
  </si>
  <si>
    <t>　令和7年10月1日の本県の人口は、6,277,188人で、過去1年間の増減数は1,765人であり、人口増減率は0.03％です。
　世帯数は2,954,240世帯で、過去1年間の増減数は42,928世帯であり、世帯増減率は1.47％です。</t>
    <rPh sb="1" eb="2">
      <t>レイ</t>
    </rPh>
    <rPh sb="2" eb="3">
      <t>ワ</t>
    </rPh>
    <rPh sb="30" eb="32">
      <t>カコ</t>
    </rPh>
    <rPh sb="33" eb="35">
      <t>ネンカン</t>
    </rPh>
    <rPh sb="36" eb="38">
      <t>ゾウゲン</t>
    </rPh>
    <rPh sb="38" eb="39">
      <t>スウ</t>
    </rPh>
    <rPh sb="45" eb="46">
      <t>ニン</t>
    </rPh>
    <rPh sb="50" eb="52">
      <t>ジンコウ</t>
    </rPh>
    <rPh sb="52" eb="54">
      <t>ゾウゲン</t>
    </rPh>
    <rPh sb="105" eb="107">
      <t>セタイ</t>
    </rPh>
    <phoneticPr fontId="25"/>
  </si>
  <si>
    <t>昭和45</t>
    <rPh sb="0" eb="2">
      <t>ショウワ</t>
    </rPh>
    <phoneticPr fontId="30"/>
  </si>
  <si>
    <t>平成2</t>
  </si>
  <si>
    <t>令2</t>
    <rPh sb="0" eb="1">
      <t>レイ</t>
    </rPh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</si>
</sst>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#,##0_ "/>
  </numFmts>
  <fonts count="54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8"/>
      <name val="ＭＳ 明朝"/>
      <family val="1"/>
      <charset val="128"/>
    </font>
    <font>
      <sz val="7"/>
      <name val="ＭＳ Ｐ明朝"/>
      <family val="1"/>
      <charset val="128"/>
    </font>
    <font>
      <sz val="15"/>
      <name val="ＭＳ 明朝"/>
      <family val="1"/>
      <charset val="128"/>
    </font>
    <font>
      <sz val="19"/>
      <name val="ＭＳ 明朝"/>
      <family val="1"/>
      <charset val="128"/>
    </font>
    <font>
      <b/>
      <sz val="19"/>
      <name val="ＭＳ 明朝"/>
      <family val="1"/>
      <charset val="128"/>
    </font>
    <font>
      <sz val="6"/>
      <name val="ＭＳ Ｐゴシック"/>
      <family val="3"/>
      <charset val="128"/>
    </font>
    <font>
      <sz val="19"/>
      <name val="ＭＳ Ｐゴシック"/>
      <family val="3"/>
      <charset val="128"/>
    </font>
    <font>
      <sz val="12"/>
      <name val="ＭＳ Ｐゴシック"/>
      <family val="3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8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0"/>
      <color indexed="39"/>
      <name val="ＭＳ Ｐ明朝"/>
      <family val="1"/>
      <charset val="128"/>
    </font>
    <font>
      <sz val="11"/>
      <color indexed="39"/>
      <name val="ＭＳ Ｐ明朝"/>
      <family val="1"/>
      <charset val="128"/>
    </font>
    <font>
      <sz val="10"/>
      <color indexed="8"/>
      <name val="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name val="ＭＳ Ｐ明朝"/>
      <family val="1"/>
      <charset val="128"/>
    </font>
    <font>
      <b/>
      <sz val="8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HGP教科書体"/>
      <family val="1"/>
      <charset val="128"/>
    </font>
    <font>
      <sz val="11"/>
      <name val="HGS教科書体"/>
      <family val="1"/>
      <charset val="128"/>
    </font>
    <font>
      <sz val="8"/>
      <color indexed="30"/>
      <name val="ＭＳ Ｐゴシック"/>
      <family val="3"/>
      <charset val="128"/>
    </font>
    <font>
      <sz val="10"/>
      <color indexed="10"/>
      <name val="ＭＳ ゴシック"/>
      <family val="3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sz val="15"/>
      <name val="ＭＳ ゴシック"/>
      <family val="3"/>
      <charset val="128"/>
    </font>
    <font>
      <sz val="13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sz val="12"/>
      <name val="ＭＳ Ｐ明朝"/>
      <family val="1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37" fontId="18" fillId="0" borderId="0"/>
    <xf numFmtId="0" fontId="19" fillId="4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/>
  </cellStyleXfs>
  <cellXfs count="122">
    <xf numFmtId="0" fontId="0" fillId="0" borderId="0" xfId="0"/>
    <xf numFmtId="37" fontId="22" fillId="0" borderId="0" xfId="42" applyFont="1"/>
    <xf numFmtId="37" fontId="23" fillId="0" borderId="0" xfId="42" applyFont="1"/>
    <xf numFmtId="0" fontId="26" fillId="0" borderId="0" xfId="0" applyFont="1" applyAlignment="1">
      <alignment horizontal="centerContinuous"/>
    </xf>
    <xf numFmtId="0" fontId="27" fillId="0" borderId="0" xfId="0" applyFont="1"/>
    <xf numFmtId="37" fontId="28" fillId="0" borderId="10" xfId="42" applyFont="1" applyBorder="1"/>
    <xf numFmtId="37" fontId="28" fillId="0" borderId="10" xfId="42" applyFont="1" applyBorder="1" applyAlignment="1">
      <alignment horizontal="left"/>
    </xf>
    <xf numFmtId="37" fontId="28" fillId="0" borderId="0" xfId="42" applyFont="1" applyAlignment="1">
      <alignment horizontal="centerContinuous" vertical="center"/>
    </xf>
    <xf numFmtId="37" fontId="28" fillId="0" borderId="11" xfId="42" applyFont="1" applyBorder="1" applyAlignment="1">
      <alignment horizontal="left" vertical="center"/>
    </xf>
    <xf numFmtId="37" fontId="28" fillId="0" borderId="12" xfId="42" applyFont="1" applyBorder="1" applyAlignment="1">
      <alignment horizontal="centerContinuous" vertical="center"/>
    </xf>
    <xf numFmtId="37" fontId="28" fillId="0" borderId="12" xfId="42" applyFont="1" applyBorder="1" applyAlignment="1">
      <alignment vertical="center"/>
    </xf>
    <xf numFmtId="37" fontId="28" fillId="0" borderId="13" xfId="42" applyFont="1" applyBorder="1" applyAlignment="1">
      <alignment vertical="center"/>
    </xf>
    <xf numFmtId="37" fontId="28" fillId="0" borderId="0" xfId="42" applyFont="1" applyAlignment="1">
      <alignment vertical="center"/>
    </xf>
    <xf numFmtId="37" fontId="28" fillId="0" borderId="0" xfId="42" applyFont="1" applyAlignment="1">
      <alignment horizontal="left" vertical="center"/>
    </xf>
    <xf numFmtId="37" fontId="28" fillId="0" borderId="14" xfId="42" applyFont="1" applyBorder="1" applyAlignment="1">
      <alignment vertical="center"/>
    </xf>
    <xf numFmtId="37" fontId="28" fillId="0" borderId="0" xfId="42" applyFont="1"/>
    <xf numFmtId="0" fontId="31" fillId="0" borderId="0" xfId="0" applyFont="1" applyAlignment="1">
      <alignment horizontal="left"/>
    </xf>
    <xf numFmtId="0" fontId="31" fillId="0" borderId="0" xfId="0" applyFont="1"/>
    <xf numFmtId="0" fontId="31" fillId="24" borderId="0" xfId="0" applyFont="1" applyFill="1" applyAlignment="1">
      <alignment horizontal="left"/>
    </xf>
    <xf numFmtId="0" fontId="31" fillId="24" borderId="0" xfId="0" applyFont="1" applyFill="1"/>
    <xf numFmtId="0" fontId="32" fillId="0" borderId="0" xfId="0" applyFont="1"/>
    <xf numFmtId="0" fontId="33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4" fillId="0" borderId="0" xfId="0" applyFont="1"/>
    <xf numFmtId="0" fontId="0" fillId="0" borderId="0" xfId="0" applyAlignment="1">
      <alignment horizontal="center"/>
    </xf>
    <xf numFmtId="38" fontId="31" fillId="0" borderId="0" xfId="33" applyFont="1" applyAlignment="1" applyProtection="1">
      <protection locked="0"/>
    </xf>
    <xf numFmtId="37" fontId="0" fillId="0" borderId="0" xfId="0" applyNumberFormat="1"/>
    <xf numFmtId="37" fontId="34" fillId="0" borderId="0" xfId="0" applyNumberFormat="1" applyFont="1"/>
    <xf numFmtId="38" fontId="6" fillId="0" borderId="0" xfId="33" applyFont="1"/>
    <xf numFmtId="0" fontId="34" fillId="0" borderId="0" xfId="0" applyFont="1" applyAlignment="1">
      <alignment horizontal="right"/>
    </xf>
    <xf numFmtId="0" fontId="35" fillId="0" borderId="0" xfId="0" applyFont="1"/>
    <xf numFmtId="0" fontId="36" fillId="0" borderId="15" xfId="0" applyFont="1" applyBorder="1"/>
    <xf numFmtId="0" fontId="31" fillId="0" borderId="15" xfId="0" applyFont="1" applyBorder="1" applyAlignment="1">
      <alignment horizontal="right"/>
    </xf>
    <xf numFmtId="0" fontId="30" fillId="0" borderId="0" xfId="0" applyFont="1"/>
    <xf numFmtId="0" fontId="37" fillId="0" borderId="15" xfId="0" applyFont="1" applyBorder="1" applyAlignment="1">
      <alignment horizontal="center"/>
    </xf>
    <xf numFmtId="38" fontId="31" fillId="0" borderId="15" xfId="33" applyFont="1" applyBorder="1" applyAlignment="1" applyProtection="1">
      <alignment horizontal="right"/>
      <protection locked="0"/>
    </xf>
    <xf numFmtId="37" fontId="38" fillId="0" borderId="0" xfId="33" applyNumberFormat="1" applyFont="1" applyBorder="1" applyAlignment="1" applyProtection="1">
      <alignment horizontal="right"/>
      <protection locked="0"/>
    </xf>
    <xf numFmtId="0" fontId="0" fillId="25" borderId="16" xfId="0" applyFill="1" applyBorder="1"/>
    <xf numFmtId="0" fontId="0" fillId="25" borderId="17" xfId="0" applyFill="1" applyBorder="1"/>
    <xf numFmtId="0" fontId="0" fillId="25" borderId="13" xfId="0" applyFill="1" applyBorder="1"/>
    <xf numFmtId="0" fontId="0" fillId="25" borderId="14" xfId="0" applyFill="1" applyBorder="1"/>
    <xf numFmtId="0" fontId="0" fillId="25" borderId="11" xfId="0" applyFill="1" applyBorder="1"/>
    <xf numFmtId="0" fontId="0" fillId="25" borderId="18" xfId="0" applyFill="1" applyBorder="1"/>
    <xf numFmtId="0" fontId="45" fillId="0" borderId="0" xfId="0" applyFont="1" applyAlignment="1">
      <alignment horizontal="center" vertical="top"/>
    </xf>
    <xf numFmtId="38" fontId="31" fillId="0" borderId="0" xfId="33" applyFont="1" applyFill="1" applyAlignment="1" applyProtection="1">
      <protection locked="0"/>
    </xf>
    <xf numFmtId="0" fontId="31" fillId="0" borderId="19" xfId="0" applyFont="1" applyBorder="1" applyAlignment="1">
      <alignment horizontal="right"/>
    </xf>
    <xf numFmtId="0" fontId="42" fillId="24" borderId="15" xfId="0" applyFont="1" applyFill="1" applyBorder="1" applyAlignment="1">
      <alignment horizontal="right"/>
    </xf>
    <xf numFmtId="38" fontId="42" fillId="24" borderId="15" xfId="33" applyFont="1" applyFill="1" applyBorder="1" applyAlignment="1" applyProtection="1">
      <alignment horizontal="right"/>
      <protection locked="0"/>
    </xf>
    <xf numFmtId="177" fontId="40" fillId="0" borderId="0" xfId="0" applyNumberFormat="1" applyFont="1"/>
    <xf numFmtId="37" fontId="34" fillId="26" borderId="0" xfId="0" applyNumberFormat="1" applyFont="1" applyFill="1"/>
    <xf numFmtId="0" fontId="31" fillId="0" borderId="15" xfId="0" applyFont="1" applyBorder="1" applyAlignment="1">
      <alignment horizontal="right" wrapText="1"/>
    </xf>
    <xf numFmtId="0" fontId="46" fillId="0" borderId="0" xfId="0" applyFont="1"/>
    <xf numFmtId="0" fontId="43" fillId="0" borderId="0" xfId="0" applyFont="1"/>
    <xf numFmtId="0" fontId="44" fillId="0" borderId="0" xfId="0" applyFont="1"/>
    <xf numFmtId="37" fontId="28" fillId="0" borderId="13" xfId="42" applyFont="1" applyBorder="1" applyAlignment="1">
      <alignment horizontal="distributed" vertical="center"/>
    </xf>
    <xf numFmtId="37" fontId="28" fillId="0" borderId="11" xfId="42" applyFont="1" applyBorder="1" applyAlignment="1">
      <alignment horizontal="distributed" vertical="center"/>
    </xf>
    <xf numFmtId="37" fontId="28" fillId="0" borderId="20" xfId="42" applyFont="1" applyBorder="1" applyAlignment="1">
      <alignment horizontal="distributed" vertical="center"/>
    </xf>
    <xf numFmtId="37" fontId="28" fillId="0" borderId="14" xfId="42" applyFont="1" applyBorder="1" applyAlignment="1">
      <alignment horizontal="distributed" vertical="center"/>
    </xf>
    <xf numFmtId="37" fontId="28" fillId="0" borderId="18" xfId="42" applyFont="1" applyBorder="1" applyAlignment="1">
      <alignment horizontal="distributed" vertical="center"/>
    </xf>
    <xf numFmtId="37" fontId="28" fillId="0" borderId="20" xfId="42" applyFont="1" applyBorder="1" applyAlignment="1">
      <alignment horizontal="centerContinuous" vertical="center"/>
    </xf>
    <xf numFmtId="37" fontId="28" fillId="0" borderId="14" xfId="42" applyFont="1" applyBorder="1" applyAlignment="1">
      <alignment horizontal="centerContinuous" vertical="center"/>
    </xf>
    <xf numFmtId="37" fontId="28" fillId="0" borderId="18" xfId="42" applyFont="1" applyBorder="1" applyAlignment="1">
      <alignment horizontal="centerContinuous" vertical="center"/>
    </xf>
    <xf numFmtId="37" fontId="28" fillId="0" borderId="0" xfId="42" applyFont="1" applyAlignment="1">
      <alignment horizontal="distributed" vertical="center"/>
    </xf>
    <xf numFmtId="37" fontId="28" fillId="0" borderId="12" xfId="42" applyFont="1" applyBorder="1" applyAlignment="1">
      <alignment horizontal="distributed" vertical="center"/>
    </xf>
    <xf numFmtId="37" fontId="28" fillId="0" borderId="21" xfId="42" applyFont="1" applyBorder="1" applyAlignment="1">
      <alignment vertical="center"/>
    </xf>
    <xf numFmtId="37" fontId="28" fillId="0" borderId="23" xfId="42" applyFont="1" applyBorder="1" applyAlignment="1">
      <alignment horizontal="centerContinuous" vertical="center"/>
    </xf>
    <xf numFmtId="37" fontId="28" fillId="0" borderId="23" xfId="42" quotePrefix="1" applyFont="1" applyBorder="1" applyAlignment="1">
      <alignment horizontal="distributed" vertical="center"/>
    </xf>
    <xf numFmtId="0" fontId="24" fillId="0" borderId="0" xfId="0" quotePrefix="1" applyFont="1" applyAlignment="1">
      <alignment horizontal="centerContinuous"/>
    </xf>
    <xf numFmtId="37" fontId="29" fillId="0" borderId="11" xfId="42" applyFont="1" applyBorder="1" applyAlignment="1">
      <alignment vertical="center"/>
    </xf>
    <xf numFmtId="37" fontId="29" fillId="0" borderId="12" xfId="42" applyFont="1" applyBorder="1" applyAlignment="1">
      <alignment vertical="center"/>
    </xf>
    <xf numFmtId="37" fontId="28" fillId="0" borderId="12" xfId="42" applyFont="1" applyBorder="1" applyAlignment="1">
      <alignment horizontal="left" vertical="center"/>
    </xf>
    <xf numFmtId="176" fontId="29" fillId="0" borderId="12" xfId="42" applyNumberFormat="1" applyFont="1" applyBorder="1" applyAlignment="1">
      <alignment vertical="center"/>
    </xf>
    <xf numFmtId="38" fontId="42" fillId="0" borderId="0" xfId="0" applyNumberFormat="1" applyFont="1" applyAlignment="1">
      <alignment horizontal="center"/>
    </xf>
    <xf numFmtId="38" fontId="42" fillId="0" borderId="0" xfId="0" applyNumberFormat="1" applyFont="1"/>
    <xf numFmtId="0" fontId="47" fillId="0" borderId="0" xfId="0" applyFont="1"/>
    <xf numFmtId="0" fontId="48" fillId="0" borderId="0" xfId="0" applyFont="1"/>
    <xf numFmtId="0" fontId="47" fillId="0" borderId="0" xfId="0" applyFont="1" applyAlignment="1">
      <alignment vertical="center"/>
    </xf>
    <xf numFmtId="0" fontId="47" fillId="0" borderId="0" xfId="0" applyFont="1" applyAlignment="1">
      <alignment horizontal="right" vertical="center"/>
    </xf>
    <xf numFmtId="0" fontId="47" fillId="0" borderId="19" xfId="0" applyFont="1" applyBorder="1" applyAlignment="1">
      <alignment horizontal="center" vertical="center"/>
    </xf>
    <xf numFmtId="0" fontId="47" fillId="0" borderId="15" xfId="0" applyFont="1" applyBorder="1" applyAlignment="1">
      <alignment horizontal="center" vertical="center"/>
    </xf>
    <xf numFmtId="0" fontId="47" fillId="0" borderId="26" xfId="0" applyFont="1" applyBorder="1" applyAlignment="1">
      <alignment horizontal="center" vertical="center"/>
    </xf>
    <xf numFmtId="0" fontId="47" fillId="0" borderId="16" xfId="0" applyFont="1" applyBorder="1" applyAlignment="1">
      <alignment horizontal="center"/>
    </xf>
    <xf numFmtId="177" fontId="47" fillId="0" borderId="24" xfId="0" applyNumberFormat="1" applyFont="1" applyBorder="1"/>
    <xf numFmtId="0" fontId="47" fillId="0" borderId="24" xfId="0" applyFont="1" applyBorder="1" applyAlignment="1">
      <alignment horizontal="center"/>
    </xf>
    <xf numFmtId="0" fontId="47" fillId="0" borderId="24" xfId="0" applyFont="1" applyBorder="1"/>
    <xf numFmtId="0" fontId="47" fillId="0" borderId="17" xfId="0" applyFont="1" applyBorder="1"/>
    <xf numFmtId="0" fontId="40" fillId="0" borderId="13" xfId="0" applyFont="1" applyBorder="1" applyAlignment="1">
      <alignment horizontal="center"/>
    </xf>
    <xf numFmtId="177" fontId="40" fillId="0" borderId="27" xfId="0" applyNumberFormat="1" applyFont="1" applyBorder="1"/>
    <xf numFmtId="0" fontId="47" fillId="0" borderId="27" xfId="0" applyFont="1" applyBorder="1" applyAlignment="1">
      <alignment horizontal="center"/>
    </xf>
    <xf numFmtId="0" fontId="47" fillId="0" borderId="27" xfId="0" applyFont="1" applyBorder="1"/>
    <xf numFmtId="0" fontId="47" fillId="0" borderId="14" xfId="0" applyFont="1" applyBorder="1"/>
    <xf numFmtId="0" fontId="47" fillId="0" borderId="13" xfId="0" applyFont="1" applyBorder="1" applyAlignment="1">
      <alignment horizontal="center"/>
    </xf>
    <xf numFmtId="177" fontId="47" fillId="0" borderId="27" xfId="0" applyNumberFormat="1" applyFont="1" applyBorder="1"/>
    <xf numFmtId="177" fontId="47" fillId="0" borderId="14" xfId="0" applyNumberFormat="1" applyFont="1" applyBorder="1"/>
    <xf numFmtId="0" fontId="47" fillId="0" borderId="11" xfId="0" applyFont="1" applyBorder="1" applyAlignment="1">
      <alignment horizontal="center"/>
    </xf>
    <xf numFmtId="177" fontId="47" fillId="0" borderId="25" xfId="0" applyNumberFormat="1" applyFont="1" applyBorder="1"/>
    <xf numFmtId="0" fontId="47" fillId="0" borderId="25" xfId="0" applyFont="1" applyBorder="1" applyAlignment="1">
      <alignment horizontal="center"/>
    </xf>
    <xf numFmtId="0" fontId="47" fillId="0" borderId="25" xfId="0" applyFont="1" applyBorder="1"/>
    <xf numFmtId="177" fontId="47" fillId="0" borderId="18" xfId="0" applyNumberFormat="1" applyFont="1" applyBorder="1"/>
    <xf numFmtId="177" fontId="47" fillId="27" borderId="15" xfId="0" applyNumberFormat="1" applyFont="1" applyFill="1" applyBorder="1"/>
    <xf numFmtId="37" fontId="29" fillId="0" borderId="12" xfId="42" applyFont="1" applyBorder="1" applyAlignment="1">
      <alignment horizontal="left" vertical="center"/>
    </xf>
    <xf numFmtId="0" fontId="49" fillId="0" borderId="0" xfId="0" applyFont="1" applyAlignment="1">
      <alignment vertical="top"/>
    </xf>
    <xf numFmtId="0" fontId="50" fillId="0" borderId="0" xfId="0" quotePrefix="1" applyFont="1" applyAlignment="1">
      <alignment horizontal="left" vertical="center"/>
    </xf>
    <xf numFmtId="37" fontId="18" fillId="0" borderId="10" xfId="42" applyBorder="1"/>
    <xf numFmtId="37" fontId="18" fillId="0" borderId="0" xfId="42"/>
    <xf numFmtId="37" fontId="18" fillId="0" borderId="0" xfId="42" applyAlignment="1">
      <alignment vertical="center"/>
    </xf>
    <xf numFmtId="37" fontId="28" fillId="0" borderId="22" xfId="42" applyFont="1" applyBorder="1" applyAlignment="1">
      <alignment vertical="center"/>
    </xf>
    <xf numFmtId="176" fontId="28" fillId="0" borderId="0" xfId="42" applyNumberFormat="1" applyFont="1" applyAlignment="1">
      <alignment vertical="center"/>
    </xf>
    <xf numFmtId="0" fontId="52" fillId="0" borderId="0" xfId="45"/>
    <xf numFmtId="0" fontId="53" fillId="0" borderId="0" xfId="0" applyFont="1" applyAlignment="1">
      <alignment vertical="center"/>
    </xf>
    <xf numFmtId="37" fontId="42" fillId="0" borderId="0" xfId="0" applyNumberFormat="1" applyFont="1"/>
    <xf numFmtId="0" fontId="42" fillId="0" borderId="0" xfId="0" applyFont="1"/>
    <xf numFmtId="0" fontId="42" fillId="27" borderId="0" xfId="0" applyFont="1" applyFill="1"/>
    <xf numFmtId="57" fontId="42" fillId="27" borderId="0" xfId="0" applyNumberFormat="1" applyFont="1" applyFill="1"/>
    <xf numFmtId="10" fontId="42" fillId="27" borderId="0" xfId="44" applyNumberFormat="1" applyFont="1" applyFill="1" applyAlignment="1"/>
    <xf numFmtId="49" fontId="31" fillId="27" borderId="0" xfId="0" applyNumberFormat="1" applyFont="1" applyFill="1" applyAlignment="1">
      <alignment horizontal="center"/>
    </xf>
    <xf numFmtId="37" fontId="28" fillId="0" borderId="23" xfId="42" applyFont="1" applyBorder="1" applyAlignment="1">
      <alignment horizontal="center" vertical="center"/>
    </xf>
    <xf numFmtId="37" fontId="28" fillId="0" borderId="0" xfId="42" applyFont="1" applyAlignment="1">
      <alignment horizontal="center" vertical="center"/>
    </xf>
    <xf numFmtId="37" fontId="28" fillId="0" borderId="12" xfId="42" applyFont="1" applyBorder="1" applyAlignment="1">
      <alignment horizontal="center" vertical="center"/>
    </xf>
    <xf numFmtId="37" fontId="28" fillId="0" borderId="24" xfId="42" applyFont="1" applyBorder="1" applyAlignment="1">
      <alignment horizontal="center" vertical="center"/>
    </xf>
    <xf numFmtId="37" fontId="28" fillId="0" borderId="25" xfId="42" applyFont="1" applyBorder="1" applyAlignment="1">
      <alignment horizontal="center" vertical="center"/>
    </xf>
    <xf numFmtId="0" fontId="51" fillId="0" borderId="0" xfId="0" applyFont="1" applyAlignment="1">
      <alignment horizontal="left" vertical="top" wrapText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44" builtinId="5"/>
    <cellStyle name="ハイパーリンク" xfId="45" builtinId="8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007" xfId="42" xr:uid="{00000000-0005-0000-0000-00002A000000}"/>
    <cellStyle name="良い" xfId="43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sng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人口・世帯数の推移</a:t>
            </a:r>
          </a:p>
        </c:rich>
      </c:tx>
      <c:layout>
        <c:manualLayout>
          <c:xMode val="edge"/>
          <c:yMode val="edge"/>
          <c:x val="0.3260648232924373"/>
          <c:y val="3.28618758720733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53390402650009"/>
          <c:y val="0.1570062832643736"/>
          <c:w val="0.75597188246857661"/>
          <c:h val="0.71748220142905594"/>
        </c:manualLayout>
      </c:layout>
      <c:lineChart>
        <c:grouping val="standard"/>
        <c:varyColors val="0"/>
        <c:ser>
          <c:idx val="1"/>
          <c:order val="0"/>
          <c:tx>
            <c:strRef>
              <c:f>ｸﾞﾗﾌ元ﾃﾞｰﾀ!$A$35</c:f>
              <c:strCache>
                <c:ptCount val="1"/>
                <c:pt idx="0">
                  <c:v>人　　口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ｸﾞﾗﾌ元ﾃﾞｰﾀ!$B$34:$M$34</c:f>
              <c:strCache>
                <c:ptCount val="12"/>
                <c:pt idx="0">
                  <c:v>昭
45</c:v>
                </c:pt>
                <c:pt idx="1">
                  <c:v>50</c:v>
                </c:pt>
                <c:pt idx="2">
                  <c:v>55</c:v>
                </c:pt>
                <c:pt idx="3">
                  <c:v>60</c:v>
                </c:pt>
                <c:pt idx="4">
                  <c:v> 平
 2　</c:v>
                </c:pt>
                <c:pt idx="5">
                  <c:v>7</c:v>
                </c:pt>
                <c:pt idx="6">
                  <c:v>12</c:v>
                </c:pt>
                <c:pt idx="7">
                  <c:v>17</c:v>
                </c:pt>
                <c:pt idx="8">
                  <c:v>22</c:v>
                </c:pt>
                <c:pt idx="9">
                  <c:v>27</c:v>
                </c:pt>
                <c:pt idx="10">
                  <c:v> 令
 2　</c:v>
                </c:pt>
                <c:pt idx="11">
                  <c:v>7</c:v>
                </c:pt>
              </c:strCache>
            </c:strRef>
          </c:cat>
          <c:val>
            <c:numRef>
              <c:f>ｸﾞﾗﾌ元ﾃﾞｰﾀ!$B$35:$M$35</c:f>
              <c:numCache>
                <c:formatCode>#,##0_);[Red]\(#,##0\)</c:formatCode>
                <c:ptCount val="12"/>
                <c:pt idx="0">
                  <c:v>337</c:v>
                </c:pt>
                <c:pt idx="1">
                  <c:v>415</c:v>
                </c:pt>
                <c:pt idx="2">
                  <c:v>474</c:v>
                </c:pt>
                <c:pt idx="3">
                  <c:v>515</c:v>
                </c:pt>
                <c:pt idx="4">
                  <c:v>556</c:v>
                </c:pt>
                <c:pt idx="5">
                  <c:v>580</c:v>
                </c:pt>
                <c:pt idx="6">
                  <c:v>593</c:v>
                </c:pt>
                <c:pt idx="7">
                  <c:v>606</c:v>
                </c:pt>
                <c:pt idx="8">
                  <c:v>622</c:v>
                </c:pt>
                <c:pt idx="9">
                  <c:v>622</c:v>
                </c:pt>
                <c:pt idx="10">
                  <c:v>628</c:v>
                </c:pt>
                <c:pt idx="11">
                  <c:v>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76-40C0-9B4C-3B6767999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02944"/>
        <c:axId val="1"/>
      </c:lineChart>
      <c:lineChart>
        <c:grouping val="standard"/>
        <c:varyColors val="0"/>
        <c:ser>
          <c:idx val="0"/>
          <c:order val="1"/>
          <c:tx>
            <c:strRef>
              <c:f>ｸﾞﾗﾌ元ﾃﾞｰﾀ!$A$36</c:f>
              <c:strCache>
                <c:ptCount val="1"/>
                <c:pt idx="0">
                  <c:v>世 帯 数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ysDash"/>
            </a:ln>
          </c:spPr>
          <c:marker>
            <c:symbol val="none"/>
          </c:marker>
          <c:cat>
            <c:strRef>
              <c:f>ｸﾞﾗﾌ元ﾃﾞｰﾀ!$B$34:$M$34</c:f>
              <c:strCache>
                <c:ptCount val="12"/>
                <c:pt idx="0">
                  <c:v>昭
45</c:v>
                </c:pt>
                <c:pt idx="1">
                  <c:v>50</c:v>
                </c:pt>
                <c:pt idx="2">
                  <c:v>55</c:v>
                </c:pt>
                <c:pt idx="3">
                  <c:v>60</c:v>
                </c:pt>
                <c:pt idx="4">
                  <c:v> 平
 2　</c:v>
                </c:pt>
                <c:pt idx="5">
                  <c:v>7</c:v>
                </c:pt>
                <c:pt idx="6">
                  <c:v>12</c:v>
                </c:pt>
                <c:pt idx="7">
                  <c:v>17</c:v>
                </c:pt>
                <c:pt idx="8">
                  <c:v>22</c:v>
                </c:pt>
                <c:pt idx="9">
                  <c:v>27</c:v>
                </c:pt>
                <c:pt idx="10">
                  <c:v> 令
 2　</c:v>
                </c:pt>
                <c:pt idx="11">
                  <c:v>7</c:v>
                </c:pt>
              </c:strCache>
            </c:strRef>
          </c:cat>
          <c:val>
            <c:numRef>
              <c:f>ｸﾞﾗﾌ元ﾃﾞｰﾀ!$B$36:$M$36</c:f>
              <c:numCache>
                <c:formatCode>#,##0_);[Red]\(#,##0\)</c:formatCode>
                <c:ptCount val="12"/>
                <c:pt idx="0">
                  <c:v>87</c:v>
                </c:pt>
                <c:pt idx="1">
                  <c:v>115</c:v>
                </c:pt>
                <c:pt idx="2">
                  <c:v>142</c:v>
                </c:pt>
                <c:pt idx="3">
                  <c:v>157</c:v>
                </c:pt>
                <c:pt idx="4">
                  <c:v>181</c:v>
                </c:pt>
                <c:pt idx="5">
                  <c:v>202</c:v>
                </c:pt>
                <c:pt idx="6">
                  <c:v>217</c:v>
                </c:pt>
                <c:pt idx="7">
                  <c:v>233</c:v>
                </c:pt>
                <c:pt idx="8">
                  <c:v>252</c:v>
                </c:pt>
                <c:pt idx="9">
                  <c:v>261</c:v>
                </c:pt>
                <c:pt idx="10">
                  <c:v>277</c:v>
                </c:pt>
                <c:pt idx="11">
                  <c:v>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76-40C0-9B4C-3B6767999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6202944"/>
        <c:scaling>
          <c:orientation val="minMax"/>
        </c:scaling>
        <c:delete val="0"/>
        <c:axPos val="b"/>
        <c:numFmt formatCode="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（万人）</a:t>
                </a:r>
              </a:p>
            </c:rich>
          </c:tx>
          <c:layout>
            <c:manualLayout>
              <c:xMode val="edge"/>
              <c:yMode val="edge"/>
              <c:x val="2.9190149680902288E-3"/>
              <c:y val="9.310836145481815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47620294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35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（万世帯）</a:t>
                </a:r>
              </a:p>
            </c:rich>
          </c:tx>
          <c:layout>
            <c:manualLayout>
              <c:xMode val="edge"/>
              <c:yMode val="edge"/>
              <c:x val="0.82074643770303912"/>
              <c:y val="8.398015821792767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1989542004923801"/>
          <c:y val="0.15690891097629189"/>
          <c:w val="0.28368132278038893"/>
          <c:h val="0.10226385636221702"/>
        </c:manualLayout>
      </c:layout>
      <c:overlay val="1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10</xdr:row>
      <xdr:rowOff>76201</xdr:rowOff>
    </xdr:from>
    <xdr:to>
      <xdr:col>9</xdr:col>
      <xdr:colOff>180975</xdr:colOff>
      <xdr:row>32</xdr:row>
      <xdr:rowOff>38101</xdr:rowOff>
    </xdr:to>
    <xdr:graphicFrame macro="">
      <xdr:nvGraphicFramePr>
        <xdr:cNvPr id="1073" name="Chart 1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198120</xdr:colOff>
          <xdr:row>9</xdr:row>
          <xdr:rowOff>137160</xdr:rowOff>
        </xdr:from>
        <xdr:to>
          <xdr:col>17</xdr:col>
          <xdr:colOff>571500</xdr:colOff>
          <xdr:row>30</xdr:row>
          <xdr:rowOff>182880</xdr:rowOff>
        </xdr:to>
        <xdr:sp macro="" textlink="">
          <xdr:nvSpPr>
            <xdr:cNvPr id="1026" name="ピクチャ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pref.chiba.lg.jp/toukei/toukeidata/nenreibetsu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3"/>
  <dimension ref="A1:R53"/>
  <sheetViews>
    <sheetView tabSelected="1" view="pageBreakPreview" zoomScale="70" zoomScaleNormal="100" zoomScaleSheetLayoutView="70" workbookViewId="0"/>
  </sheetViews>
  <sheetFormatPr defaultColWidth="10.6640625" defaultRowHeight="14.4"/>
  <cols>
    <col min="1" max="1" width="1.88671875" style="104" customWidth="1"/>
    <col min="2" max="2" width="1.6640625" style="104" customWidth="1"/>
    <col min="3" max="3" width="5.109375" style="104" customWidth="1"/>
    <col min="4" max="4" width="3.6640625" style="104" customWidth="1"/>
    <col min="5" max="5" width="3" style="104" customWidth="1"/>
    <col min="6" max="6" width="3.109375" style="104" customWidth="1"/>
    <col min="7" max="7" width="1.6640625" style="104" customWidth="1"/>
    <col min="8" max="8" width="14.33203125" style="104" customWidth="1"/>
    <col min="9" max="9" width="15" style="104" customWidth="1"/>
    <col min="10" max="10" width="14.77734375" style="104" customWidth="1"/>
    <col min="11" max="11" width="1" style="104" customWidth="1"/>
    <col min="12" max="12" width="12.33203125" style="104" customWidth="1"/>
    <col min="13" max="14" width="1" style="104" customWidth="1"/>
    <col min="15" max="15" width="13.33203125" style="104" customWidth="1"/>
    <col min="16" max="17" width="1" style="104" customWidth="1"/>
    <col min="18" max="18" width="12.33203125" style="104" customWidth="1"/>
    <col min="19" max="19" width="10.6640625" style="104" customWidth="1"/>
    <col min="20" max="16384" width="10.6640625" style="104"/>
  </cols>
  <sheetData>
    <row r="1" spans="1:18" s="1" customFormat="1" ht="18">
      <c r="A1" s="102" t="s">
        <v>62</v>
      </c>
    </row>
    <row r="5" spans="1:18" customFormat="1" ht="27" customHeight="1">
      <c r="A5" s="2"/>
      <c r="B5" s="67" t="s">
        <v>61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Format="1" ht="24" customHeight="1"/>
    <row r="7" spans="1:18" customFormat="1" ht="15.75" customHeight="1">
      <c r="B7" s="121" t="s">
        <v>91</v>
      </c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</row>
    <row r="8" spans="1:18" s="4" customFormat="1" ht="15.75" customHeight="1"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</row>
    <row r="9" spans="1:18" s="4" customFormat="1" ht="15.75" customHeight="1"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</row>
    <row r="10" spans="1:18" customFormat="1" ht="15" customHeight="1"/>
    <row r="11" spans="1:18" customFormat="1" ht="15" customHeight="1"/>
    <row r="12" spans="1:18" customFormat="1" ht="15" customHeight="1"/>
    <row r="13" spans="1:18" customFormat="1" ht="15" customHeight="1"/>
    <row r="14" spans="1:18" customFormat="1" ht="15" customHeight="1"/>
    <row r="15" spans="1:18" customFormat="1" ht="15" customHeight="1"/>
    <row r="16" spans="1:18" customFormat="1" ht="15" customHeight="1"/>
    <row r="17" customFormat="1" ht="15" customHeight="1"/>
    <row r="18" customFormat="1" ht="15" customHeight="1"/>
    <row r="19" customFormat="1" ht="15" customHeight="1"/>
    <row r="20" customFormat="1" ht="15" customHeight="1"/>
    <row r="21" customFormat="1" ht="15" customHeight="1"/>
    <row r="22" customFormat="1" ht="15" customHeight="1"/>
    <row r="23" customFormat="1" ht="15" customHeight="1"/>
    <row r="24" customFormat="1" ht="15" customHeight="1"/>
    <row r="25" customFormat="1" ht="15" customHeight="1"/>
    <row r="26" customFormat="1" ht="15" customHeight="1"/>
    <row r="27" customFormat="1" ht="15" customHeight="1"/>
    <row r="28" customFormat="1" ht="15" customHeight="1"/>
    <row r="29" customFormat="1" ht="15" customHeight="1"/>
    <row r="30" customFormat="1" ht="15" customHeight="1"/>
    <row r="31" customFormat="1" ht="15" customHeight="1"/>
    <row r="32" customFormat="1" ht="15" customHeight="1"/>
    <row r="33" spans="2:18" ht="15" customHeight="1" thickBot="1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6" t="s">
        <v>0</v>
      </c>
      <c r="P33" s="6"/>
      <c r="Q33" s="6"/>
      <c r="R33" s="103"/>
    </row>
    <row r="34" spans="2:18" s="105" customFormat="1" ht="15.75" customHeight="1" thickTop="1">
      <c r="B34" s="7"/>
      <c r="C34" s="7"/>
      <c r="D34" s="7"/>
      <c r="E34" s="7"/>
      <c r="F34" s="7"/>
      <c r="G34" s="7"/>
      <c r="H34" s="8" t="s">
        <v>38</v>
      </c>
      <c r="I34" s="9"/>
      <c r="J34" s="10"/>
      <c r="K34" s="64"/>
      <c r="L34" s="62" t="s">
        <v>63</v>
      </c>
      <c r="M34" s="56"/>
      <c r="N34" s="54"/>
      <c r="O34" s="116" t="s">
        <v>57</v>
      </c>
      <c r="P34" s="59"/>
      <c r="Q34" s="65"/>
      <c r="R34" s="66" t="s">
        <v>58</v>
      </c>
    </row>
    <row r="35" spans="2:18" s="105" customFormat="1" ht="15.75" customHeight="1">
      <c r="B35" s="7"/>
      <c r="C35" s="7" t="s">
        <v>1</v>
      </c>
      <c r="D35" s="7"/>
      <c r="E35" s="7"/>
      <c r="F35" s="7"/>
      <c r="G35" s="7"/>
      <c r="H35" s="119" t="s">
        <v>3</v>
      </c>
      <c r="I35" s="119" t="s">
        <v>4</v>
      </c>
      <c r="J35" s="119" t="s">
        <v>56</v>
      </c>
      <c r="K35" s="11"/>
      <c r="L35" s="62" t="s">
        <v>2</v>
      </c>
      <c r="M35" s="57"/>
      <c r="N35" s="54"/>
      <c r="O35" s="117"/>
      <c r="P35" s="60"/>
      <c r="Q35" s="7"/>
      <c r="R35" s="62" t="s">
        <v>59</v>
      </c>
    </row>
    <row r="36" spans="2:18" s="105" customFormat="1" ht="15.75" customHeight="1">
      <c r="B36" s="10"/>
      <c r="C36" s="10"/>
      <c r="D36" s="10"/>
      <c r="E36" s="10"/>
      <c r="F36" s="10"/>
      <c r="G36" s="10"/>
      <c r="H36" s="120"/>
      <c r="I36" s="120"/>
      <c r="J36" s="120"/>
      <c r="K36" s="11"/>
      <c r="L36" s="63" t="s">
        <v>5</v>
      </c>
      <c r="M36" s="58"/>
      <c r="N36" s="55"/>
      <c r="O36" s="118"/>
      <c r="P36" s="61"/>
      <c r="Q36" s="9"/>
      <c r="R36" s="63" t="s">
        <v>60</v>
      </c>
    </row>
    <row r="37" spans="2:18" s="105" customFormat="1" ht="21" customHeight="1">
      <c r="B37" s="12"/>
      <c r="C37" s="12" t="s">
        <v>39</v>
      </c>
      <c r="D37" s="13" t="s">
        <v>7</v>
      </c>
      <c r="E37" s="13" t="s">
        <v>55</v>
      </c>
      <c r="F37" s="13" t="s">
        <v>6</v>
      </c>
      <c r="G37" s="12"/>
      <c r="H37" s="11">
        <v>2306010</v>
      </c>
      <c r="I37" s="12">
        <v>1128734</v>
      </c>
      <c r="J37" s="12">
        <v>1177276</v>
      </c>
      <c r="K37" s="106"/>
      <c r="L37" s="12">
        <v>27873</v>
      </c>
      <c r="M37" s="12"/>
      <c r="N37" s="12"/>
      <c r="O37" s="12">
        <v>483634</v>
      </c>
      <c r="P37" s="12"/>
      <c r="Q37" s="12"/>
      <c r="R37" s="107">
        <v>4.7699999999999996</v>
      </c>
    </row>
    <row r="38" spans="2:18" s="105" customFormat="1" ht="21" customHeight="1">
      <c r="B38" s="12"/>
      <c r="C38" s="12"/>
      <c r="D38" s="13" t="s">
        <v>8</v>
      </c>
      <c r="E38" s="13"/>
      <c r="F38" s="13" t="s">
        <v>6</v>
      </c>
      <c r="G38" s="12"/>
      <c r="H38" s="11">
        <v>2701770</v>
      </c>
      <c r="I38" s="12">
        <v>1343167</v>
      </c>
      <c r="J38" s="12">
        <v>1358603</v>
      </c>
      <c r="K38" s="12"/>
      <c r="L38" s="12">
        <v>91572</v>
      </c>
      <c r="M38" s="12"/>
      <c r="N38" s="12"/>
      <c r="O38" s="12">
        <v>637164</v>
      </c>
      <c r="P38" s="12"/>
      <c r="Q38" s="12"/>
      <c r="R38" s="107">
        <v>4.24</v>
      </c>
    </row>
    <row r="39" spans="2:18" s="105" customFormat="1" ht="21" customHeight="1">
      <c r="B39" s="12"/>
      <c r="C39" s="12"/>
      <c r="D39" s="13" t="s">
        <v>9</v>
      </c>
      <c r="E39" s="13"/>
      <c r="F39" s="13" t="s">
        <v>6</v>
      </c>
      <c r="G39" s="12"/>
      <c r="H39" s="11">
        <v>3366624</v>
      </c>
      <c r="I39" s="12">
        <v>1694854</v>
      </c>
      <c r="J39" s="12">
        <v>1671770</v>
      </c>
      <c r="K39" s="12"/>
      <c r="L39" s="12">
        <v>157222</v>
      </c>
      <c r="M39" s="12"/>
      <c r="N39" s="12"/>
      <c r="O39" s="12">
        <v>873929</v>
      </c>
      <c r="P39" s="12"/>
      <c r="Q39" s="12"/>
      <c r="R39" s="107">
        <v>3.85</v>
      </c>
    </row>
    <row r="40" spans="2:18" s="105" customFormat="1" ht="21" customHeight="1">
      <c r="B40" s="12"/>
      <c r="C40" s="12"/>
      <c r="D40" s="13" t="s">
        <v>10</v>
      </c>
      <c r="E40" s="13"/>
      <c r="F40" s="13" t="s">
        <v>6</v>
      </c>
      <c r="G40" s="12"/>
      <c r="H40" s="11">
        <v>4149147</v>
      </c>
      <c r="I40" s="12">
        <v>2095295</v>
      </c>
      <c r="J40" s="12">
        <v>2053852</v>
      </c>
      <c r="K40" s="12"/>
      <c r="L40" s="12">
        <v>157087</v>
      </c>
      <c r="M40" s="12"/>
      <c r="N40" s="12"/>
      <c r="O40" s="12">
        <v>1152380</v>
      </c>
      <c r="P40" s="12"/>
      <c r="Q40" s="12"/>
      <c r="R40" s="107">
        <v>3.6</v>
      </c>
    </row>
    <row r="41" spans="2:18" s="105" customFormat="1" ht="21" customHeight="1">
      <c r="B41" s="12"/>
      <c r="C41" s="12"/>
      <c r="D41" s="13" t="s">
        <v>11</v>
      </c>
      <c r="E41" s="13"/>
      <c r="F41" s="13" t="s">
        <v>6</v>
      </c>
      <c r="G41" s="12"/>
      <c r="H41" s="11">
        <v>4735424</v>
      </c>
      <c r="I41" s="12">
        <v>2383157</v>
      </c>
      <c r="J41" s="12">
        <v>2352267</v>
      </c>
      <c r="K41" s="12"/>
      <c r="L41" s="12">
        <v>96830</v>
      </c>
      <c r="M41" s="12"/>
      <c r="N41" s="12"/>
      <c r="O41" s="12">
        <v>1418917</v>
      </c>
      <c r="P41" s="12"/>
      <c r="Q41" s="12"/>
      <c r="R41" s="107">
        <v>3.34</v>
      </c>
    </row>
    <row r="42" spans="2:18" s="105" customFormat="1" ht="21" customHeight="1">
      <c r="B42" s="12"/>
      <c r="C42" s="12"/>
      <c r="D42" s="13" t="s">
        <v>12</v>
      </c>
      <c r="E42" s="13"/>
      <c r="F42" s="13" t="s">
        <v>6</v>
      </c>
      <c r="G42" s="12"/>
      <c r="H42" s="11">
        <v>5148163</v>
      </c>
      <c r="I42" s="12">
        <v>2588365</v>
      </c>
      <c r="J42" s="12">
        <v>2559798</v>
      </c>
      <c r="K42" s="12"/>
      <c r="L42" s="12">
        <v>72913</v>
      </c>
      <c r="M42" s="12"/>
      <c r="N42" s="12"/>
      <c r="O42" s="12">
        <v>1572575</v>
      </c>
      <c r="P42" s="12"/>
      <c r="Q42" s="12"/>
      <c r="R42" s="107">
        <v>3.27</v>
      </c>
    </row>
    <row r="43" spans="2:18" s="105" customFormat="1" ht="21" customHeight="1">
      <c r="B43" s="12"/>
      <c r="C43" s="12" t="s">
        <v>13</v>
      </c>
      <c r="D43" s="13" t="s">
        <v>14</v>
      </c>
      <c r="E43" s="13"/>
      <c r="F43" s="13" t="s">
        <v>6</v>
      </c>
      <c r="G43" s="12"/>
      <c r="H43" s="11">
        <v>5555429</v>
      </c>
      <c r="I43" s="12">
        <v>2802774</v>
      </c>
      <c r="J43" s="12">
        <v>2752655</v>
      </c>
      <c r="K43" s="12"/>
      <c r="L43" s="12">
        <v>67240</v>
      </c>
      <c r="M43" s="12"/>
      <c r="N43" s="12"/>
      <c r="O43" s="12">
        <v>1813903</v>
      </c>
      <c r="P43" s="12"/>
      <c r="Q43" s="12"/>
      <c r="R43" s="107">
        <v>3.06</v>
      </c>
    </row>
    <row r="44" spans="2:18" s="105" customFormat="1" ht="21" customHeight="1">
      <c r="B44" s="12"/>
      <c r="C44" s="13"/>
      <c r="D44" s="13" t="s">
        <v>15</v>
      </c>
      <c r="E44" s="13"/>
      <c r="F44" s="13" t="s">
        <v>6</v>
      </c>
      <c r="G44" s="12"/>
      <c r="H44" s="11">
        <v>5797782</v>
      </c>
      <c r="I44" s="12">
        <v>2923839</v>
      </c>
      <c r="J44" s="12">
        <v>2873943</v>
      </c>
      <c r="K44" s="12"/>
      <c r="L44" s="12">
        <v>8507</v>
      </c>
      <c r="M44" s="12"/>
      <c r="N44" s="12"/>
      <c r="O44" s="12">
        <v>2015296</v>
      </c>
      <c r="P44" s="12"/>
      <c r="Q44" s="12"/>
      <c r="R44" s="107">
        <v>2.88</v>
      </c>
    </row>
    <row r="45" spans="2:18" s="105" customFormat="1" ht="21" customHeight="1">
      <c r="B45" s="12"/>
      <c r="C45" s="12"/>
      <c r="D45" s="13">
        <v>12</v>
      </c>
      <c r="E45" s="13"/>
      <c r="F45" s="13" t="s">
        <v>6</v>
      </c>
      <c r="G45" s="12"/>
      <c r="H45" s="11">
        <v>5926285</v>
      </c>
      <c r="I45" s="12">
        <v>2976984</v>
      </c>
      <c r="J45" s="12">
        <v>2949301</v>
      </c>
      <c r="K45" s="12"/>
      <c r="L45" s="12">
        <v>7254</v>
      </c>
      <c r="M45" s="12"/>
      <c r="N45" s="12"/>
      <c r="O45" s="12">
        <v>2173312</v>
      </c>
      <c r="P45" s="12"/>
      <c r="Q45" s="12"/>
      <c r="R45" s="107">
        <v>2.73</v>
      </c>
    </row>
    <row r="46" spans="2:18" s="105" customFormat="1" ht="21" customHeight="1">
      <c r="B46" s="12"/>
      <c r="C46" s="12"/>
      <c r="D46" s="13">
        <v>17</v>
      </c>
      <c r="E46" s="13"/>
      <c r="F46" s="13" t="s">
        <v>40</v>
      </c>
      <c r="G46" s="12"/>
      <c r="H46" s="11">
        <v>6056462</v>
      </c>
      <c r="I46" s="12">
        <v>3029486</v>
      </c>
      <c r="J46" s="12">
        <v>3026976</v>
      </c>
      <c r="K46" s="12"/>
      <c r="L46" s="12">
        <v>9074</v>
      </c>
      <c r="M46" s="12"/>
      <c r="N46" s="12"/>
      <c r="O46" s="12">
        <v>2325232</v>
      </c>
      <c r="P46" s="12"/>
      <c r="Q46" s="12"/>
      <c r="R46" s="107">
        <v>2.6</v>
      </c>
    </row>
    <row r="47" spans="2:18" s="105" customFormat="1" ht="21" customHeight="1">
      <c r="B47" s="12"/>
      <c r="C47" s="12"/>
      <c r="D47" s="13">
        <v>22</v>
      </c>
      <c r="E47" s="13"/>
      <c r="F47" s="13" t="s">
        <v>40</v>
      </c>
      <c r="G47" s="14"/>
      <c r="H47" s="11">
        <v>6216289</v>
      </c>
      <c r="I47" s="12">
        <v>3098139</v>
      </c>
      <c r="J47" s="12">
        <v>3118150</v>
      </c>
      <c r="K47" s="12"/>
      <c r="L47" s="12">
        <v>32546</v>
      </c>
      <c r="M47" s="12"/>
      <c r="N47" s="12"/>
      <c r="O47" s="12">
        <v>2515904</v>
      </c>
      <c r="P47" s="12"/>
      <c r="Q47" s="12"/>
      <c r="R47" s="107">
        <v>2.4700000000000002</v>
      </c>
    </row>
    <row r="48" spans="2:18" s="105" customFormat="1" ht="21" customHeight="1">
      <c r="B48" s="12"/>
      <c r="C48" s="12"/>
      <c r="D48" s="13">
        <v>27</v>
      </c>
      <c r="E48" s="13"/>
      <c r="F48" s="13" t="s">
        <v>6</v>
      </c>
      <c r="G48" s="12"/>
      <c r="H48" s="11">
        <v>6222666</v>
      </c>
      <c r="I48" s="12">
        <v>3095860</v>
      </c>
      <c r="J48" s="12">
        <v>3126806</v>
      </c>
      <c r="K48" s="12"/>
      <c r="L48" s="12">
        <v>24882</v>
      </c>
      <c r="M48" s="12"/>
      <c r="N48" s="12"/>
      <c r="O48" s="12">
        <v>2609132</v>
      </c>
      <c r="P48" s="12"/>
      <c r="Q48" s="12"/>
      <c r="R48" s="107">
        <v>2.38</v>
      </c>
    </row>
    <row r="49" spans="2:18" s="105" customFormat="1" ht="21" customHeight="1">
      <c r="B49" s="12"/>
      <c r="C49" s="12" t="s">
        <v>77</v>
      </c>
      <c r="D49" s="13" t="s">
        <v>14</v>
      </c>
      <c r="E49" s="13"/>
      <c r="F49" s="13" t="s">
        <v>6</v>
      </c>
      <c r="G49" s="12"/>
      <c r="H49" s="11">
        <v>6284480</v>
      </c>
      <c r="I49" s="12">
        <v>3117987</v>
      </c>
      <c r="J49" s="12">
        <v>3166493</v>
      </c>
      <c r="K49" s="12"/>
      <c r="L49" s="12">
        <v>5454</v>
      </c>
      <c r="M49" s="12"/>
      <c r="N49" s="12"/>
      <c r="O49" s="12">
        <v>2773840</v>
      </c>
      <c r="P49" s="12"/>
      <c r="Q49" s="12"/>
      <c r="R49" s="107">
        <v>2.27</v>
      </c>
    </row>
    <row r="50" spans="2:18" s="105" customFormat="1" ht="21" customHeight="1">
      <c r="B50" s="10"/>
      <c r="C50" s="100"/>
      <c r="D50" s="100" t="s">
        <v>85</v>
      </c>
      <c r="E50" s="70"/>
      <c r="F50" s="70"/>
      <c r="G50" s="10"/>
      <c r="H50" s="68">
        <v>6277188</v>
      </c>
      <c r="I50" s="69">
        <v>3107624</v>
      </c>
      <c r="J50" s="69">
        <v>3169564</v>
      </c>
      <c r="K50" s="10"/>
      <c r="L50" s="69">
        <v>1765</v>
      </c>
      <c r="M50" s="10"/>
      <c r="N50" s="10"/>
      <c r="O50" s="69">
        <v>2954240</v>
      </c>
      <c r="P50" s="10"/>
      <c r="Q50" s="10"/>
      <c r="R50" s="71">
        <v>2.12</v>
      </c>
    </row>
    <row r="51" spans="2:18" s="105" customFormat="1" ht="15.6" customHeight="1">
      <c r="B51" s="12"/>
      <c r="C51" s="13" t="s">
        <v>82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spans="2:18" s="105" customFormat="1" ht="15.6" customHeight="1">
      <c r="B52" s="12"/>
      <c r="C52" s="13" t="s">
        <v>83</v>
      </c>
      <c r="D52" s="12"/>
      <c r="E52" s="12"/>
      <c r="F52" s="12"/>
      <c r="G52" s="12"/>
      <c r="H52" s="12"/>
      <c r="I52" s="12"/>
      <c r="J52" s="13"/>
      <c r="K52" s="13"/>
      <c r="L52" s="12"/>
      <c r="M52" s="12"/>
      <c r="N52" s="12"/>
      <c r="O52" s="12"/>
      <c r="P52" s="12"/>
      <c r="Q52" s="12"/>
      <c r="R52" s="12"/>
    </row>
    <row r="53" spans="2:18" ht="15.6" customHeight="1">
      <c r="B53" s="15"/>
      <c r="C53" s="13" t="s">
        <v>41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</row>
  </sheetData>
  <mergeCells count="5">
    <mergeCell ref="O34:O36"/>
    <mergeCell ref="J35:J36"/>
    <mergeCell ref="I35:I36"/>
    <mergeCell ref="H35:H36"/>
    <mergeCell ref="B7:R9"/>
  </mergeCells>
  <phoneticPr fontId="20"/>
  <pageMargins left="0.59055118110236227" right="0.59055118110236227" top="0.98425196850393704" bottom="0.38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  <drawing r:id="rId2"/>
  <legacyDrawing r:id="rId3"/>
  <oleObjects>
    <mc:AlternateContent xmlns:mc="http://schemas.openxmlformats.org/markup-compatibility/2006">
      <mc:Choice Requires="x14">
        <oleObject progId="WGR.Document" shapeId="1026" r:id="rId4">
          <objectPr defaultSize="0" autoLine="0" autoPict="0" r:id="rId5">
            <anchor moveWithCells="1">
              <from>
                <xdr:col>9</xdr:col>
                <xdr:colOff>198120</xdr:colOff>
                <xdr:row>9</xdr:row>
                <xdr:rowOff>137160</xdr:rowOff>
              </from>
              <to>
                <xdr:col>17</xdr:col>
                <xdr:colOff>571500</xdr:colOff>
                <xdr:row>30</xdr:row>
                <xdr:rowOff>182880</xdr:rowOff>
              </to>
            </anchor>
          </objectPr>
        </oleObject>
      </mc:Choice>
      <mc:Fallback>
        <oleObject progId="WGR.Document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O41"/>
  <sheetViews>
    <sheetView view="pageBreakPreview" zoomScaleNormal="100" zoomScaleSheetLayoutView="100" workbookViewId="0"/>
  </sheetViews>
  <sheetFormatPr defaultColWidth="8.88671875" defaultRowHeight="12"/>
  <cols>
    <col min="1" max="15" width="10.6640625" style="23" customWidth="1"/>
    <col min="16" max="16384" width="8.88671875" style="23"/>
  </cols>
  <sheetData>
    <row r="2" spans="1:13">
      <c r="K2" s="51" t="s">
        <v>54</v>
      </c>
    </row>
    <row r="3" spans="1:13" customFormat="1" ht="13.2">
      <c r="A3" s="16" t="s">
        <v>16</v>
      </c>
      <c r="B3" s="17"/>
      <c r="C3" s="17"/>
      <c r="E3" s="18" t="s">
        <v>87</v>
      </c>
      <c r="F3" s="19"/>
      <c r="G3" s="23"/>
      <c r="H3" s="23"/>
      <c r="I3" s="23"/>
      <c r="K3" s="52" t="s">
        <v>42</v>
      </c>
    </row>
    <row r="4" spans="1:13" customFormat="1" ht="13.2">
      <c r="A4" s="16"/>
      <c r="B4" s="17"/>
      <c r="C4" s="17"/>
      <c r="E4" s="16"/>
      <c r="F4" s="21" t="s">
        <v>76</v>
      </c>
      <c r="G4" s="20"/>
      <c r="H4" s="21"/>
      <c r="I4" s="21"/>
    </row>
    <row r="5" spans="1:13" customFormat="1" ht="13.2">
      <c r="A5" s="17"/>
      <c r="B5" s="22" t="s">
        <v>17</v>
      </c>
      <c r="C5" s="22" t="s">
        <v>18</v>
      </c>
      <c r="E5" s="17"/>
      <c r="F5" s="16" t="s">
        <v>19</v>
      </c>
      <c r="G5" s="22" t="s">
        <v>20</v>
      </c>
      <c r="H5" s="22" t="s">
        <v>21</v>
      </c>
      <c r="I5" s="22"/>
      <c r="J5" s="43"/>
      <c r="K5" s="23"/>
      <c r="L5" s="24" t="s">
        <v>43</v>
      </c>
      <c r="M5" s="24" t="s">
        <v>44</v>
      </c>
    </row>
    <row r="6" spans="1:13" customFormat="1" ht="10.199999999999999" customHeight="1">
      <c r="A6" s="17"/>
      <c r="B6" s="17"/>
      <c r="C6" s="17"/>
      <c r="E6" s="17"/>
      <c r="F6" s="23"/>
      <c r="G6" s="17"/>
      <c r="H6" s="17"/>
      <c r="I6" s="17"/>
      <c r="K6" s="23"/>
    </row>
    <row r="7" spans="1:13" customFormat="1" ht="13.2">
      <c r="A7" s="16" t="s">
        <v>92</v>
      </c>
      <c r="B7" s="25">
        <v>3366624</v>
      </c>
      <c r="C7" s="25">
        <v>873929</v>
      </c>
      <c r="E7" s="16" t="s">
        <v>19</v>
      </c>
      <c r="F7" s="26">
        <f>SUM(F9:F29)</f>
        <v>6309089</v>
      </c>
      <c r="G7" s="26">
        <f>SUM(G9:G29)</f>
        <v>3139653</v>
      </c>
      <c r="H7" s="26">
        <f>SUM(H9:H29)</f>
        <v>3169436</v>
      </c>
      <c r="I7" s="26"/>
      <c r="K7" s="23"/>
      <c r="L7">
        <f>G7/10000</f>
        <v>313.96530000000001</v>
      </c>
      <c r="M7">
        <f>H7/10000</f>
        <v>316.9436</v>
      </c>
    </row>
    <row r="8" spans="1:13" customFormat="1" ht="13.2">
      <c r="A8" s="22">
        <v>50</v>
      </c>
      <c r="B8" s="25">
        <v>4149147</v>
      </c>
      <c r="C8" s="25">
        <v>1152380</v>
      </c>
      <c r="E8" s="17"/>
      <c r="F8" s="48"/>
      <c r="G8" s="48"/>
      <c r="H8" s="48"/>
      <c r="I8" s="48"/>
      <c r="K8" s="23"/>
    </row>
    <row r="9" spans="1:13" customFormat="1" ht="13.2">
      <c r="A9" s="22">
        <v>55</v>
      </c>
      <c r="B9" s="25">
        <v>4735424</v>
      </c>
      <c r="C9" s="25">
        <v>1418917</v>
      </c>
      <c r="E9" s="16" t="s">
        <v>45</v>
      </c>
      <c r="F9" s="49">
        <f>町丁字別人口!N7</f>
        <v>3445</v>
      </c>
      <c r="G9" s="49">
        <f>町丁字別人口!O7</f>
        <v>402</v>
      </c>
      <c r="H9" s="49">
        <f>町丁字別人口!P7</f>
        <v>3043</v>
      </c>
      <c r="I9" s="27"/>
      <c r="J9" s="27"/>
      <c r="K9" s="23"/>
      <c r="L9" s="37">
        <f>G9/10000</f>
        <v>4.02E-2</v>
      </c>
      <c r="M9" s="38">
        <f>H9/10000</f>
        <v>0.30430000000000001</v>
      </c>
    </row>
    <row r="10" spans="1:13" customFormat="1" ht="13.2">
      <c r="A10" s="22" t="s">
        <v>12</v>
      </c>
      <c r="B10" s="25">
        <v>5148163</v>
      </c>
      <c r="C10" s="25">
        <v>1572575</v>
      </c>
      <c r="E10" s="16" t="s">
        <v>46</v>
      </c>
      <c r="F10" s="49">
        <f>町丁字別人口!N8</f>
        <v>23519</v>
      </c>
      <c r="G10" s="49">
        <f>町丁字別人口!O8</f>
        <v>5009</v>
      </c>
      <c r="H10" s="49">
        <f>町丁字別人口!P8</f>
        <v>18510</v>
      </c>
      <c r="I10" s="27"/>
      <c r="J10" s="27"/>
      <c r="K10" s="23"/>
      <c r="L10" s="39">
        <f>G10/10000</f>
        <v>0.50090000000000001</v>
      </c>
      <c r="M10" s="40">
        <f>H10/10000</f>
        <v>1.851</v>
      </c>
    </row>
    <row r="11" spans="1:13" customFormat="1" ht="13.2">
      <c r="A11" s="16" t="s">
        <v>93</v>
      </c>
      <c r="B11" s="25">
        <v>5555429</v>
      </c>
      <c r="C11" s="25">
        <v>1813903</v>
      </c>
      <c r="E11" s="16" t="s">
        <v>47</v>
      </c>
      <c r="F11" s="49">
        <f>町丁字別人口!N9</f>
        <v>85140</v>
      </c>
      <c r="G11" s="49">
        <f>町丁字別人口!O9</f>
        <v>26581</v>
      </c>
      <c r="H11" s="49">
        <f>町丁字別人口!P9</f>
        <v>58559</v>
      </c>
      <c r="I11" s="27"/>
      <c r="J11" s="27"/>
      <c r="K11" s="23"/>
      <c r="L11" s="39">
        <f t="shared" ref="L11:L29" si="0">G11/10000</f>
        <v>2.6581000000000001</v>
      </c>
      <c r="M11" s="40">
        <f t="shared" ref="M11:M29" si="1">H11/10000</f>
        <v>5.8559000000000001</v>
      </c>
    </row>
    <row r="12" spans="1:13" customFormat="1" ht="13.2">
      <c r="A12" s="22">
        <v>7</v>
      </c>
      <c r="B12" s="25">
        <v>5797782</v>
      </c>
      <c r="C12" s="25">
        <v>2015296</v>
      </c>
      <c r="D12" s="28"/>
      <c r="E12" s="16" t="s">
        <v>48</v>
      </c>
      <c r="F12" s="49">
        <f>町丁字別人口!N10</f>
        <v>186665</v>
      </c>
      <c r="G12" s="49">
        <f>町丁字別人口!O10</f>
        <v>73795</v>
      </c>
      <c r="H12" s="49">
        <f>町丁字別人口!P10</f>
        <v>112870</v>
      </c>
      <c r="I12" s="27"/>
      <c r="J12" s="27"/>
      <c r="K12" s="23"/>
      <c r="L12" s="39">
        <f t="shared" si="0"/>
        <v>7.3795000000000002</v>
      </c>
      <c r="M12" s="40">
        <f t="shared" si="1"/>
        <v>11.287000000000001</v>
      </c>
    </row>
    <row r="13" spans="1:13" customFormat="1" ht="13.2">
      <c r="A13" s="22">
        <v>12</v>
      </c>
      <c r="B13" s="25">
        <v>5926285</v>
      </c>
      <c r="C13" s="25">
        <v>2173312</v>
      </c>
      <c r="E13" s="16" t="s">
        <v>49</v>
      </c>
      <c r="F13" s="49">
        <f>町丁字別人口!N11</f>
        <v>313147</v>
      </c>
      <c r="G13" s="49">
        <f>町丁字別人口!O11</f>
        <v>134756</v>
      </c>
      <c r="H13" s="49">
        <f>町丁字別人口!P11</f>
        <v>178391</v>
      </c>
      <c r="I13" s="27"/>
      <c r="J13" s="27"/>
      <c r="K13" s="23"/>
      <c r="L13" s="39">
        <f t="shared" si="0"/>
        <v>13.4756</v>
      </c>
      <c r="M13" s="40">
        <f t="shared" si="1"/>
        <v>17.839099999999998</v>
      </c>
    </row>
    <row r="14" spans="1:13" customFormat="1" ht="13.2">
      <c r="A14" s="22">
        <v>17</v>
      </c>
      <c r="B14" s="25">
        <v>6056462</v>
      </c>
      <c r="C14" s="25">
        <v>2325232</v>
      </c>
      <c r="E14" s="16" t="s">
        <v>22</v>
      </c>
      <c r="F14" s="49">
        <f>町丁字別人口!N12</f>
        <v>409518</v>
      </c>
      <c r="G14" s="49">
        <f>町丁字別人口!O12</f>
        <v>186835</v>
      </c>
      <c r="H14" s="49">
        <f>町丁字別人口!P12</f>
        <v>222683</v>
      </c>
      <c r="I14" s="27"/>
      <c r="J14" s="27"/>
      <c r="K14" s="23"/>
      <c r="L14" s="39">
        <f t="shared" si="0"/>
        <v>18.683499999999999</v>
      </c>
      <c r="M14" s="40">
        <f t="shared" si="1"/>
        <v>22.2683</v>
      </c>
    </row>
    <row r="15" spans="1:13" customFormat="1" ht="13.2">
      <c r="A15" s="22">
        <v>22</v>
      </c>
      <c r="B15" s="44">
        <v>6216289</v>
      </c>
      <c r="C15" s="44">
        <v>2515904</v>
      </c>
      <c r="E15" s="16" t="s">
        <v>23</v>
      </c>
      <c r="F15" s="49">
        <f>町丁字別人口!N13</f>
        <v>381853</v>
      </c>
      <c r="G15" s="49">
        <f>町丁字別人口!O13</f>
        <v>181925</v>
      </c>
      <c r="H15" s="49">
        <f>町丁字別人口!P13</f>
        <v>199928</v>
      </c>
      <c r="I15" s="27"/>
      <c r="J15" s="27"/>
      <c r="K15" s="23"/>
      <c r="L15" s="39">
        <f t="shared" si="0"/>
        <v>18.192499999999999</v>
      </c>
      <c r="M15" s="40">
        <f t="shared" si="1"/>
        <v>19.992799999999999</v>
      </c>
    </row>
    <row r="16" spans="1:13" customFormat="1" ht="13.2">
      <c r="A16" s="72">
        <v>27</v>
      </c>
      <c r="B16" s="73">
        <v>6222666</v>
      </c>
      <c r="C16" s="73">
        <v>2609132</v>
      </c>
      <c r="E16" s="16" t="s">
        <v>24</v>
      </c>
      <c r="F16" s="49">
        <f>町丁字別人口!N14</f>
        <v>338441</v>
      </c>
      <c r="G16" s="49">
        <f>町丁字別人口!O14</f>
        <v>168159</v>
      </c>
      <c r="H16" s="49">
        <f>町丁字別人口!P14</f>
        <v>170282</v>
      </c>
      <c r="I16" s="27"/>
      <c r="J16" s="27"/>
      <c r="K16" s="23"/>
      <c r="L16" s="39">
        <f t="shared" si="0"/>
        <v>16.815899999999999</v>
      </c>
      <c r="M16" s="40">
        <f t="shared" si="1"/>
        <v>17.028199999999998</v>
      </c>
    </row>
    <row r="17" spans="1:13" customFormat="1" ht="13.2">
      <c r="A17" s="16" t="s">
        <v>94</v>
      </c>
      <c r="B17" s="73">
        <v>6284480</v>
      </c>
      <c r="C17" s="73">
        <v>2773840</v>
      </c>
      <c r="E17" s="16" t="s">
        <v>25</v>
      </c>
      <c r="F17" s="49">
        <f>町丁字別人口!N15</f>
        <v>374759</v>
      </c>
      <c r="G17" s="49">
        <f>町丁字別人口!O15</f>
        <v>191565</v>
      </c>
      <c r="H17" s="49">
        <f>町丁字別人口!P15</f>
        <v>183194</v>
      </c>
      <c r="I17" s="27"/>
      <c r="J17" s="27"/>
      <c r="K17" s="23"/>
      <c r="L17" s="39">
        <f t="shared" si="0"/>
        <v>19.156500000000001</v>
      </c>
      <c r="M17" s="40">
        <f t="shared" si="1"/>
        <v>18.319400000000002</v>
      </c>
    </row>
    <row r="18" spans="1:13" customFormat="1" ht="13.2">
      <c r="A18" s="115">
        <v>7</v>
      </c>
      <c r="B18" s="110">
        <f>'007Y'!H50</f>
        <v>6277188</v>
      </c>
      <c r="C18" s="73">
        <f>'007Y'!O50</f>
        <v>2954240</v>
      </c>
      <c r="E18" s="16" t="s">
        <v>26</v>
      </c>
      <c r="F18" s="49">
        <f>町丁字別人口!N16</f>
        <v>450172</v>
      </c>
      <c r="G18" s="49">
        <f>町丁字別人口!O16</f>
        <v>233024</v>
      </c>
      <c r="H18" s="49">
        <f>町丁字別人口!P16</f>
        <v>217148</v>
      </c>
      <c r="I18" s="27"/>
      <c r="J18" s="27"/>
      <c r="K18" s="23"/>
      <c r="L18" s="39">
        <f t="shared" si="0"/>
        <v>23.302399999999999</v>
      </c>
      <c r="M18" s="40">
        <f t="shared" si="1"/>
        <v>21.7148</v>
      </c>
    </row>
    <row r="19" spans="1:13" customFormat="1" ht="13.2">
      <c r="A19" s="23"/>
      <c r="B19" s="23"/>
      <c r="C19" s="23"/>
      <c r="E19" s="16" t="s">
        <v>27</v>
      </c>
      <c r="F19" s="49">
        <f>町丁字別人口!N17</f>
        <v>525639</v>
      </c>
      <c r="G19" s="49">
        <f>町丁字別人口!O17</f>
        <v>272468</v>
      </c>
      <c r="H19" s="49">
        <f>町丁字別人口!P17</f>
        <v>253171</v>
      </c>
      <c r="I19" s="27"/>
      <c r="J19" s="27"/>
      <c r="K19" s="23"/>
      <c r="L19" s="39">
        <f t="shared" si="0"/>
        <v>27.2468</v>
      </c>
      <c r="M19" s="40">
        <f t="shared" si="1"/>
        <v>25.3171</v>
      </c>
    </row>
    <row r="20" spans="1:13" customFormat="1" ht="13.2">
      <c r="A20" s="23"/>
      <c r="B20" s="23"/>
      <c r="C20" s="23"/>
      <c r="E20" s="16" t="s">
        <v>28</v>
      </c>
      <c r="F20" s="49">
        <f>町丁字別人口!N18</f>
        <v>450003</v>
      </c>
      <c r="G20" s="49">
        <f>町丁字別人口!O18</f>
        <v>233414</v>
      </c>
      <c r="H20" s="49">
        <f>町丁字別人口!P18</f>
        <v>216589</v>
      </c>
      <c r="I20" s="27"/>
      <c r="J20" s="27"/>
      <c r="K20" s="23"/>
      <c r="L20" s="39">
        <f t="shared" si="0"/>
        <v>23.3414</v>
      </c>
      <c r="M20" s="40">
        <f t="shared" si="1"/>
        <v>21.658899999999999</v>
      </c>
    </row>
    <row r="21" spans="1:13" customFormat="1" ht="13.2">
      <c r="A21" s="23"/>
      <c r="B21" s="23"/>
      <c r="C21" s="23"/>
      <c r="E21" s="16" t="s">
        <v>29</v>
      </c>
      <c r="F21" s="49">
        <f>町丁字別人口!N19</f>
        <v>398253</v>
      </c>
      <c r="G21" s="49">
        <f>町丁字別人口!O19</f>
        <v>207102</v>
      </c>
      <c r="H21" s="49">
        <f>町丁字別人口!P19</f>
        <v>191151</v>
      </c>
      <c r="I21" s="27"/>
      <c r="J21" s="27"/>
      <c r="K21" s="23"/>
      <c r="L21" s="39">
        <f t="shared" si="0"/>
        <v>20.7102</v>
      </c>
      <c r="M21" s="40">
        <f t="shared" si="1"/>
        <v>19.115100000000002</v>
      </c>
    </row>
    <row r="22" spans="1:13" customFormat="1" ht="13.2">
      <c r="A22" s="112" t="s">
        <v>88</v>
      </c>
      <c r="B22" s="113">
        <v>45931</v>
      </c>
      <c r="C22" s="113">
        <v>45566</v>
      </c>
      <c r="E22" s="16" t="s">
        <v>30</v>
      </c>
      <c r="F22" s="49">
        <f>町丁字別人口!N20</f>
        <v>362470</v>
      </c>
      <c r="G22" s="49">
        <f>町丁字別人口!O20</f>
        <v>189177</v>
      </c>
      <c r="H22" s="49">
        <f>町丁字別人口!P20</f>
        <v>173293</v>
      </c>
      <c r="I22" s="27"/>
      <c r="J22" s="27"/>
      <c r="K22" s="23"/>
      <c r="L22" s="39">
        <f t="shared" si="0"/>
        <v>18.9177</v>
      </c>
      <c r="M22" s="40">
        <f t="shared" si="1"/>
        <v>17.3293</v>
      </c>
    </row>
    <row r="23" spans="1:13" customFormat="1" ht="13.2">
      <c r="A23" s="114">
        <f>(B23-C23)/C23</f>
        <v>2.8125594083458597E-4</v>
      </c>
      <c r="B23" s="112">
        <v>6277188</v>
      </c>
      <c r="C23" s="112">
        <v>6275423</v>
      </c>
      <c r="E23" s="16" t="s">
        <v>31</v>
      </c>
      <c r="F23" s="49">
        <f>町丁字別人口!N21</f>
        <v>346481</v>
      </c>
      <c r="G23" s="49">
        <f>町丁字別人口!O21</f>
        <v>181116</v>
      </c>
      <c r="H23" s="49">
        <f>町丁字別人口!P21</f>
        <v>165365</v>
      </c>
      <c r="I23" s="27"/>
      <c r="J23" s="27"/>
      <c r="K23" s="23"/>
      <c r="L23" s="39">
        <f t="shared" si="0"/>
        <v>18.111599999999999</v>
      </c>
      <c r="M23" s="40">
        <f t="shared" si="1"/>
        <v>16.5365</v>
      </c>
    </row>
    <row r="24" spans="1:13" customFormat="1" ht="13.2">
      <c r="A24" s="111"/>
      <c r="B24" s="111"/>
      <c r="C24" s="111"/>
      <c r="E24" s="16" t="s">
        <v>32</v>
      </c>
      <c r="F24" s="49">
        <f>町丁字別人口!N22</f>
        <v>352375</v>
      </c>
      <c r="G24" s="49">
        <f>町丁字別人口!O22</f>
        <v>182909</v>
      </c>
      <c r="H24" s="49">
        <f>町丁字別人口!P22</f>
        <v>169466</v>
      </c>
      <c r="I24" s="27"/>
      <c r="J24" s="27"/>
      <c r="K24" s="23"/>
      <c r="L24" s="39">
        <f t="shared" si="0"/>
        <v>18.290900000000001</v>
      </c>
      <c r="M24" s="40">
        <f t="shared" si="1"/>
        <v>16.9466</v>
      </c>
    </row>
    <row r="25" spans="1:13" customFormat="1" ht="13.2">
      <c r="A25" s="112" t="s">
        <v>89</v>
      </c>
      <c r="B25" s="113">
        <v>45931</v>
      </c>
      <c r="C25" s="113">
        <v>45566</v>
      </c>
      <c r="E25" s="16" t="s">
        <v>33</v>
      </c>
      <c r="F25" s="49">
        <f>町丁字別人口!N23</f>
        <v>336035</v>
      </c>
      <c r="G25" s="49">
        <f>町丁字別人口!O23</f>
        <v>172703</v>
      </c>
      <c r="H25" s="49">
        <f>町丁字別人口!P23</f>
        <v>163332</v>
      </c>
      <c r="I25" s="27"/>
      <c r="J25" s="27"/>
      <c r="K25" s="23"/>
      <c r="L25" s="39">
        <f t="shared" si="0"/>
        <v>17.270299999999999</v>
      </c>
      <c r="M25" s="40">
        <f t="shared" si="1"/>
        <v>16.333200000000001</v>
      </c>
    </row>
    <row r="26" spans="1:13" ht="13.2">
      <c r="A26" s="114">
        <f>(B26-C26)/C26</f>
        <v>1.4745242007727101E-2</v>
      </c>
      <c r="B26" s="112">
        <v>2954240</v>
      </c>
      <c r="C26" s="112">
        <v>2911312</v>
      </c>
      <c r="E26" s="16" t="s">
        <v>34</v>
      </c>
      <c r="F26" s="49">
        <f>町丁字別人口!N24</f>
        <v>276995</v>
      </c>
      <c r="G26" s="49">
        <f>町丁字別人口!O24</f>
        <v>142687</v>
      </c>
      <c r="H26" s="49">
        <f>町丁字別人口!P24</f>
        <v>134308</v>
      </c>
      <c r="I26" s="27"/>
      <c r="J26" s="27"/>
      <c r="L26" s="39">
        <f t="shared" si="0"/>
        <v>14.268700000000001</v>
      </c>
      <c r="M26" s="40">
        <f t="shared" si="1"/>
        <v>13.4308</v>
      </c>
    </row>
    <row r="27" spans="1:13" ht="13.2">
      <c r="E27" s="16" t="s">
        <v>35</v>
      </c>
      <c r="F27" s="49">
        <f>町丁字別人口!N25</f>
        <v>259500</v>
      </c>
      <c r="G27" s="49">
        <f>町丁字別人口!O25</f>
        <v>133490</v>
      </c>
      <c r="H27" s="49">
        <f>町丁字別人口!P25</f>
        <v>126010</v>
      </c>
      <c r="I27" s="27"/>
      <c r="J27" s="27"/>
      <c r="L27" s="39">
        <f t="shared" si="0"/>
        <v>13.349</v>
      </c>
      <c r="M27" s="40">
        <f t="shared" si="1"/>
        <v>12.601000000000001</v>
      </c>
    </row>
    <row r="28" spans="1:13" ht="13.2">
      <c r="A28" s="112" t="s">
        <v>90</v>
      </c>
      <c r="B28" s="112">
        <f>B26-C26</f>
        <v>42928</v>
      </c>
      <c r="E28" s="16" t="s">
        <v>36</v>
      </c>
      <c r="F28" s="49">
        <f>町丁字別人口!N26</f>
        <v>238167</v>
      </c>
      <c r="G28" s="49">
        <f>町丁字別人口!O26</f>
        <v>121874</v>
      </c>
      <c r="H28" s="49">
        <f>町丁字別人口!P26</f>
        <v>116293</v>
      </c>
      <c r="I28" s="27"/>
      <c r="J28" s="27"/>
      <c r="L28" s="39">
        <f t="shared" si="0"/>
        <v>12.1874</v>
      </c>
      <c r="M28" s="40">
        <f t="shared" si="1"/>
        <v>11.629300000000001</v>
      </c>
    </row>
    <row r="29" spans="1:13" ht="13.2">
      <c r="E29" s="16" t="s">
        <v>37</v>
      </c>
      <c r="F29" s="49">
        <f>町丁字別人口!N27</f>
        <v>196512</v>
      </c>
      <c r="G29" s="49">
        <f>町丁字別人口!O27</f>
        <v>100662</v>
      </c>
      <c r="H29" s="49">
        <f>町丁字別人口!P27</f>
        <v>95850</v>
      </c>
      <c r="I29" s="27"/>
      <c r="J29" s="27"/>
      <c r="L29" s="41">
        <f t="shared" si="0"/>
        <v>10.0662</v>
      </c>
      <c r="M29" s="42">
        <f t="shared" si="1"/>
        <v>9.5850000000000009</v>
      </c>
    </row>
    <row r="31" spans="1:13">
      <c r="A31" s="51" t="s">
        <v>53</v>
      </c>
      <c r="K31" s="29" t="s">
        <v>50</v>
      </c>
      <c r="L31" s="30">
        <f>SUM(L9:L29)</f>
        <v>313.96530000000007</v>
      </c>
      <c r="M31" s="30">
        <f>SUM(M9:M29)</f>
        <v>316.94359999999995</v>
      </c>
    </row>
    <row r="32" spans="1:13" ht="13.2">
      <c r="A32" s="53" t="s">
        <v>16</v>
      </c>
    </row>
    <row r="34" spans="1:15" ht="26.4">
      <c r="A34" s="31"/>
      <c r="B34" s="50" t="s">
        <v>79</v>
      </c>
      <c r="C34" s="32">
        <v>50</v>
      </c>
      <c r="D34" s="32" t="s">
        <v>11</v>
      </c>
      <c r="E34" s="32" t="s">
        <v>12</v>
      </c>
      <c r="F34" s="32" t="s">
        <v>80</v>
      </c>
      <c r="G34" s="50">
        <v>7</v>
      </c>
      <c r="H34" s="32">
        <v>12</v>
      </c>
      <c r="I34" s="32">
        <v>17</v>
      </c>
      <c r="J34" s="32">
        <v>22</v>
      </c>
      <c r="K34" s="45">
        <v>27</v>
      </c>
      <c r="L34" s="50" t="s">
        <v>81</v>
      </c>
      <c r="M34" s="46">
        <v>7</v>
      </c>
      <c r="N34" s="33"/>
      <c r="O34" s="33"/>
    </row>
    <row r="35" spans="1:15" ht="13.2">
      <c r="A35" s="34" t="s">
        <v>51</v>
      </c>
      <c r="B35" s="35">
        <v>337</v>
      </c>
      <c r="C35" s="35">
        <v>415</v>
      </c>
      <c r="D35" s="35">
        <v>474</v>
      </c>
      <c r="E35" s="35">
        <v>515</v>
      </c>
      <c r="F35" s="35">
        <v>556</v>
      </c>
      <c r="G35" s="35">
        <v>580</v>
      </c>
      <c r="H35" s="35">
        <v>593</v>
      </c>
      <c r="I35" s="35">
        <v>606</v>
      </c>
      <c r="J35" s="35">
        <v>622</v>
      </c>
      <c r="K35" s="35">
        <v>622</v>
      </c>
      <c r="L35" s="35">
        <v>628</v>
      </c>
      <c r="M35" s="47">
        <v>628</v>
      </c>
    </row>
    <row r="36" spans="1:15" ht="13.2">
      <c r="A36" s="34" t="s">
        <v>52</v>
      </c>
      <c r="B36" s="35">
        <v>87</v>
      </c>
      <c r="C36" s="35">
        <v>115</v>
      </c>
      <c r="D36" s="35">
        <v>142</v>
      </c>
      <c r="E36" s="35">
        <v>157</v>
      </c>
      <c r="F36" s="35">
        <v>181</v>
      </c>
      <c r="G36" s="35">
        <v>202</v>
      </c>
      <c r="H36" s="35">
        <v>217</v>
      </c>
      <c r="I36" s="35">
        <v>233</v>
      </c>
      <c r="J36" s="35">
        <v>252</v>
      </c>
      <c r="K36" s="35">
        <v>261</v>
      </c>
      <c r="L36" s="35">
        <v>277</v>
      </c>
      <c r="M36" s="47">
        <v>295</v>
      </c>
    </row>
    <row r="37" spans="1:15">
      <c r="B37" s="36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40" spans="1:15" ht="13.2">
      <c r="B40" s="25"/>
      <c r="C40" s="25"/>
      <c r="D40" s="25"/>
      <c r="E40" s="25"/>
      <c r="F40" s="25"/>
      <c r="G40" s="25"/>
      <c r="H40" s="25"/>
      <c r="I40" s="25"/>
      <c r="J40" s="44"/>
    </row>
    <row r="41" spans="1:15" ht="13.2">
      <c r="B41" s="25"/>
      <c r="C41" s="25"/>
      <c r="D41" s="25"/>
      <c r="E41" s="25"/>
      <c r="F41" s="25"/>
      <c r="G41" s="25"/>
      <c r="H41" s="25"/>
      <c r="I41" s="25"/>
      <c r="J41" s="44"/>
    </row>
  </sheetData>
  <phoneticPr fontId="30"/>
  <pageMargins left="0.67" right="0.33" top="0.78740157480314965" bottom="0.78740157480314965" header="0.51181102362204722" footer="0.51181102362204722"/>
  <pageSetup paperSize="9" scale="87" orientation="landscape" cellComments="asDisplayed" r:id="rId1"/>
  <headerFooter alignWithMargins="0">
    <oddFooter>&amp;R&amp;F &amp;A</oddFooter>
  </headerFooter>
  <ignoredErrors>
    <ignoredError sqref="D34:E34 A10" numberStoredAsText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6"/>
  <sheetViews>
    <sheetView zoomScaleNormal="100" workbookViewId="0"/>
  </sheetViews>
  <sheetFormatPr defaultColWidth="9" defaultRowHeight="10.8"/>
  <cols>
    <col min="1" max="1" width="6" style="74" customWidth="1"/>
    <col min="2" max="4" width="8.6640625" style="74" customWidth="1"/>
    <col min="5" max="5" width="6" style="74" customWidth="1"/>
    <col min="6" max="8" width="8.6640625" style="74" customWidth="1"/>
    <col min="9" max="9" width="6" style="74" customWidth="1"/>
    <col min="10" max="12" width="8.6640625" style="74" customWidth="1"/>
    <col min="13" max="16384" width="9" style="74"/>
  </cols>
  <sheetData>
    <row r="1" spans="1:16" ht="26.25" customHeight="1">
      <c r="A1" s="101" t="s">
        <v>84</v>
      </c>
    </row>
    <row r="2" spans="1:16" ht="19.2">
      <c r="B2" s="75" t="s">
        <v>64</v>
      </c>
      <c r="I2" s="109" t="s">
        <v>65</v>
      </c>
      <c r="N2" s="108" t="s">
        <v>86</v>
      </c>
    </row>
    <row r="3" spans="1:16" ht="14.1" customHeight="1">
      <c r="L3" s="77"/>
    </row>
    <row r="4" spans="1:16" ht="14.1" customHeight="1">
      <c r="A4" s="78" t="s">
        <v>66</v>
      </c>
      <c r="B4" s="79" t="s">
        <v>19</v>
      </c>
      <c r="C4" s="79" t="s">
        <v>4</v>
      </c>
      <c r="D4" s="79" t="s">
        <v>67</v>
      </c>
      <c r="E4" s="79" t="s">
        <v>66</v>
      </c>
      <c r="F4" s="79" t="s">
        <v>19</v>
      </c>
      <c r="G4" s="79" t="s">
        <v>4</v>
      </c>
      <c r="H4" s="79" t="s">
        <v>67</v>
      </c>
      <c r="I4" s="79" t="s">
        <v>66</v>
      </c>
      <c r="J4" s="79" t="s">
        <v>19</v>
      </c>
      <c r="K4" s="79" t="s">
        <v>4</v>
      </c>
      <c r="L4" s="80" t="s">
        <v>67</v>
      </c>
    </row>
    <row r="5" spans="1:16" ht="14.1" customHeight="1">
      <c r="A5" s="81"/>
      <c r="B5" s="82"/>
      <c r="C5" s="82"/>
      <c r="D5" s="82"/>
      <c r="E5" s="83"/>
      <c r="F5" s="84"/>
      <c r="G5" s="84"/>
      <c r="H5" s="84"/>
      <c r="I5" s="83"/>
      <c r="J5" s="84"/>
      <c r="K5" s="84"/>
      <c r="L5" s="85"/>
      <c r="N5" s="74" t="s">
        <v>78</v>
      </c>
    </row>
    <row r="6" spans="1:16" ht="14.1" customHeight="1">
      <c r="A6" s="86" t="s">
        <v>19</v>
      </c>
      <c r="B6" s="87">
        <v>6309089</v>
      </c>
      <c r="C6" s="87">
        <v>3139653</v>
      </c>
      <c r="D6" s="87">
        <v>3169436</v>
      </c>
      <c r="E6" s="88"/>
      <c r="F6" s="89"/>
      <c r="G6" s="89"/>
      <c r="H6" s="89"/>
      <c r="I6" s="88"/>
      <c r="J6" s="89"/>
      <c r="K6" s="89"/>
      <c r="L6" s="90"/>
      <c r="N6" s="74" t="s">
        <v>75</v>
      </c>
    </row>
    <row r="7" spans="1:16" ht="14.1" customHeight="1">
      <c r="A7" s="91"/>
      <c r="B7" s="92"/>
      <c r="C7" s="92"/>
      <c r="D7" s="92"/>
      <c r="E7" s="88">
        <v>20</v>
      </c>
      <c r="F7" s="92">
        <v>62209</v>
      </c>
      <c r="G7" s="92">
        <v>32079</v>
      </c>
      <c r="H7" s="92">
        <v>30130</v>
      </c>
      <c r="I7" s="88">
        <v>60</v>
      </c>
      <c r="J7" s="92">
        <v>83132</v>
      </c>
      <c r="K7" s="92">
        <v>42654</v>
      </c>
      <c r="L7" s="93">
        <v>40478</v>
      </c>
      <c r="N7" s="99">
        <f>B29</f>
        <v>3445</v>
      </c>
      <c r="O7" s="99">
        <f t="shared" ref="O7:P7" si="0">C29</f>
        <v>402</v>
      </c>
      <c r="P7" s="99">
        <f t="shared" si="0"/>
        <v>3043</v>
      </c>
    </row>
    <row r="8" spans="1:16" ht="14.1" customHeight="1">
      <c r="A8" s="91"/>
      <c r="B8" s="92"/>
      <c r="C8" s="92"/>
      <c r="D8" s="92"/>
      <c r="E8" s="88">
        <v>21</v>
      </c>
      <c r="F8" s="92">
        <v>63980</v>
      </c>
      <c r="G8" s="92">
        <v>33030</v>
      </c>
      <c r="H8" s="92">
        <v>30950</v>
      </c>
      <c r="I8" s="88">
        <v>61</v>
      </c>
      <c r="J8" s="92">
        <v>77074</v>
      </c>
      <c r="K8" s="92">
        <v>39748</v>
      </c>
      <c r="L8" s="93">
        <v>37326</v>
      </c>
      <c r="N8" s="99">
        <f>B28</f>
        <v>23519</v>
      </c>
      <c r="O8" s="99">
        <f t="shared" ref="O8:P8" si="1">C28</f>
        <v>5009</v>
      </c>
      <c r="P8" s="99">
        <f t="shared" si="1"/>
        <v>18510</v>
      </c>
    </row>
    <row r="9" spans="1:16" ht="14.1" customHeight="1">
      <c r="A9" s="91" t="s">
        <v>68</v>
      </c>
      <c r="B9" s="92">
        <v>196512</v>
      </c>
      <c r="C9" s="92">
        <v>100662</v>
      </c>
      <c r="D9" s="92">
        <v>95850</v>
      </c>
      <c r="E9" s="88">
        <v>22</v>
      </c>
      <c r="F9" s="92">
        <v>68169</v>
      </c>
      <c r="G9" s="92">
        <v>34777</v>
      </c>
      <c r="H9" s="92">
        <v>33392</v>
      </c>
      <c r="I9" s="88">
        <v>62</v>
      </c>
      <c r="J9" s="92">
        <v>74206</v>
      </c>
      <c r="K9" s="92">
        <v>37912</v>
      </c>
      <c r="L9" s="93">
        <v>36294</v>
      </c>
      <c r="N9" s="99">
        <f>B27</f>
        <v>85140</v>
      </c>
      <c r="O9" s="99">
        <f t="shared" ref="O9:P9" si="2">C27</f>
        <v>26581</v>
      </c>
      <c r="P9" s="99">
        <f t="shared" si="2"/>
        <v>58559</v>
      </c>
    </row>
    <row r="10" spans="1:16" ht="14.1" customHeight="1">
      <c r="A10" s="91" t="s">
        <v>69</v>
      </c>
      <c r="B10" s="92">
        <v>238167</v>
      </c>
      <c r="C10" s="92">
        <v>121874</v>
      </c>
      <c r="D10" s="92">
        <v>116293</v>
      </c>
      <c r="E10" s="88">
        <v>23</v>
      </c>
      <c r="F10" s="92">
        <v>70243</v>
      </c>
      <c r="G10" s="92">
        <v>36009</v>
      </c>
      <c r="H10" s="92">
        <v>34234</v>
      </c>
      <c r="I10" s="88">
        <v>63</v>
      </c>
      <c r="J10" s="92">
        <v>71025</v>
      </c>
      <c r="K10" s="92">
        <v>36326</v>
      </c>
      <c r="L10" s="93">
        <v>34699</v>
      </c>
      <c r="N10" s="99">
        <f>B26</f>
        <v>186665</v>
      </c>
      <c r="O10" s="99">
        <f t="shared" ref="O10:P10" si="3">C26</f>
        <v>73795</v>
      </c>
      <c r="P10" s="99">
        <f t="shared" si="3"/>
        <v>112870</v>
      </c>
    </row>
    <row r="11" spans="1:16" ht="14.1" customHeight="1">
      <c r="A11" s="91" t="s">
        <v>35</v>
      </c>
      <c r="B11" s="92">
        <v>259500</v>
      </c>
      <c r="C11" s="92">
        <v>133490</v>
      </c>
      <c r="D11" s="92">
        <v>126010</v>
      </c>
      <c r="E11" s="88">
        <v>24</v>
      </c>
      <c r="F11" s="92">
        <v>71434</v>
      </c>
      <c r="G11" s="92">
        <v>36808</v>
      </c>
      <c r="H11" s="92">
        <v>34626</v>
      </c>
      <c r="I11" s="88">
        <v>64</v>
      </c>
      <c r="J11" s="92">
        <v>69322</v>
      </c>
      <c r="K11" s="92">
        <v>34925</v>
      </c>
      <c r="L11" s="93">
        <v>34397</v>
      </c>
      <c r="N11" s="99">
        <f>B25</f>
        <v>313147</v>
      </c>
      <c r="O11" s="99">
        <f t="shared" ref="O11:P11" si="4">C25</f>
        <v>134756</v>
      </c>
      <c r="P11" s="99">
        <f t="shared" si="4"/>
        <v>178391</v>
      </c>
    </row>
    <row r="12" spans="1:16" ht="14.1" customHeight="1">
      <c r="A12" s="91" t="s">
        <v>34</v>
      </c>
      <c r="B12" s="92">
        <v>276995</v>
      </c>
      <c r="C12" s="92">
        <v>142687</v>
      </c>
      <c r="D12" s="92">
        <v>134308</v>
      </c>
      <c r="E12" s="88"/>
      <c r="F12" s="89"/>
      <c r="G12" s="89"/>
      <c r="H12" s="89"/>
      <c r="I12" s="88"/>
      <c r="J12" s="89"/>
      <c r="K12" s="89"/>
      <c r="L12" s="90"/>
      <c r="N12" s="99">
        <f>B24</f>
        <v>409518</v>
      </c>
      <c r="O12" s="99">
        <f t="shared" ref="O12:P12" si="5">C24</f>
        <v>186835</v>
      </c>
      <c r="P12" s="99">
        <f t="shared" si="5"/>
        <v>222683</v>
      </c>
    </row>
    <row r="13" spans="1:16" ht="14.1" customHeight="1">
      <c r="A13" s="91" t="s">
        <v>33</v>
      </c>
      <c r="B13" s="92">
        <v>336035</v>
      </c>
      <c r="C13" s="92">
        <v>172703</v>
      </c>
      <c r="D13" s="92">
        <v>163332</v>
      </c>
      <c r="E13" s="88">
        <v>25</v>
      </c>
      <c r="F13" s="92">
        <v>71272</v>
      </c>
      <c r="G13" s="92">
        <v>36855</v>
      </c>
      <c r="H13" s="92">
        <v>34417</v>
      </c>
      <c r="I13" s="88">
        <v>65</v>
      </c>
      <c r="J13" s="92">
        <v>68445</v>
      </c>
      <c r="K13" s="92">
        <v>34479</v>
      </c>
      <c r="L13" s="93">
        <v>33966</v>
      </c>
      <c r="N13" s="99">
        <f>B23</f>
        <v>381853</v>
      </c>
      <c r="O13" s="99">
        <f t="shared" ref="O13:P13" si="6">C23</f>
        <v>181925</v>
      </c>
      <c r="P13" s="99">
        <f t="shared" si="6"/>
        <v>199928</v>
      </c>
    </row>
    <row r="14" spans="1:16" ht="14.1" customHeight="1">
      <c r="A14" s="91" t="s">
        <v>32</v>
      </c>
      <c r="B14" s="92">
        <v>352375</v>
      </c>
      <c r="C14" s="92">
        <v>182909</v>
      </c>
      <c r="D14" s="92">
        <v>169466</v>
      </c>
      <c r="E14" s="88">
        <v>26</v>
      </c>
      <c r="F14" s="92">
        <v>70770</v>
      </c>
      <c r="G14" s="92">
        <v>36545</v>
      </c>
      <c r="H14" s="92">
        <v>34225</v>
      </c>
      <c r="I14" s="88">
        <v>66</v>
      </c>
      <c r="J14" s="92">
        <v>68792</v>
      </c>
      <c r="K14" s="92">
        <v>34583</v>
      </c>
      <c r="L14" s="93">
        <v>34209</v>
      </c>
      <c r="N14" s="99">
        <f>B22</f>
        <v>338441</v>
      </c>
      <c r="O14" s="99">
        <f t="shared" ref="O14:P14" si="7">C22</f>
        <v>168159</v>
      </c>
      <c r="P14" s="99">
        <f t="shared" si="7"/>
        <v>170282</v>
      </c>
    </row>
    <row r="15" spans="1:16" ht="14.1" customHeight="1">
      <c r="A15" s="91" t="s">
        <v>31</v>
      </c>
      <c r="B15" s="92">
        <v>346481</v>
      </c>
      <c r="C15" s="92">
        <v>181116</v>
      </c>
      <c r="D15" s="92">
        <v>165365</v>
      </c>
      <c r="E15" s="88">
        <v>27</v>
      </c>
      <c r="F15" s="92">
        <v>70153</v>
      </c>
      <c r="G15" s="92">
        <v>36573</v>
      </c>
      <c r="H15" s="92">
        <v>33580</v>
      </c>
      <c r="I15" s="88">
        <v>67</v>
      </c>
      <c r="J15" s="92">
        <v>65190</v>
      </c>
      <c r="K15" s="92">
        <v>32268</v>
      </c>
      <c r="L15" s="93">
        <v>32922</v>
      </c>
      <c r="N15" s="99">
        <f>B21</f>
        <v>374759</v>
      </c>
      <c r="O15" s="99">
        <f t="shared" ref="O15:P15" si="8">C21</f>
        <v>191565</v>
      </c>
      <c r="P15" s="99">
        <f t="shared" si="8"/>
        <v>183194</v>
      </c>
    </row>
    <row r="16" spans="1:16" ht="14.1" customHeight="1">
      <c r="A16" s="91" t="s">
        <v>30</v>
      </c>
      <c r="B16" s="92">
        <v>362470</v>
      </c>
      <c r="C16" s="92">
        <v>189177</v>
      </c>
      <c r="D16" s="92">
        <v>173293</v>
      </c>
      <c r="E16" s="88">
        <v>28</v>
      </c>
      <c r="F16" s="92">
        <v>70919</v>
      </c>
      <c r="G16" s="92">
        <v>36975</v>
      </c>
      <c r="H16" s="92">
        <v>33944</v>
      </c>
      <c r="I16" s="88">
        <v>68</v>
      </c>
      <c r="J16" s="92">
        <v>66753</v>
      </c>
      <c r="K16" s="92">
        <v>33044</v>
      </c>
      <c r="L16" s="93">
        <v>33709</v>
      </c>
      <c r="N16" s="99">
        <f>B20</f>
        <v>450172</v>
      </c>
      <c r="O16" s="99">
        <f t="shared" ref="O16:P16" si="9">C20</f>
        <v>233024</v>
      </c>
      <c r="P16" s="99">
        <f t="shared" si="9"/>
        <v>217148</v>
      </c>
    </row>
    <row r="17" spans="1:16" ht="14.1" customHeight="1">
      <c r="A17" s="91" t="s">
        <v>29</v>
      </c>
      <c r="B17" s="92">
        <v>398253</v>
      </c>
      <c r="C17" s="92">
        <v>207102</v>
      </c>
      <c r="D17" s="92">
        <v>191151</v>
      </c>
      <c r="E17" s="88">
        <v>29</v>
      </c>
      <c r="F17" s="92">
        <v>69261</v>
      </c>
      <c r="G17" s="92">
        <v>35961</v>
      </c>
      <c r="H17" s="92">
        <v>33300</v>
      </c>
      <c r="I17" s="88">
        <v>69</v>
      </c>
      <c r="J17" s="92">
        <v>69261</v>
      </c>
      <c r="K17" s="92">
        <v>33785</v>
      </c>
      <c r="L17" s="93">
        <v>35476</v>
      </c>
      <c r="N17" s="99">
        <f>B19</f>
        <v>525639</v>
      </c>
      <c r="O17" s="99">
        <f t="shared" ref="O17:P17" si="10">C19</f>
        <v>272468</v>
      </c>
      <c r="P17" s="99">
        <f t="shared" si="10"/>
        <v>253171</v>
      </c>
    </row>
    <row r="18" spans="1:16" ht="14.1" customHeight="1">
      <c r="A18" s="91" t="s">
        <v>28</v>
      </c>
      <c r="B18" s="92">
        <v>450003</v>
      </c>
      <c r="C18" s="92">
        <v>233414</v>
      </c>
      <c r="D18" s="92">
        <v>216589</v>
      </c>
      <c r="E18" s="88"/>
      <c r="F18" s="89"/>
      <c r="G18" s="89"/>
      <c r="H18" s="89"/>
      <c r="I18" s="88"/>
      <c r="J18" s="89"/>
      <c r="K18" s="89"/>
      <c r="L18" s="90"/>
      <c r="N18" s="99">
        <f>B18</f>
        <v>450003</v>
      </c>
      <c r="O18" s="99">
        <f t="shared" ref="O18:P18" si="11">C18</f>
        <v>233414</v>
      </c>
      <c r="P18" s="99">
        <f t="shared" si="11"/>
        <v>216589</v>
      </c>
    </row>
    <row r="19" spans="1:16" ht="14.1" customHeight="1">
      <c r="A19" s="91" t="s">
        <v>27</v>
      </c>
      <c r="B19" s="92">
        <v>525639</v>
      </c>
      <c r="C19" s="92">
        <v>272468</v>
      </c>
      <c r="D19" s="92">
        <v>253171</v>
      </c>
      <c r="E19" s="88">
        <v>30</v>
      </c>
      <c r="F19" s="92">
        <v>71286</v>
      </c>
      <c r="G19" s="92">
        <v>37130</v>
      </c>
      <c r="H19" s="92">
        <v>34156</v>
      </c>
      <c r="I19" s="88">
        <v>70</v>
      </c>
      <c r="J19" s="92">
        <v>70197</v>
      </c>
      <c r="K19" s="92">
        <v>34003</v>
      </c>
      <c r="L19" s="93">
        <v>36194</v>
      </c>
      <c r="N19" s="99">
        <f>B17</f>
        <v>398253</v>
      </c>
      <c r="O19" s="99">
        <f t="shared" ref="O19:P19" si="12">C17</f>
        <v>207102</v>
      </c>
      <c r="P19" s="99">
        <f t="shared" si="12"/>
        <v>191151</v>
      </c>
    </row>
    <row r="20" spans="1:16" ht="14.1" customHeight="1">
      <c r="A20" s="91" t="s">
        <v>26</v>
      </c>
      <c r="B20" s="92">
        <v>450172</v>
      </c>
      <c r="C20" s="92">
        <v>233024</v>
      </c>
      <c r="D20" s="92">
        <v>217148</v>
      </c>
      <c r="E20" s="88">
        <v>31</v>
      </c>
      <c r="F20" s="92">
        <v>68770</v>
      </c>
      <c r="G20" s="92">
        <v>35825</v>
      </c>
      <c r="H20" s="92">
        <v>32945</v>
      </c>
      <c r="I20" s="88">
        <v>71</v>
      </c>
      <c r="J20" s="92">
        <v>71557</v>
      </c>
      <c r="K20" s="92">
        <v>34359</v>
      </c>
      <c r="L20" s="93">
        <v>37198</v>
      </c>
      <c r="N20" s="99">
        <f>B16</f>
        <v>362470</v>
      </c>
      <c r="O20" s="99">
        <f t="shared" ref="O20:P20" si="13">C16</f>
        <v>189177</v>
      </c>
      <c r="P20" s="99">
        <f t="shared" si="13"/>
        <v>173293</v>
      </c>
    </row>
    <row r="21" spans="1:16" ht="14.1" customHeight="1">
      <c r="A21" s="91" t="s">
        <v>25</v>
      </c>
      <c r="B21" s="92">
        <v>374759</v>
      </c>
      <c r="C21" s="92">
        <v>191565</v>
      </c>
      <c r="D21" s="92">
        <v>183194</v>
      </c>
      <c r="E21" s="88">
        <v>32</v>
      </c>
      <c r="F21" s="92">
        <v>68640</v>
      </c>
      <c r="G21" s="92">
        <v>35800</v>
      </c>
      <c r="H21" s="92">
        <v>32840</v>
      </c>
      <c r="I21" s="88">
        <v>72</v>
      </c>
      <c r="J21" s="92">
        <v>76723</v>
      </c>
      <c r="K21" s="92">
        <v>36495</v>
      </c>
      <c r="L21" s="93">
        <v>40228</v>
      </c>
      <c r="N21" s="99">
        <f>B15</f>
        <v>346481</v>
      </c>
      <c r="O21" s="99">
        <f t="shared" ref="O21:P21" si="14">C15</f>
        <v>181116</v>
      </c>
      <c r="P21" s="99">
        <f t="shared" si="14"/>
        <v>165365</v>
      </c>
    </row>
    <row r="22" spans="1:16" ht="14.1" customHeight="1">
      <c r="A22" s="91" t="s">
        <v>24</v>
      </c>
      <c r="B22" s="92">
        <v>338441</v>
      </c>
      <c r="C22" s="92">
        <v>168159</v>
      </c>
      <c r="D22" s="92">
        <v>170282</v>
      </c>
      <c r="E22" s="88">
        <v>33</v>
      </c>
      <c r="F22" s="92">
        <v>69322</v>
      </c>
      <c r="G22" s="92">
        <v>36379</v>
      </c>
      <c r="H22" s="92">
        <v>32943</v>
      </c>
      <c r="I22" s="88">
        <v>73</v>
      </c>
      <c r="J22" s="92">
        <v>78833</v>
      </c>
      <c r="K22" s="92">
        <v>37424</v>
      </c>
      <c r="L22" s="93">
        <v>41409</v>
      </c>
      <c r="N22" s="99">
        <f>B14</f>
        <v>352375</v>
      </c>
      <c r="O22" s="99">
        <f t="shared" ref="O22:P22" si="15">C14</f>
        <v>182909</v>
      </c>
      <c r="P22" s="99">
        <f t="shared" si="15"/>
        <v>169466</v>
      </c>
    </row>
    <row r="23" spans="1:16" ht="14.1" customHeight="1">
      <c r="A23" s="91" t="s">
        <v>23</v>
      </c>
      <c r="B23" s="92">
        <v>381853</v>
      </c>
      <c r="C23" s="92">
        <v>181925</v>
      </c>
      <c r="D23" s="92">
        <v>199928</v>
      </c>
      <c r="E23" s="88">
        <v>34</v>
      </c>
      <c r="F23" s="92">
        <v>68463</v>
      </c>
      <c r="G23" s="92">
        <v>35982</v>
      </c>
      <c r="H23" s="92">
        <v>32481</v>
      </c>
      <c r="I23" s="88">
        <v>74</v>
      </c>
      <c r="J23" s="92">
        <v>84543</v>
      </c>
      <c r="K23" s="92">
        <v>39644</v>
      </c>
      <c r="L23" s="93">
        <v>44899</v>
      </c>
      <c r="N23" s="99">
        <f>B13</f>
        <v>336035</v>
      </c>
      <c r="O23" s="99">
        <f t="shared" ref="O23:P23" si="16">C13</f>
        <v>172703</v>
      </c>
      <c r="P23" s="99">
        <f t="shared" si="16"/>
        <v>163332</v>
      </c>
    </row>
    <row r="24" spans="1:16" ht="14.1" customHeight="1">
      <c r="A24" s="91" t="s">
        <v>22</v>
      </c>
      <c r="B24" s="92">
        <v>409518</v>
      </c>
      <c r="C24" s="92">
        <v>186835</v>
      </c>
      <c r="D24" s="92">
        <v>222683</v>
      </c>
      <c r="E24" s="88"/>
      <c r="F24" s="89"/>
      <c r="G24" s="89"/>
      <c r="H24" s="89"/>
      <c r="I24" s="88"/>
      <c r="J24" s="89"/>
      <c r="K24" s="89"/>
      <c r="L24" s="90"/>
      <c r="N24" s="99">
        <f>B12</f>
        <v>276995</v>
      </c>
      <c r="O24" s="99">
        <f t="shared" ref="O24:P24" si="17">C12</f>
        <v>142687</v>
      </c>
      <c r="P24" s="99">
        <f t="shared" si="17"/>
        <v>134308</v>
      </c>
    </row>
    <row r="25" spans="1:16" ht="14.1" customHeight="1">
      <c r="A25" s="91" t="s">
        <v>70</v>
      </c>
      <c r="B25" s="92">
        <v>313147</v>
      </c>
      <c r="C25" s="92">
        <v>134756</v>
      </c>
      <c r="D25" s="92">
        <v>178391</v>
      </c>
      <c r="E25" s="88">
        <v>35</v>
      </c>
      <c r="F25" s="92">
        <v>69560</v>
      </c>
      <c r="G25" s="92">
        <v>36304</v>
      </c>
      <c r="H25" s="92">
        <v>33256</v>
      </c>
      <c r="I25" s="88">
        <v>75</v>
      </c>
      <c r="J25" s="92">
        <v>92740</v>
      </c>
      <c r="K25" s="92">
        <v>43085</v>
      </c>
      <c r="L25" s="93">
        <v>49655</v>
      </c>
      <c r="N25" s="99">
        <f>B11</f>
        <v>259500</v>
      </c>
      <c r="O25" s="99">
        <f t="shared" ref="O25:P25" si="18">C11</f>
        <v>133490</v>
      </c>
      <c r="P25" s="99">
        <f t="shared" si="18"/>
        <v>126010</v>
      </c>
    </row>
    <row r="26" spans="1:16" ht="14.1" customHeight="1">
      <c r="A26" s="91" t="s">
        <v>71</v>
      </c>
      <c r="B26" s="92">
        <v>186665</v>
      </c>
      <c r="C26" s="92">
        <v>73795</v>
      </c>
      <c r="D26" s="92">
        <v>112870</v>
      </c>
      <c r="E26" s="88">
        <v>36</v>
      </c>
      <c r="F26" s="92">
        <v>72055</v>
      </c>
      <c r="G26" s="92">
        <v>37687</v>
      </c>
      <c r="H26" s="92">
        <v>34368</v>
      </c>
      <c r="I26" s="88">
        <v>76</v>
      </c>
      <c r="J26" s="92">
        <v>92183</v>
      </c>
      <c r="K26" s="92">
        <v>42270</v>
      </c>
      <c r="L26" s="93">
        <v>49913</v>
      </c>
      <c r="N26" s="99">
        <f>B10</f>
        <v>238167</v>
      </c>
      <c r="O26" s="99">
        <f t="shared" ref="O26:P26" si="19">C10</f>
        <v>121874</v>
      </c>
      <c r="P26" s="99">
        <f t="shared" si="19"/>
        <v>116293</v>
      </c>
    </row>
    <row r="27" spans="1:16" ht="14.1" customHeight="1">
      <c r="A27" s="91" t="s">
        <v>72</v>
      </c>
      <c r="B27" s="92">
        <v>85140</v>
      </c>
      <c r="C27" s="92">
        <v>26581</v>
      </c>
      <c r="D27" s="92">
        <v>58559</v>
      </c>
      <c r="E27" s="88">
        <v>37</v>
      </c>
      <c r="F27" s="92">
        <v>72282</v>
      </c>
      <c r="G27" s="92">
        <v>37814</v>
      </c>
      <c r="H27" s="92">
        <v>34468</v>
      </c>
      <c r="I27" s="88">
        <v>77</v>
      </c>
      <c r="J27" s="92">
        <v>97116</v>
      </c>
      <c r="K27" s="92">
        <v>44352</v>
      </c>
      <c r="L27" s="93">
        <v>52764</v>
      </c>
      <c r="N27" s="99">
        <f>B9</f>
        <v>196512</v>
      </c>
      <c r="O27" s="99">
        <f t="shared" ref="O27:P27" si="20">C9</f>
        <v>100662</v>
      </c>
      <c r="P27" s="99">
        <f t="shared" si="20"/>
        <v>95850</v>
      </c>
    </row>
    <row r="28" spans="1:16" ht="14.1" customHeight="1">
      <c r="A28" s="91" t="s">
        <v>73</v>
      </c>
      <c r="B28" s="92">
        <v>23519</v>
      </c>
      <c r="C28" s="92">
        <v>5009</v>
      </c>
      <c r="D28" s="92">
        <v>18510</v>
      </c>
      <c r="E28" s="88">
        <v>38</v>
      </c>
      <c r="F28" s="92">
        <v>73310</v>
      </c>
      <c r="G28" s="92">
        <v>38081</v>
      </c>
      <c r="H28" s="92">
        <v>35229</v>
      </c>
      <c r="I28" s="88">
        <v>78</v>
      </c>
      <c r="J28" s="92">
        <v>76066</v>
      </c>
      <c r="K28" s="92">
        <v>34237</v>
      </c>
      <c r="L28" s="93">
        <v>41829</v>
      </c>
    </row>
    <row r="29" spans="1:16" ht="14.1" customHeight="1">
      <c r="A29" s="91" t="s">
        <v>74</v>
      </c>
      <c r="B29" s="92">
        <v>3445</v>
      </c>
      <c r="C29" s="92">
        <v>402</v>
      </c>
      <c r="D29" s="92">
        <v>3043</v>
      </c>
      <c r="E29" s="88">
        <v>39</v>
      </c>
      <c r="F29" s="92">
        <v>75263</v>
      </c>
      <c r="G29" s="92">
        <v>39291</v>
      </c>
      <c r="H29" s="92">
        <v>35972</v>
      </c>
      <c r="I29" s="88">
        <v>79</v>
      </c>
      <c r="J29" s="92">
        <v>51413</v>
      </c>
      <c r="K29" s="92">
        <v>22891</v>
      </c>
      <c r="L29" s="93">
        <v>28522</v>
      </c>
    </row>
    <row r="30" spans="1:16" ht="14.1" customHeight="1">
      <c r="A30" s="91"/>
      <c r="B30" s="92"/>
      <c r="C30" s="92"/>
      <c r="D30" s="92"/>
      <c r="E30" s="88"/>
      <c r="F30" s="89"/>
      <c r="G30" s="89"/>
      <c r="H30" s="89"/>
      <c r="I30" s="88"/>
      <c r="J30" s="89"/>
      <c r="K30" s="89"/>
      <c r="L30" s="90"/>
    </row>
    <row r="31" spans="1:16" ht="14.1" customHeight="1">
      <c r="A31" s="91">
        <v>0</v>
      </c>
      <c r="B31" s="92">
        <v>35003</v>
      </c>
      <c r="C31" s="92">
        <v>18006</v>
      </c>
      <c r="D31" s="92">
        <v>16997</v>
      </c>
      <c r="E31" s="88">
        <v>40</v>
      </c>
      <c r="F31" s="92">
        <v>78273</v>
      </c>
      <c r="G31" s="92">
        <v>40729</v>
      </c>
      <c r="H31" s="92">
        <v>37544</v>
      </c>
      <c r="I31" s="88">
        <v>80</v>
      </c>
      <c r="J31" s="92">
        <v>62932</v>
      </c>
      <c r="K31" s="92">
        <v>27255</v>
      </c>
      <c r="L31" s="93">
        <v>35677</v>
      </c>
    </row>
    <row r="32" spans="1:16" ht="14.1" customHeight="1">
      <c r="A32" s="91">
        <v>1</v>
      </c>
      <c r="B32" s="92">
        <v>37914</v>
      </c>
      <c r="C32" s="92">
        <v>19397</v>
      </c>
      <c r="D32" s="92">
        <v>18517</v>
      </c>
      <c r="E32" s="88">
        <v>41</v>
      </c>
      <c r="F32" s="92">
        <v>79395</v>
      </c>
      <c r="G32" s="92">
        <v>41187</v>
      </c>
      <c r="H32" s="92">
        <v>38208</v>
      </c>
      <c r="I32" s="88">
        <v>81</v>
      </c>
      <c r="J32" s="92">
        <v>70720</v>
      </c>
      <c r="K32" s="92">
        <v>30603</v>
      </c>
      <c r="L32" s="93">
        <v>40117</v>
      </c>
    </row>
    <row r="33" spans="1:12" ht="14.1" customHeight="1">
      <c r="A33" s="91">
        <v>2</v>
      </c>
      <c r="B33" s="92">
        <v>39213</v>
      </c>
      <c r="C33" s="92">
        <v>20212</v>
      </c>
      <c r="D33" s="92">
        <v>19001</v>
      </c>
      <c r="E33" s="88">
        <v>42</v>
      </c>
      <c r="F33" s="92">
        <v>80438</v>
      </c>
      <c r="G33" s="92">
        <v>41781</v>
      </c>
      <c r="H33" s="92">
        <v>38657</v>
      </c>
      <c r="I33" s="88">
        <v>82</v>
      </c>
      <c r="J33" s="92">
        <v>63438</v>
      </c>
      <c r="K33" s="92">
        <v>27473</v>
      </c>
      <c r="L33" s="93">
        <v>35965</v>
      </c>
    </row>
    <row r="34" spans="1:12" ht="14.1" customHeight="1">
      <c r="A34" s="91">
        <v>3</v>
      </c>
      <c r="B34" s="92">
        <v>41874</v>
      </c>
      <c r="C34" s="92">
        <v>21291</v>
      </c>
      <c r="D34" s="92">
        <v>20583</v>
      </c>
      <c r="E34" s="88">
        <v>43</v>
      </c>
      <c r="F34" s="92">
        <v>80883</v>
      </c>
      <c r="G34" s="92">
        <v>42144</v>
      </c>
      <c r="H34" s="92">
        <v>38739</v>
      </c>
      <c r="I34" s="88">
        <v>83</v>
      </c>
      <c r="J34" s="92">
        <v>62255</v>
      </c>
      <c r="K34" s="92">
        <v>26684</v>
      </c>
      <c r="L34" s="93">
        <v>35571</v>
      </c>
    </row>
    <row r="35" spans="1:12" ht="14.1" customHeight="1">
      <c r="A35" s="91">
        <v>4</v>
      </c>
      <c r="B35" s="92">
        <v>42508</v>
      </c>
      <c r="C35" s="92">
        <v>21756</v>
      </c>
      <c r="D35" s="92">
        <v>20752</v>
      </c>
      <c r="E35" s="88">
        <v>44</v>
      </c>
      <c r="F35" s="92">
        <v>79264</v>
      </c>
      <c r="G35" s="92">
        <v>41261</v>
      </c>
      <c r="H35" s="92">
        <v>38003</v>
      </c>
      <c r="I35" s="88">
        <v>84</v>
      </c>
      <c r="J35" s="92">
        <v>53802</v>
      </c>
      <c r="K35" s="92">
        <v>22741</v>
      </c>
      <c r="L35" s="93">
        <v>31061</v>
      </c>
    </row>
    <row r="36" spans="1:12" ht="14.1" customHeight="1">
      <c r="A36" s="91"/>
      <c r="B36" s="92"/>
      <c r="C36" s="92"/>
      <c r="D36" s="92"/>
      <c r="E36" s="88"/>
      <c r="F36" s="89"/>
      <c r="G36" s="89"/>
      <c r="H36" s="89"/>
      <c r="I36" s="88"/>
      <c r="J36" s="89"/>
      <c r="K36" s="89"/>
      <c r="L36" s="90"/>
    </row>
    <row r="37" spans="1:12" ht="14.1" customHeight="1">
      <c r="A37" s="91">
        <v>5</v>
      </c>
      <c r="B37" s="92">
        <v>44362</v>
      </c>
      <c r="C37" s="92">
        <v>22664</v>
      </c>
      <c r="D37" s="92">
        <v>21698</v>
      </c>
      <c r="E37" s="88">
        <v>45</v>
      </c>
      <c r="F37" s="92">
        <v>85444</v>
      </c>
      <c r="G37" s="92">
        <v>44074</v>
      </c>
      <c r="H37" s="92">
        <v>41370</v>
      </c>
      <c r="I37" s="88">
        <v>85</v>
      </c>
      <c r="J37" s="92">
        <v>45035</v>
      </c>
      <c r="K37" s="92">
        <v>18742</v>
      </c>
      <c r="L37" s="93">
        <v>26293</v>
      </c>
    </row>
    <row r="38" spans="1:12" ht="14.1" customHeight="1">
      <c r="A38" s="91">
        <v>6</v>
      </c>
      <c r="B38" s="92">
        <v>46278</v>
      </c>
      <c r="C38" s="92">
        <v>23721</v>
      </c>
      <c r="D38" s="92">
        <v>22557</v>
      </c>
      <c r="E38" s="88">
        <v>46</v>
      </c>
      <c r="F38" s="92">
        <v>87468</v>
      </c>
      <c r="G38" s="92">
        <v>45094</v>
      </c>
      <c r="H38" s="92">
        <v>42374</v>
      </c>
      <c r="I38" s="88">
        <v>86</v>
      </c>
      <c r="J38" s="92">
        <v>38211</v>
      </c>
      <c r="K38" s="92">
        <v>15535</v>
      </c>
      <c r="L38" s="93">
        <v>22676</v>
      </c>
    </row>
    <row r="39" spans="1:12" ht="14.1" customHeight="1">
      <c r="A39" s="91">
        <v>7</v>
      </c>
      <c r="B39" s="92">
        <v>47709</v>
      </c>
      <c r="C39" s="92">
        <v>24477</v>
      </c>
      <c r="D39" s="92">
        <v>23232</v>
      </c>
      <c r="E39" s="88">
        <v>47</v>
      </c>
      <c r="F39" s="92">
        <v>89563</v>
      </c>
      <c r="G39" s="92">
        <v>46745</v>
      </c>
      <c r="H39" s="92">
        <v>42818</v>
      </c>
      <c r="I39" s="88">
        <v>87</v>
      </c>
      <c r="J39" s="92">
        <v>39087</v>
      </c>
      <c r="K39" s="92">
        <v>15421</v>
      </c>
      <c r="L39" s="93">
        <v>23666</v>
      </c>
    </row>
    <row r="40" spans="1:12" ht="14.1" customHeight="1">
      <c r="A40" s="91">
        <v>8</v>
      </c>
      <c r="B40" s="92">
        <v>48948</v>
      </c>
      <c r="C40" s="92">
        <v>25039</v>
      </c>
      <c r="D40" s="92">
        <v>23909</v>
      </c>
      <c r="E40" s="88">
        <v>48</v>
      </c>
      <c r="F40" s="92">
        <v>91409</v>
      </c>
      <c r="G40" s="92">
        <v>47445</v>
      </c>
      <c r="H40" s="92">
        <v>43964</v>
      </c>
      <c r="I40" s="88">
        <v>88</v>
      </c>
      <c r="J40" s="92">
        <v>34003</v>
      </c>
      <c r="K40" s="92">
        <v>13145</v>
      </c>
      <c r="L40" s="93">
        <v>20858</v>
      </c>
    </row>
    <row r="41" spans="1:12" ht="14.1" customHeight="1">
      <c r="A41" s="91">
        <v>9</v>
      </c>
      <c r="B41" s="92">
        <v>50870</v>
      </c>
      <c r="C41" s="92">
        <v>25973</v>
      </c>
      <c r="D41" s="92">
        <v>24897</v>
      </c>
      <c r="E41" s="88">
        <v>49</v>
      </c>
      <c r="F41" s="92">
        <v>96119</v>
      </c>
      <c r="G41" s="92">
        <v>50056</v>
      </c>
      <c r="H41" s="92">
        <v>46063</v>
      </c>
      <c r="I41" s="88">
        <v>89</v>
      </c>
      <c r="J41" s="92">
        <v>30329</v>
      </c>
      <c r="K41" s="92">
        <v>10952</v>
      </c>
      <c r="L41" s="93">
        <v>19377</v>
      </c>
    </row>
    <row r="42" spans="1:12" ht="14.1" customHeight="1">
      <c r="A42" s="91"/>
      <c r="B42" s="92"/>
      <c r="C42" s="92"/>
      <c r="D42" s="92"/>
      <c r="E42" s="88"/>
      <c r="F42" s="89"/>
      <c r="G42" s="89"/>
      <c r="H42" s="89"/>
      <c r="I42" s="88"/>
      <c r="J42" s="89"/>
      <c r="K42" s="89"/>
      <c r="L42" s="90"/>
    </row>
    <row r="43" spans="1:12" ht="14.1" customHeight="1">
      <c r="A43" s="91">
        <v>10</v>
      </c>
      <c r="B43" s="92">
        <v>51207</v>
      </c>
      <c r="C43" s="92">
        <v>26427</v>
      </c>
      <c r="D43" s="92">
        <v>24780</v>
      </c>
      <c r="E43" s="88">
        <v>50</v>
      </c>
      <c r="F43" s="92">
        <v>102278</v>
      </c>
      <c r="G43" s="92">
        <v>53126</v>
      </c>
      <c r="H43" s="92">
        <v>49152</v>
      </c>
      <c r="I43" s="88">
        <v>90</v>
      </c>
      <c r="J43" s="92">
        <v>24246</v>
      </c>
      <c r="K43" s="92">
        <v>8430</v>
      </c>
      <c r="L43" s="93">
        <v>15816</v>
      </c>
    </row>
    <row r="44" spans="1:12" ht="14.1" customHeight="1">
      <c r="A44" s="91">
        <v>11</v>
      </c>
      <c r="B44" s="92">
        <v>50918</v>
      </c>
      <c r="C44" s="92">
        <v>26226</v>
      </c>
      <c r="D44" s="92">
        <v>24692</v>
      </c>
      <c r="E44" s="88">
        <v>51</v>
      </c>
      <c r="F44" s="92">
        <v>107497</v>
      </c>
      <c r="G44" s="92">
        <v>55557</v>
      </c>
      <c r="H44" s="92">
        <v>51940</v>
      </c>
      <c r="I44" s="88">
        <v>91</v>
      </c>
      <c r="J44" s="92">
        <v>19691</v>
      </c>
      <c r="K44" s="92">
        <v>6427</v>
      </c>
      <c r="L44" s="93">
        <v>13264</v>
      </c>
    </row>
    <row r="45" spans="1:12" ht="14.1" customHeight="1">
      <c r="A45" s="91">
        <v>12</v>
      </c>
      <c r="B45" s="92">
        <v>51565</v>
      </c>
      <c r="C45" s="92">
        <v>26527</v>
      </c>
      <c r="D45" s="92">
        <v>25038</v>
      </c>
      <c r="E45" s="88">
        <v>52</v>
      </c>
      <c r="F45" s="92">
        <v>107098</v>
      </c>
      <c r="G45" s="92">
        <v>55454</v>
      </c>
      <c r="H45" s="92">
        <v>51644</v>
      </c>
      <c r="I45" s="88">
        <v>92</v>
      </c>
      <c r="J45" s="92">
        <v>17378</v>
      </c>
      <c r="K45" s="92">
        <v>5252</v>
      </c>
      <c r="L45" s="93">
        <v>12126</v>
      </c>
    </row>
    <row r="46" spans="1:12" ht="14.1" customHeight="1">
      <c r="A46" s="91">
        <v>13</v>
      </c>
      <c r="B46" s="92">
        <v>52510</v>
      </c>
      <c r="C46" s="92">
        <v>27018</v>
      </c>
      <c r="D46" s="92">
        <v>25492</v>
      </c>
      <c r="E46" s="88">
        <v>53</v>
      </c>
      <c r="F46" s="92">
        <v>106115</v>
      </c>
      <c r="G46" s="92">
        <v>55198</v>
      </c>
      <c r="H46" s="92">
        <v>50917</v>
      </c>
      <c r="I46" s="88">
        <v>93</v>
      </c>
      <c r="J46" s="92">
        <v>13400</v>
      </c>
      <c r="K46" s="92">
        <v>3853</v>
      </c>
      <c r="L46" s="93">
        <v>9547</v>
      </c>
    </row>
    <row r="47" spans="1:12" ht="14.1" customHeight="1">
      <c r="A47" s="91">
        <v>14</v>
      </c>
      <c r="B47" s="92">
        <v>53300</v>
      </c>
      <c r="C47" s="92">
        <v>27292</v>
      </c>
      <c r="D47" s="92">
        <v>26008</v>
      </c>
      <c r="E47" s="88">
        <v>54</v>
      </c>
      <c r="F47" s="92">
        <v>102651</v>
      </c>
      <c r="G47" s="92">
        <v>53133</v>
      </c>
      <c r="H47" s="92">
        <v>49518</v>
      </c>
      <c r="I47" s="88">
        <v>94</v>
      </c>
      <c r="J47" s="92">
        <v>10425</v>
      </c>
      <c r="K47" s="92">
        <v>2619</v>
      </c>
      <c r="L47" s="93">
        <v>7806</v>
      </c>
    </row>
    <row r="48" spans="1:12" ht="14.1" customHeight="1">
      <c r="A48" s="91"/>
      <c r="B48" s="92"/>
      <c r="C48" s="92"/>
      <c r="D48" s="92"/>
      <c r="E48" s="88"/>
      <c r="F48" s="89"/>
      <c r="G48" s="89"/>
      <c r="H48" s="89"/>
      <c r="I48" s="88"/>
      <c r="J48" s="89"/>
      <c r="K48" s="89"/>
      <c r="L48" s="90"/>
    </row>
    <row r="49" spans="1:12" ht="14.1" customHeight="1">
      <c r="A49" s="91">
        <v>15</v>
      </c>
      <c r="B49" s="92">
        <v>53705</v>
      </c>
      <c r="C49" s="92">
        <v>27760</v>
      </c>
      <c r="D49" s="92">
        <v>25945</v>
      </c>
      <c r="E49" s="88">
        <v>55</v>
      </c>
      <c r="F49" s="92">
        <v>98798</v>
      </c>
      <c r="G49" s="92">
        <v>51031</v>
      </c>
      <c r="H49" s="92">
        <v>47767</v>
      </c>
      <c r="I49" s="88">
        <v>95</v>
      </c>
      <c r="J49" s="92">
        <v>7933</v>
      </c>
      <c r="K49" s="92">
        <v>1960</v>
      </c>
      <c r="L49" s="93">
        <v>5973</v>
      </c>
    </row>
    <row r="50" spans="1:12" ht="14.1" customHeight="1">
      <c r="A50" s="91">
        <v>16</v>
      </c>
      <c r="B50" s="92">
        <v>54697</v>
      </c>
      <c r="C50" s="92">
        <v>28087</v>
      </c>
      <c r="D50" s="92">
        <v>26610</v>
      </c>
      <c r="E50" s="88">
        <v>56</v>
      </c>
      <c r="F50" s="92">
        <v>97214</v>
      </c>
      <c r="G50" s="92">
        <v>50544</v>
      </c>
      <c r="H50" s="92">
        <v>46670</v>
      </c>
      <c r="I50" s="88">
        <v>96</v>
      </c>
      <c r="J50" s="92">
        <v>5986</v>
      </c>
      <c r="K50" s="92">
        <v>1288</v>
      </c>
      <c r="L50" s="93">
        <v>4698</v>
      </c>
    </row>
    <row r="51" spans="1:12" ht="14.1" customHeight="1">
      <c r="A51" s="91">
        <v>17</v>
      </c>
      <c r="B51" s="92">
        <v>54858</v>
      </c>
      <c r="C51" s="92">
        <v>28106</v>
      </c>
      <c r="D51" s="92">
        <v>26752</v>
      </c>
      <c r="E51" s="88">
        <v>57</v>
      </c>
      <c r="F51" s="92">
        <v>94236</v>
      </c>
      <c r="G51" s="92">
        <v>48799</v>
      </c>
      <c r="H51" s="92">
        <v>45437</v>
      </c>
      <c r="I51" s="88">
        <v>97</v>
      </c>
      <c r="J51" s="92">
        <v>4297</v>
      </c>
      <c r="K51" s="92">
        <v>851</v>
      </c>
      <c r="L51" s="93">
        <v>3446</v>
      </c>
    </row>
    <row r="52" spans="1:12" ht="14.1" customHeight="1">
      <c r="A52" s="91">
        <v>18</v>
      </c>
      <c r="B52" s="92">
        <v>56255</v>
      </c>
      <c r="C52" s="92">
        <v>28933</v>
      </c>
      <c r="D52" s="92">
        <v>27322</v>
      </c>
      <c r="E52" s="88">
        <v>58</v>
      </c>
      <c r="F52" s="92">
        <v>77328</v>
      </c>
      <c r="G52" s="92">
        <v>40232</v>
      </c>
      <c r="H52" s="92">
        <v>37096</v>
      </c>
      <c r="I52" s="88">
        <v>98</v>
      </c>
      <c r="J52" s="92">
        <v>3140</v>
      </c>
      <c r="K52" s="92">
        <v>557</v>
      </c>
      <c r="L52" s="93">
        <v>2583</v>
      </c>
    </row>
    <row r="53" spans="1:12" ht="14.1" customHeight="1">
      <c r="A53" s="91">
        <v>19</v>
      </c>
      <c r="B53" s="92">
        <v>57480</v>
      </c>
      <c r="C53" s="92">
        <v>29801</v>
      </c>
      <c r="D53" s="92">
        <v>27679</v>
      </c>
      <c r="E53" s="88">
        <v>59</v>
      </c>
      <c r="F53" s="92">
        <v>82596</v>
      </c>
      <c r="G53" s="92">
        <v>42418</v>
      </c>
      <c r="H53" s="92">
        <v>40178</v>
      </c>
      <c r="I53" s="88">
        <v>99</v>
      </c>
      <c r="J53" s="92">
        <v>2163</v>
      </c>
      <c r="K53" s="92">
        <v>353</v>
      </c>
      <c r="L53" s="93">
        <v>1810</v>
      </c>
    </row>
    <row r="54" spans="1:12" ht="14.1" customHeight="1">
      <c r="A54" s="94"/>
      <c r="B54" s="95"/>
      <c r="C54" s="95"/>
      <c r="D54" s="95"/>
      <c r="E54" s="96"/>
      <c r="F54" s="97"/>
      <c r="G54" s="97"/>
      <c r="H54" s="97"/>
      <c r="I54" s="96" t="s">
        <v>74</v>
      </c>
      <c r="J54" s="95">
        <v>3445</v>
      </c>
      <c r="K54" s="95">
        <v>402</v>
      </c>
      <c r="L54" s="98">
        <v>3043</v>
      </c>
    </row>
    <row r="56" spans="1:12" ht="14.1" customHeight="1">
      <c r="F56" s="76"/>
      <c r="G56" s="76"/>
    </row>
  </sheetData>
  <phoneticPr fontId="25"/>
  <hyperlinks>
    <hyperlink ref="N2" r:id="rId1" display="https://www.pref.chiba.lg.jp/toukei/toukeidata/nenreibetsu/index.html" xr:uid="{6789BA0C-A0F5-4B5B-ACFD-E92581072064}"/>
  </hyperlinks>
  <pageMargins left="0.7" right="0.7" top="0.75" bottom="0.75" header="0.3" footer="0.3"/>
  <pageSetup paperSize="9" scale="9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007Y</vt:lpstr>
      <vt:lpstr>ｸﾞﾗﾌ元ﾃﾞｰﾀ</vt:lpstr>
      <vt:lpstr>町丁字別人口</vt:lpstr>
      <vt:lpstr>町丁字別人口!Print_Area</vt:lpstr>
      <vt:lpstr>'007Y'!Print_Area_MI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2026-07-14T06:36:58Z</dcterms:created>
  <dcterms:modified xsi:type="dcterms:W3CDTF">2026-08-04T05:23:20Z</dcterms:modified>
</cp:coreProperties>
</file>