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21" yWindow="15" windowWidth="14955" windowHeight="900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'Sheet2'!$A$1:$J$61</definedName>
  </definedNames>
  <calcPr fullCalcOnLoad="1"/>
</workbook>
</file>

<file path=xl/sharedStrings.xml><?xml version="1.0" encoding="utf-8"?>
<sst xmlns="http://schemas.openxmlformats.org/spreadsheetml/2006/main" count="217" uniqueCount="126">
  <si>
    <t>平成１２年国勢調査結果</t>
  </si>
  <si>
    <t>総数</t>
  </si>
  <si>
    <t>男</t>
  </si>
  <si>
    <t>女</t>
  </si>
  <si>
    <t>世帯数</t>
  </si>
  <si>
    <t>平成７年国調による平成１２年１０月１日現在</t>
  </si>
  <si>
    <t>差異</t>
  </si>
  <si>
    <t>県計</t>
  </si>
  <si>
    <t>市計</t>
  </si>
  <si>
    <t>郡計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</si>
  <si>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</si>
  <si>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</si>
  <si>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</si>
  <si>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</si>
  <si>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</si>
  <si>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</si>
  <si>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</si>
  <si>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</si>
  <si>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</si>
  <si>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</si>
  <si>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</si>
  <si>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</si>
  <si>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</si>
  <si>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</si>
  <si>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</si>
  <si>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</si>
  <si>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</si>
  <si>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</si>
  <si>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</si>
  <si>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</si>
  <si>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</si>
  <si>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</si>
  <si>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</si>
  <si>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</si>
  <si>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</si>
  <si>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</si>
  <si>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</si>
  <si>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</si>
  <si>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</si>
  <si>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</si>
  <si>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</si>
  <si>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</si>
  <si>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</si>
  <si>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</si>
  <si>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</si>
  <si>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</si>
  <si>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</si>
  <si>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東葛飾郡</t>
  </si>
  <si>
    <t>関宿町</t>
  </si>
  <si>
    <t>沼南町</t>
  </si>
  <si>
    <t>印旛郡</t>
  </si>
  <si>
    <t>酒々井町</t>
  </si>
  <si>
    <t>富里町</t>
  </si>
  <si>
    <t>印旛村</t>
  </si>
  <si>
    <t>白井町</t>
  </si>
  <si>
    <t>本埜村</t>
  </si>
  <si>
    <t>栄町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</si>
  <si>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</si>
  <si>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</si>
  <si>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</si>
  <si>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</si>
  <si>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</si>
  <si>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</si>
  <si>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</si>
  <si>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</si>
  <si>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</si>
  <si>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</si>
  <si>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</si>
  <si>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</si>
  <si>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</si>
  <si>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</si>
  <si>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</si>
  <si>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</si>
  <si>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</si>
  <si>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</si>
  <si>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</si>
  <si>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</si>
  <si>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</si>
  <si>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</si>
  <si>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</si>
  <si>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</si>
  <si>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</si>
  <si>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</si>
  <si>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</si>
  <si>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</si>
  <si>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</si>
  <si>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</si>
  <si>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</si>
  <si>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</si>
  <si>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</si>
  <si>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</si>
  <si>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</si>
  <si>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</si>
  <si>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</si>
  <si>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岬町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</si>
  <si>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</si>
  <si>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</si>
  <si>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</si>
  <si>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</si>
  <si>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</si>
  <si>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</si>
  <si>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</si>
  <si>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</si>
  <si>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</si>
  <si>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</si>
  <si>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県計</t>
  </si>
  <si>
    <t>市計</t>
  </si>
  <si>
    <t>郡計</t>
  </si>
  <si>
    <t>総数</t>
  </si>
  <si>
    <t>男</t>
  </si>
  <si>
    <t>女</t>
  </si>
  <si>
    <t>世帯数</t>
  </si>
  <si>
    <t>人口</t>
  </si>
  <si>
    <t>印旛郡計</t>
  </si>
  <si>
    <t>安房郡計</t>
  </si>
  <si>
    <t>夷隅郡計</t>
  </si>
  <si>
    <t>長生郡計</t>
  </si>
  <si>
    <t>山武郡計</t>
  </si>
  <si>
    <t>匝瑳郡計</t>
  </si>
  <si>
    <t>香取郡計</t>
  </si>
  <si>
    <t>白井市</t>
  </si>
  <si>
    <t>富里市</t>
  </si>
  <si>
    <t>いすみ市</t>
  </si>
  <si>
    <t>　　　　　　基準とした平成１7年１０月１日現在推計値との差異</t>
  </si>
  <si>
    <t>第１１表　市区町村別平成17年国勢調査速報値と平成12年国勢調査を</t>
  </si>
  <si>
    <t>注）平成18年1月1日現在の市町村の境域に組み替えて掲載した。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</si>
</sst>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;[Red]\-#,##0\ "/>
    <numFmt numFmtId="178" formatCode="#,##0_);[Red]\(#,##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Ｐゴシック"/>
      <family val="3"/>
    </font>
    <font>
      <b/>
      <sz val="11"/>
      <name val="ＭＳ ゴシック"/>
      <family val="3"/>
    </font>
    <font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DashDot"/>
    </border>
    <border>
      <left style="thin"/>
      <right>
        <color indexed="63"/>
      </right>
      <top style="thin"/>
      <bottom style="mediumDashDot"/>
    </border>
    <border>
      <left style="thick"/>
      <right style="thin"/>
      <top style="thin"/>
      <bottom style="mediumDashDot"/>
    </border>
    <border>
      <left style="thin"/>
      <right style="thick"/>
      <top style="thin"/>
      <bottom style="mediumDashDot"/>
    </border>
    <border>
      <left>
        <color indexed="63"/>
      </left>
      <right style="thin"/>
      <top style="thin"/>
      <bottom style="mediumDashDot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77" fontId="0" fillId="0" borderId="0" xfId="0" applyNumberFormat="1" applyBorder="1" applyAlignment="1">
      <alignment/>
    </xf>
    <xf numFmtId="177" fontId="0" fillId="0" borderId="1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6" xfId="0" applyNumberFormat="1" applyBorder="1" applyAlignment="1">
      <alignment/>
    </xf>
    <xf numFmtId="177" fontId="0" fillId="0" borderId="7" xfId="0" applyNumberForma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11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17" xfId="0" applyNumberForma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0" fillId="0" borderId="20" xfId="0" applyNumberFormat="1" applyBorder="1" applyAlignment="1">
      <alignment/>
    </xf>
    <xf numFmtId="177" fontId="2" fillId="2" borderId="21" xfId="0" applyNumberFormat="1" applyFont="1" applyFill="1" applyBorder="1" applyAlignment="1">
      <alignment horizontal="distributed"/>
    </xf>
    <xf numFmtId="177" fontId="0" fillId="2" borderId="21" xfId="0" applyNumberFormat="1" applyFill="1" applyBorder="1" applyAlignment="1">
      <alignment/>
    </xf>
    <xf numFmtId="177" fontId="0" fillId="2" borderId="22" xfId="0" applyNumberFormat="1" applyFill="1" applyBorder="1" applyAlignment="1">
      <alignment/>
    </xf>
    <xf numFmtId="177" fontId="2" fillId="2" borderId="23" xfId="0" applyNumberFormat="1" applyFont="1" applyFill="1" applyBorder="1" applyAlignment="1">
      <alignment/>
    </xf>
    <xf numFmtId="177" fontId="2" fillId="2" borderId="21" xfId="0" applyNumberFormat="1" applyFont="1" applyFill="1" applyBorder="1" applyAlignment="1">
      <alignment/>
    </xf>
    <xf numFmtId="177" fontId="2" fillId="2" borderId="24" xfId="0" applyNumberFormat="1" applyFont="1" applyFill="1" applyBorder="1" applyAlignment="1">
      <alignment/>
    </xf>
    <xf numFmtId="177" fontId="0" fillId="2" borderId="25" xfId="0" applyNumberFormat="1" applyFill="1" applyBorder="1" applyAlignment="1">
      <alignment/>
    </xf>
    <xf numFmtId="177" fontId="0" fillId="2" borderId="0" xfId="0" applyNumberFormat="1" applyFill="1" applyBorder="1" applyAlignment="1">
      <alignment/>
    </xf>
    <xf numFmtId="177" fontId="2" fillId="0" borderId="11" xfId="0" applyNumberFormat="1" applyFont="1" applyFill="1" applyBorder="1" applyAlignment="1">
      <alignment horizontal="distributed"/>
    </xf>
    <xf numFmtId="177" fontId="2" fillId="0" borderId="1" xfId="0" applyNumberFormat="1" applyFont="1" applyFill="1" applyBorder="1" applyAlignment="1">
      <alignment horizontal="distributed"/>
    </xf>
    <xf numFmtId="177" fontId="2" fillId="0" borderId="6" xfId="0" applyNumberFormat="1" applyFont="1" applyFill="1" applyBorder="1" applyAlignment="1">
      <alignment horizontal="distributed"/>
    </xf>
    <xf numFmtId="177" fontId="2" fillId="0" borderId="16" xfId="0" applyNumberFormat="1" applyFont="1" applyFill="1" applyBorder="1" applyAlignment="1">
      <alignment horizontal="distributed"/>
    </xf>
    <xf numFmtId="177" fontId="0" fillId="0" borderId="0" xfId="0" applyNumberFormat="1" applyFill="1" applyBorder="1" applyAlignment="1">
      <alignment/>
    </xf>
    <xf numFmtId="177" fontId="2" fillId="0" borderId="0" xfId="0" applyNumberFormat="1" applyFont="1" applyFill="1" applyBorder="1" applyAlignment="1">
      <alignment horizontal="distributed"/>
    </xf>
    <xf numFmtId="179" fontId="3" fillId="0" borderId="0" xfId="0" applyNumberFormat="1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179" fontId="2" fillId="0" borderId="26" xfId="0" applyNumberFormat="1" applyFont="1" applyFill="1" applyBorder="1" applyAlignment="1">
      <alignment horizontal="center" vertical="center"/>
    </xf>
    <xf numFmtId="179" fontId="0" fillId="0" borderId="27" xfId="0" applyNumberForma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79" fontId="2" fillId="0" borderId="28" xfId="0" applyNumberFormat="1" applyFont="1" applyFill="1" applyBorder="1" applyAlignment="1">
      <alignment horizontal="center" vertical="center"/>
    </xf>
    <xf numFmtId="179" fontId="0" fillId="0" borderId="16" xfId="0" applyNumberFormat="1" applyFill="1" applyBorder="1" applyAlignment="1">
      <alignment horizontal="center" vertical="center"/>
    </xf>
    <xf numFmtId="179" fontId="0" fillId="0" borderId="6" xfId="0" applyNumberFormat="1" applyFill="1" applyBorder="1" applyAlignment="1">
      <alignment horizontal="center" vertical="center"/>
    </xf>
    <xf numFmtId="179" fontId="2" fillId="0" borderId="29" xfId="0" applyNumberFormat="1" applyFont="1" applyFill="1" applyBorder="1" applyAlignment="1">
      <alignment horizontal="distributed"/>
    </xf>
    <xf numFmtId="179" fontId="0" fillId="0" borderId="17" xfId="0" applyNumberFormat="1" applyFill="1" applyBorder="1" applyAlignment="1">
      <alignment/>
    </xf>
    <xf numFmtId="179" fontId="0" fillId="0" borderId="30" xfId="0" applyNumberFormat="1" applyFill="1" applyBorder="1" applyAlignment="1">
      <alignment/>
    </xf>
    <xf numFmtId="179" fontId="0" fillId="0" borderId="20" xfId="0" applyNumberFormat="1" applyFill="1" applyBorder="1" applyAlignment="1">
      <alignment/>
    </xf>
    <xf numFmtId="179" fontId="2" fillId="0" borderId="0" xfId="0" applyNumberFormat="1" applyFont="1" applyFill="1" applyBorder="1" applyAlignment="1">
      <alignment horizontal="distributed"/>
    </xf>
    <xf numFmtId="179" fontId="0" fillId="0" borderId="17" xfId="0" applyNumberFormat="1" applyBorder="1" applyAlignment="1">
      <alignment/>
    </xf>
    <xf numFmtId="179" fontId="0" fillId="0" borderId="30" xfId="0" applyNumberFormat="1" applyBorder="1" applyAlignment="1">
      <alignment/>
    </xf>
    <xf numFmtId="179" fontId="0" fillId="0" borderId="31" xfId="0" applyNumberFormat="1" applyBorder="1" applyAlignment="1">
      <alignment/>
    </xf>
    <xf numFmtId="179" fontId="0" fillId="0" borderId="29" xfId="0" applyNumberFormat="1" applyFill="1" applyBorder="1" applyAlignment="1">
      <alignment/>
    </xf>
    <xf numFmtId="179" fontId="0" fillId="0" borderId="32" xfId="0" applyNumberFormat="1" applyFill="1" applyBorder="1" applyAlignment="1">
      <alignment/>
    </xf>
    <xf numFmtId="179" fontId="0" fillId="0" borderId="33" xfId="0" applyNumberFormat="1" applyFill="1" applyBorder="1" applyAlignment="1">
      <alignment/>
    </xf>
    <xf numFmtId="179" fontId="0" fillId="0" borderId="32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34" xfId="0" applyNumberFormat="1" applyBorder="1" applyAlignment="1">
      <alignment/>
    </xf>
    <xf numFmtId="179" fontId="0" fillId="0" borderId="34" xfId="0" applyNumberFormat="1" applyFill="1" applyBorder="1" applyAlignment="1">
      <alignment/>
    </xf>
    <xf numFmtId="179" fontId="4" fillId="0" borderId="0" xfId="0" applyNumberFormat="1" applyFont="1" applyFill="1" applyBorder="1" applyAlignment="1">
      <alignment horizontal="distributed"/>
    </xf>
    <xf numFmtId="179" fontId="0" fillId="0" borderId="33" xfId="0" applyNumberFormat="1" applyBorder="1" applyAlignment="1">
      <alignment/>
    </xf>
    <xf numFmtId="179" fontId="4" fillId="0" borderId="29" xfId="0" applyNumberFormat="1" applyFont="1" applyFill="1" applyBorder="1" applyAlignment="1">
      <alignment horizontal="distributed"/>
    </xf>
    <xf numFmtId="179" fontId="2" fillId="0" borderId="35" xfId="0" applyNumberFormat="1" applyFont="1" applyFill="1" applyBorder="1" applyAlignment="1">
      <alignment horizontal="distributed"/>
    </xf>
    <xf numFmtId="179" fontId="0" fillId="0" borderId="36" xfId="0" applyNumberFormat="1" applyBorder="1" applyAlignment="1">
      <alignment/>
    </xf>
    <xf numFmtId="179" fontId="0" fillId="0" borderId="37" xfId="0" applyNumberFormat="1" applyBorder="1" applyAlignment="1">
      <alignment/>
    </xf>
    <xf numFmtId="179" fontId="0" fillId="0" borderId="38" xfId="0" applyNumberFormat="1" applyBorder="1" applyAlignment="1">
      <alignment/>
    </xf>
    <xf numFmtId="179" fontId="0" fillId="0" borderId="37" xfId="0" applyNumberFormat="1" applyFill="1" applyBorder="1" applyAlignment="1">
      <alignment/>
    </xf>
    <xf numFmtId="179" fontId="0" fillId="0" borderId="36" xfId="0" applyNumberFormat="1" applyFill="1" applyBorder="1" applyAlignment="1">
      <alignment/>
    </xf>
    <xf numFmtId="179" fontId="0" fillId="0" borderId="39" xfId="0" applyNumberFormat="1" applyFill="1" applyBorder="1" applyAlignment="1">
      <alignment/>
    </xf>
    <xf numFmtId="177" fontId="0" fillId="0" borderId="11" xfId="0" applyNumberFormat="1" applyBorder="1" applyAlignment="1">
      <alignment horizontal="center"/>
    </xf>
    <xf numFmtId="177" fontId="0" fillId="0" borderId="12" xfId="0" applyNumberFormat="1" applyBorder="1" applyAlignment="1">
      <alignment horizontal="center"/>
    </xf>
    <xf numFmtId="177" fontId="0" fillId="0" borderId="13" xfId="0" applyNumberFormat="1" applyBorder="1" applyAlignment="1">
      <alignment horizontal="center"/>
    </xf>
    <xf numFmtId="177" fontId="0" fillId="0" borderId="14" xfId="0" applyNumberFormat="1" applyBorder="1" applyAlignment="1">
      <alignment horizontal="center"/>
    </xf>
    <xf numFmtId="177" fontId="0" fillId="0" borderId="15" xfId="0" applyNumberFormat="1" applyBorder="1" applyAlignment="1">
      <alignment horizontal="center"/>
    </xf>
    <xf numFmtId="0" fontId="5" fillId="0" borderId="40" xfId="0" applyFont="1" applyBorder="1" applyAlignment="1">
      <alignment/>
    </xf>
    <xf numFmtId="0" fontId="0" fillId="0" borderId="40" xfId="0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3" fillId="0" borderId="37" xfId="0" applyNumberFormat="1" applyFont="1" applyFill="1" applyBorder="1" applyAlignment="1">
      <alignment horizontal="left"/>
    </xf>
    <xf numFmtId="179" fontId="0" fillId="0" borderId="41" xfId="0" applyNumberFormat="1" applyFill="1" applyBorder="1" applyAlignment="1">
      <alignment horizontal="center" vertical="center"/>
    </xf>
    <xf numFmtId="179" fontId="0" fillId="0" borderId="42" xfId="0" applyNumberFormat="1" applyFill="1" applyBorder="1" applyAlignment="1">
      <alignment horizontal="center" vertical="center"/>
    </xf>
    <xf numFmtId="179" fontId="0" fillId="0" borderId="17" xfId="0" applyNumberFormat="1" applyFill="1" applyBorder="1" applyAlignment="1">
      <alignment horizontal="center" vertical="center"/>
    </xf>
    <xf numFmtId="179" fontId="0" fillId="0" borderId="43" xfId="0" applyNumberFormat="1" applyFill="1" applyBorder="1" applyAlignment="1">
      <alignment horizontal="center" vertical="center"/>
    </xf>
    <xf numFmtId="179" fontId="0" fillId="0" borderId="44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workbookViewId="0" topLeftCell="A1">
      <pane xSplit="1" ySplit="2" topLeftCell="I4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90" sqref="J90"/>
    </sheetView>
  </sheetViews>
  <sheetFormatPr defaultColWidth="9.00390625" defaultRowHeight="13.5"/>
  <cols>
    <col min="1" max="1" width="11.25390625" style="38" customWidth="1"/>
    <col min="2" max="4" width="11.125" style="1" bestFit="1" customWidth="1"/>
    <col min="5" max="5" width="11.25390625" style="1" bestFit="1" customWidth="1"/>
    <col min="6" max="9" width="13.125" style="1" bestFit="1" customWidth="1"/>
    <col min="10" max="10" width="11.125" style="1" bestFit="1" customWidth="1"/>
    <col min="11" max="13" width="12.00390625" style="1" bestFit="1" customWidth="1"/>
    <col min="14" max="16384" width="9.00390625" style="1" customWidth="1"/>
  </cols>
  <sheetData>
    <row r="1" spans="1:13" ht="13.5">
      <c r="A1" s="34"/>
      <c r="B1" s="73" t="s">
        <v>0</v>
      </c>
      <c r="C1" s="73"/>
      <c r="D1" s="73"/>
      <c r="E1" s="74"/>
      <c r="F1" s="75" t="s">
        <v>5</v>
      </c>
      <c r="G1" s="73"/>
      <c r="H1" s="73"/>
      <c r="I1" s="76"/>
      <c r="J1" s="77" t="s">
        <v>6</v>
      </c>
      <c r="K1" s="73"/>
      <c r="L1" s="73"/>
      <c r="M1" s="73"/>
    </row>
    <row r="2" spans="1:13" s="7" customFormat="1" ht="14.25" thickBot="1">
      <c r="A2" s="35"/>
      <c r="B2" s="2" t="s">
        <v>1</v>
      </c>
      <c r="C2" s="2" t="s">
        <v>2</v>
      </c>
      <c r="D2" s="2" t="s">
        <v>3</v>
      </c>
      <c r="E2" s="3" t="s">
        <v>4</v>
      </c>
      <c r="F2" s="4" t="s">
        <v>1</v>
      </c>
      <c r="G2" s="2" t="s">
        <v>2</v>
      </c>
      <c r="H2" s="2" t="s">
        <v>3</v>
      </c>
      <c r="I2" s="5" t="s">
        <v>4</v>
      </c>
      <c r="J2" s="6" t="s">
        <v>1</v>
      </c>
      <c r="K2" s="2" t="s">
        <v>2</v>
      </c>
      <c r="L2" s="2" t="s">
        <v>3</v>
      </c>
      <c r="M2" s="2" t="s">
        <v>4</v>
      </c>
    </row>
    <row r="3" spans="1:13" ht="13.5">
      <c r="A3" s="36" t="s">
        <v>7</v>
      </c>
      <c r="B3" s="8">
        <v>5926349</v>
      </c>
      <c r="C3" s="8">
        <v>2976862</v>
      </c>
      <c r="D3" s="8">
        <v>2949487</v>
      </c>
      <c r="E3" s="9">
        <v>2172097</v>
      </c>
      <c r="F3" s="10">
        <v>5951471</v>
      </c>
      <c r="G3" s="11">
        <v>2991860</v>
      </c>
      <c r="H3" s="11">
        <v>2959611</v>
      </c>
      <c r="I3" s="12">
        <v>2193343</v>
      </c>
      <c r="J3" s="13">
        <f>B3-F3</f>
        <v>-25122</v>
      </c>
      <c r="K3" s="8">
        <f>C3-G3</f>
        <v>-14998</v>
      </c>
      <c r="L3" s="8">
        <f>D3-H3</f>
        <v>-10124</v>
      </c>
      <c r="M3" s="8">
        <f>E3-I3</f>
        <v>-21246</v>
      </c>
    </row>
    <row r="4" spans="1:13" ht="13.5">
      <c r="A4" s="34" t="s">
        <v>8</v>
      </c>
      <c r="B4" s="14">
        <v>5180842</v>
      </c>
      <c r="C4" s="14">
        <v>2609789</v>
      </c>
      <c r="D4" s="14">
        <v>2571053</v>
      </c>
      <c r="E4" s="15">
        <v>1944069</v>
      </c>
      <c r="F4" s="16">
        <v>5203666</v>
      </c>
      <c r="G4" s="17">
        <v>2623248</v>
      </c>
      <c r="H4" s="17">
        <v>2580418</v>
      </c>
      <c r="I4" s="18">
        <v>1960356</v>
      </c>
      <c r="J4" s="19">
        <f aca="true" t="shared" si="0" ref="J4:J62">B4-F4</f>
        <v>-22824</v>
      </c>
      <c r="K4" s="14">
        <f aca="true" t="shared" si="1" ref="K4:K62">C4-G4</f>
        <v>-13459</v>
      </c>
      <c r="L4" s="14">
        <f aca="true" t="shared" si="2" ref="L4:L62">D4-H4</f>
        <v>-9365</v>
      </c>
      <c r="M4" s="14">
        <f aca="true" t="shared" si="3" ref="M4:M62">E4-I4</f>
        <v>-16287</v>
      </c>
    </row>
    <row r="5" spans="1:13" ht="13.5">
      <c r="A5" s="34" t="s">
        <v>9</v>
      </c>
      <c r="B5" s="14">
        <v>736776</v>
      </c>
      <c r="C5" s="14">
        <v>367056</v>
      </c>
      <c r="D5" s="14">
        <v>378420</v>
      </c>
      <c r="E5" s="15">
        <v>228015</v>
      </c>
      <c r="F5" s="16">
        <v>747805</v>
      </c>
      <c r="G5" s="17">
        <v>368612</v>
      </c>
      <c r="H5" s="17">
        <v>379193</v>
      </c>
      <c r="I5" s="18">
        <v>232987</v>
      </c>
      <c r="J5" s="19">
        <f>SUM(J46:J111)/2</f>
        <v>-2298</v>
      </c>
      <c r="K5" s="14">
        <f t="shared" si="1"/>
        <v>-1556</v>
      </c>
      <c r="L5" s="14">
        <f t="shared" si="2"/>
        <v>-773</v>
      </c>
      <c r="M5" s="14">
        <f t="shared" si="3"/>
        <v>-4972</v>
      </c>
    </row>
    <row r="6" spans="1:13" ht="13.5">
      <c r="A6" s="37"/>
      <c r="B6" s="20"/>
      <c r="C6" s="20"/>
      <c r="D6" s="20"/>
      <c r="E6" s="21"/>
      <c r="F6" s="22"/>
      <c r="G6" s="23"/>
      <c r="H6" s="23"/>
      <c r="I6" s="24"/>
      <c r="J6" s="25"/>
      <c r="K6" s="20"/>
      <c r="L6" s="20"/>
      <c r="M6" s="20"/>
    </row>
    <row r="7" spans="1:14" s="33" customFormat="1" ht="14.25" thickBot="1">
      <c r="A7" s="26" t="s">
        <v>10</v>
      </c>
      <c r="B7" s="27">
        <v>887163</v>
      </c>
      <c r="C7" s="27">
        <v>447549</v>
      </c>
      <c r="D7" s="27">
        <v>439614</v>
      </c>
      <c r="E7" s="28">
        <v>348040</v>
      </c>
      <c r="F7" s="29">
        <v>887475</v>
      </c>
      <c r="G7" s="30">
        <v>447742</v>
      </c>
      <c r="H7" s="30">
        <v>439733</v>
      </c>
      <c r="I7" s="31">
        <v>349034</v>
      </c>
      <c r="J7" s="32">
        <f t="shared" si="0"/>
        <v>-312</v>
      </c>
      <c r="K7" s="27">
        <f t="shared" si="1"/>
        <v>-193</v>
      </c>
      <c r="L7" s="27">
        <f t="shared" si="2"/>
        <v>-119</v>
      </c>
      <c r="M7" s="27">
        <f t="shared" si="3"/>
        <v>-994</v>
      </c>
      <c r="N7" s="33">
        <f>SUM(J8:J44)</f>
        <v>-22824</v>
      </c>
    </row>
    <row r="8" spans="1:13" ht="13.5">
      <c r="A8" s="36" t="s">
        <v>11</v>
      </c>
      <c r="B8" s="8">
        <v>170909</v>
      </c>
      <c r="C8" s="8">
        <v>86869</v>
      </c>
      <c r="D8" s="8">
        <v>84040</v>
      </c>
      <c r="E8" s="9">
        <v>74435</v>
      </c>
      <c r="F8" s="10">
        <v>171129</v>
      </c>
      <c r="G8" s="11">
        <v>86792</v>
      </c>
      <c r="H8" s="11">
        <v>84337</v>
      </c>
      <c r="I8" s="12">
        <v>74198</v>
      </c>
      <c r="J8" s="13">
        <f t="shared" si="0"/>
        <v>-220</v>
      </c>
      <c r="K8" s="8">
        <f t="shared" si="1"/>
        <v>77</v>
      </c>
      <c r="L8" s="8">
        <f t="shared" si="2"/>
        <v>-297</v>
      </c>
      <c r="M8" s="8">
        <f t="shared" si="3"/>
        <v>237</v>
      </c>
    </row>
    <row r="9" spans="1:13" ht="13.5">
      <c r="A9" s="34" t="s">
        <v>12</v>
      </c>
      <c r="B9" s="14">
        <v>179887</v>
      </c>
      <c r="C9" s="14">
        <v>91693</v>
      </c>
      <c r="D9" s="14">
        <v>88194</v>
      </c>
      <c r="E9" s="15">
        <v>70638</v>
      </c>
      <c r="F9" s="16">
        <v>179898</v>
      </c>
      <c r="G9" s="17">
        <v>91656</v>
      </c>
      <c r="H9" s="17">
        <v>88242</v>
      </c>
      <c r="I9" s="18">
        <v>70573</v>
      </c>
      <c r="J9" s="19">
        <f t="shared" si="0"/>
        <v>-11</v>
      </c>
      <c r="K9" s="14">
        <f t="shared" si="1"/>
        <v>37</v>
      </c>
      <c r="L9" s="14">
        <f t="shared" si="2"/>
        <v>-48</v>
      </c>
      <c r="M9" s="14">
        <f t="shared" si="3"/>
        <v>65</v>
      </c>
    </row>
    <row r="10" spans="1:13" ht="13.5">
      <c r="A10" s="34" t="s">
        <v>13</v>
      </c>
      <c r="B10" s="14">
        <v>147677</v>
      </c>
      <c r="C10" s="14">
        <v>74863</v>
      </c>
      <c r="D10" s="14">
        <v>72814</v>
      </c>
      <c r="E10" s="15">
        <v>59923</v>
      </c>
      <c r="F10" s="16">
        <v>147706</v>
      </c>
      <c r="G10" s="17">
        <v>74931</v>
      </c>
      <c r="H10" s="17">
        <v>72775</v>
      </c>
      <c r="I10" s="18">
        <v>59815</v>
      </c>
      <c r="J10" s="19">
        <f t="shared" si="0"/>
        <v>-29</v>
      </c>
      <c r="K10" s="14">
        <f t="shared" si="1"/>
        <v>-68</v>
      </c>
      <c r="L10" s="14">
        <f t="shared" si="2"/>
        <v>39</v>
      </c>
      <c r="M10" s="14">
        <f t="shared" si="3"/>
        <v>108</v>
      </c>
    </row>
    <row r="11" spans="1:13" ht="13.5">
      <c r="A11" s="34" t="s">
        <v>14</v>
      </c>
      <c r="B11" s="14">
        <v>151353</v>
      </c>
      <c r="C11" s="14">
        <v>76124</v>
      </c>
      <c r="D11" s="14">
        <v>75229</v>
      </c>
      <c r="E11" s="15">
        <v>56259</v>
      </c>
      <c r="F11" s="16">
        <v>151381</v>
      </c>
      <c r="G11" s="17">
        <v>76338</v>
      </c>
      <c r="H11" s="17">
        <v>75043</v>
      </c>
      <c r="I11" s="18">
        <v>57274</v>
      </c>
      <c r="J11" s="19">
        <f t="shared" si="0"/>
        <v>-28</v>
      </c>
      <c r="K11" s="14">
        <f t="shared" si="1"/>
        <v>-214</v>
      </c>
      <c r="L11" s="14">
        <f t="shared" si="2"/>
        <v>186</v>
      </c>
      <c r="M11" s="14">
        <f t="shared" si="3"/>
        <v>-1015</v>
      </c>
    </row>
    <row r="12" spans="1:13" ht="13.5">
      <c r="A12" s="34" t="s">
        <v>15</v>
      </c>
      <c r="B12" s="14">
        <v>101828</v>
      </c>
      <c r="C12" s="14">
        <v>50752</v>
      </c>
      <c r="D12" s="14">
        <v>51076</v>
      </c>
      <c r="E12" s="15">
        <v>34365</v>
      </c>
      <c r="F12" s="16">
        <v>101865</v>
      </c>
      <c r="G12" s="17">
        <v>50703</v>
      </c>
      <c r="H12" s="17">
        <v>51162</v>
      </c>
      <c r="I12" s="18">
        <v>34477</v>
      </c>
      <c r="J12" s="19">
        <f t="shared" si="0"/>
        <v>-37</v>
      </c>
      <c r="K12" s="14">
        <f t="shared" si="1"/>
        <v>49</v>
      </c>
      <c r="L12" s="14">
        <f t="shared" si="2"/>
        <v>-86</v>
      </c>
      <c r="M12" s="14">
        <f t="shared" si="3"/>
        <v>-112</v>
      </c>
    </row>
    <row r="13" spans="1:13" ht="13.5">
      <c r="A13" s="34" t="s">
        <v>16</v>
      </c>
      <c r="B13" s="14">
        <v>135509</v>
      </c>
      <c r="C13" s="14">
        <v>67248</v>
      </c>
      <c r="D13" s="14">
        <v>68261</v>
      </c>
      <c r="E13" s="15">
        <v>52420</v>
      </c>
      <c r="F13" s="16">
        <v>135496</v>
      </c>
      <c r="G13" s="17">
        <v>67322</v>
      </c>
      <c r="H13" s="17">
        <v>68174</v>
      </c>
      <c r="I13" s="18">
        <v>52697</v>
      </c>
      <c r="J13" s="19">
        <f t="shared" si="0"/>
        <v>13</v>
      </c>
      <c r="K13" s="14">
        <f t="shared" si="1"/>
        <v>-74</v>
      </c>
      <c r="L13" s="14">
        <f t="shared" si="2"/>
        <v>87</v>
      </c>
      <c r="M13" s="14">
        <f t="shared" si="3"/>
        <v>-277</v>
      </c>
    </row>
    <row r="14" spans="1:13" ht="13.5">
      <c r="A14" s="34"/>
      <c r="B14" s="14"/>
      <c r="C14" s="14"/>
      <c r="D14" s="14"/>
      <c r="E14" s="15"/>
      <c r="F14" s="16"/>
      <c r="G14" s="17"/>
      <c r="H14" s="17"/>
      <c r="I14" s="18"/>
      <c r="J14" s="19"/>
      <c r="K14" s="14"/>
      <c r="L14" s="14"/>
      <c r="M14" s="14"/>
    </row>
    <row r="15" spans="1:13" ht="13.5">
      <c r="A15" s="34" t="s">
        <v>17</v>
      </c>
      <c r="B15" s="14">
        <v>78695</v>
      </c>
      <c r="C15" s="14">
        <v>37587</v>
      </c>
      <c r="D15" s="14">
        <v>41108</v>
      </c>
      <c r="E15" s="15">
        <v>25781</v>
      </c>
      <c r="F15" s="16">
        <v>79042</v>
      </c>
      <c r="G15" s="17">
        <v>37881</v>
      </c>
      <c r="H15" s="17">
        <v>41161</v>
      </c>
      <c r="I15" s="18">
        <v>26590</v>
      </c>
      <c r="J15" s="19">
        <f t="shared" si="0"/>
        <v>-347</v>
      </c>
      <c r="K15" s="14">
        <f t="shared" si="1"/>
        <v>-294</v>
      </c>
      <c r="L15" s="14">
        <f t="shared" si="2"/>
        <v>-53</v>
      </c>
      <c r="M15" s="14">
        <f t="shared" si="3"/>
        <v>-809</v>
      </c>
    </row>
    <row r="16" spans="1:13" ht="13.5">
      <c r="A16" s="34" t="s">
        <v>18</v>
      </c>
      <c r="B16" s="14">
        <v>448553</v>
      </c>
      <c r="C16" s="14">
        <v>232490</v>
      </c>
      <c r="D16" s="14">
        <v>216063</v>
      </c>
      <c r="E16" s="15">
        <v>193505</v>
      </c>
      <c r="F16" s="16">
        <v>451776</v>
      </c>
      <c r="G16" s="17">
        <v>233770</v>
      </c>
      <c r="H16" s="17">
        <v>218006</v>
      </c>
      <c r="I16" s="18">
        <v>195402</v>
      </c>
      <c r="J16" s="19">
        <f t="shared" si="0"/>
        <v>-3223</v>
      </c>
      <c r="K16" s="14">
        <f t="shared" si="1"/>
        <v>-1280</v>
      </c>
      <c r="L16" s="14">
        <f t="shared" si="2"/>
        <v>-1943</v>
      </c>
      <c r="M16" s="14">
        <f t="shared" si="3"/>
        <v>-1897</v>
      </c>
    </row>
    <row r="17" spans="1:13" ht="13.5">
      <c r="A17" s="34" t="s">
        <v>19</v>
      </c>
      <c r="B17" s="14">
        <v>550079</v>
      </c>
      <c r="C17" s="14">
        <v>280598</v>
      </c>
      <c r="D17" s="14">
        <v>269481</v>
      </c>
      <c r="E17" s="15">
        <v>216020</v>
      </c>
      <c r="F17" s="16">
        <v>553287</v>
      </c>
      <c r="G17" s="17">
        <v>282736</v>
      </c>
      <c r="H17" s="17">
        <v>270551</v>
      </c>
      <c r="I17" s="18">
        <v>219586</v>
      </c>
      <c r="J17" s="19">
        <f t="shared" si="0"/>
        <v>-3208</v>
      </c>
      <c r="K17" s="14">
        <f t="shared" si="1"/>
        <v>-2138</v>
      </c>
      <c r="L17" s="14">
        <f t="shared" si="2"/>
        <v>-1070</v>
      </c>
      <c r="M17" s="14">
        <f t="shared" si="3"/>
        <v>-3566</v>
      </c>
    </row>
    <row r="18" spans="1:13" ht="13.5">
      <c r="A18" s="34" t="s">
        <v>20</v>
      </c>
      <c r="B18" s="14">
        <v>51408</v>
      </c>
      <c r="C18" s="14">
        <v>24538</v>
      </c>
      <c r="D18" s="14">
        <v>26870</v>
      </c>
      <c r="E18" s="15">
        <v>19232</v>
      </c>
      <c r="F18" s="16">
        <v>51857</v>
      </c>
      <c r="G18" s="17">
        <v>24778</v>
      </c>
      <c r="H18" s="17">
        <v>27079</v>
      </c>
      <c r="I18" s="18">
        <v>19606</v>
      </c>
      <c r="J18" s="19">
        <f t="shared" si="0"/>
        <v>-449</v>
      </c>
      <c r="K18" s="14">
        <f t="shared" si="1"/>
        <v>-240</v>
      </c>
      <c r="L18" s="14">
        <f t="shared" si="2"/>
        <v>-209</v>
      </c>
      <c r="M18" s="14">
        <f t="shared" si="3"/>
        <v>-374</v>
      </c>
    </row>
    <row r="19" spans="1:13" ht="13.5">
      <c r="A19" s="34" t="s">
        <v>21</v>
      </c>
      <c r="B19" s="14">
        <v>122766</v>
      </c>
      <c r="C19" s="14">
        <v>61459</v>
      </c>
      <c r="D19" s="14">
        <v>61307</v>
      </c>
      <c r="E19" s="15">
        <v>43268</v>
      </c>
      <c r="F19" s="16">
        <v>122607</v>
      </c>
      <c r="G19" s="17">
        <v>61497</v>
      </c>
      <c r="H19" s="17">
        <v>61110</v>
      </c>
      <c r="I19" s="18">
        <v>43473</v>
      </c>
      <c r="J19" s="19">
        <f t="shared" si="0"/>
        <v>159</v>
      </c>
      <c r="K19" s="14">
        <f t="shared" si="1"/>
        <v>-38</v>
      </c>
      <c r="L19" s="14">
        <f t="shared" si="2"/>
        <v>197</v>
      </c>
      <c r="M19" s="14">
        <f t="shared" si="3"/>
        <v>-205</v>
      </c>
    </row>
    <row r="20" spans="1:13" ht="13.5">
      <c r="A20" s="34" t="s">
        <v>22</v>
      </c>
      <c r="B20" s="14">
        <v>464836</v>
      </c>
      <c r="C20" s="14">
        <v>234555</v>
      </c>
      <c r="D20" s="14">
        <v>230281</v>
      </c>
      <c r="E20" s="15">
        <v>182524</v>
      </c>
      <c r="F20" s="16">
        <v>466886</v>
      </c>
      <c r="G20" s="17">
        <v>235918</v>
      </c>
      <c r="H20" s="17">
        <v>230968</v>
      </c>
      <c r="I20" s="18">
        <v>183255</v>
      </c>
      <c r="J20" s="19">
        <f t="shared" si="0"/>
        <v>-2050</v>
      </c>
      <c r="K20" s="14">
        <f t="shared" si="1"/>
        <v>-1363</v>
      </c>
      <c r="L20" s="14">
        <f t="shared" si="2"/>
        <v>-687</v>
      </c>
      <c r="M20" s="14">
        <f t="shared" si="3"/>
        <v>-731</v>
      </c>
    </row>
    <row r="21" spans="1:13" ht="13.5">
      <c r="A21" s="34" t="s">
        <v>23</v>
      </c>
      <c r="B21" s="14">
        <v>119941</v>
      </c>
      <c r="C21" s="14">
        <v>60183</v>
      </c>
      <c r="D21" s="14">
        <v>59758</v>
      </c>
      <c r="E21" s="15">
        <v>39767</v>
      </c>
      <c r="F21" s="16">
        <v>121891</v>
      </c>
      <c r="G21" s="17">
        <v>61516</v>
      </c>
      <c r="H21" s="17">
        <v>60375</v>
      </c>
      <c r="I21" s="18">
        <v>41728</v>
      </c>
      <c r="J21" s="19">
        <f t="shared" si="0"/>
        <v>-1950</v>
      </c>
      <c r="K21" s="14">
        <f t="shared" si="1"/>
        <v>-1333</v>
      </c>
      <c r="L21" s="14">
        <f t="shared" si="2"/>
        <v>-617</v>
      </c>
      <c r="M21" s="14">
        <f t="shared" si="3"/>
        <v>-1961</v>
      </c>
    </row>
    <row r="22" spans="1:13" ht="13.5">
      <c r="A22" s="34" t="s">
        <v>24</v>
      </c>
      <c r="B22" s="14">
        <v>48328</v>
      </c>
      <c r="C22" s="14">
        <v>23642</v>
      </c>
      <c r="D22" s="14">
        <v>24686</v>
      </c>
      <c r="E22" s="15">
        <v>14761</v>
      </c>
      <c r="F22" s="16">
        <v>48525</v>
      </c>
      <c r="G22" s="17">
        <v>23810</v>
      </c>
      <c r="H22" s="17">
        <v>24715</v>
      </c>
      <c r="I22" s="18">
        <v>15037</v>
      </c>
      <c r="J22" s="19">
        <f t="shared" si="0"/>
        <v>-197</v>
      </c>
      <c r="K22" s="14">
        <f t="shared" si="1"/>
        <v>-168</v>
      </c>
      <c r="L22" s="14">
        <f t="shared" si="2"/>
        <v>-29</v>
      </c>
      <c r="M22" s="14">
        <f t="shared" si="3"/>
        <v>-276</v>
      </c>
    </row>
    <row r="23" spans="1:13" ht="13.5">
      <c r="A23" s="34" t="s">
        <v>25</v>
      </c>
      <c r="B23" s="14">
        <v>93780</v>
      </c>
      <c r="C23" s="14">
        <v>46024</v>
      </c>
      <c r="D23" s="14">
        <v>47756</v>
      </c>
      <c r="E23" s="15">
        <v>31940</v>
      </c>
      <c r="F23" s="16">
        <v>94464</v>
      </c>
      <c r="G23" s="17">
        <v>46478</v>
      </c>
      <c r="H23" s="17">
        <v>47986</v>
      </c>
      <c r="I23" s="18">
        <v>32609</v>
      </c>
      <c r="J23" s="19">
        <f t="shared" si="0"/>
        <v>-684</v>
      </c>
      <c r="K23" s="14">
        <f t="shared" si="1"/>
        <v>-454</v>
      </c>
      <c r="L23" s="14">
        <f t="shared" si="2"/>
        <v>-230</v>
      </c>
      <c r="M23" s="14">
        <f t="shared" si="3"/>
        <v>-669</v>
      </c>
    </row>
    <row r="24" spans="1:13" ht="13.5">
      <c r="A24" s="34" t="s">
        <v>26</v>
      </c>
      <c r="B24" s="14">
        <v>95710</v>
      </c>
      <c r="C24" s="14">
        <v>48406</v>
      </c>
      <c r="D24" s="14">
        <v>47304</v>
      </c>
      <c r="E24" s="15">
        <v>36750</v>
      </c>
      <c r="F24" s="16">
        <v>96916</v>
      </c>
      <c r="G24" s="17">
        <v>49015</v>
      </c>
      <c r="H24" s="17">
        <v>47901</v>
      </c>
      <c r="I24" s="18">
        <v>37808</v>
      </c>
      <c r="J24" s="19">
        <f t="shared" si="0"/>
        <v>-1206</v>
      </c>
      <c r="K24" s="14">
        <f t="shared" si="1"/>
        <v>-609</v>
      </c>
      <c r="L24" s="14">
        <f t="shared" si="2"/>
        <v>-597</v>
      </c>
      <c r="M24" s="14">
        <f t="shared" si="3"/>
        <v>-1058</v>
      </c>
    </row>
    <row r="25" spans="1:13" ht="13.5">
      <c r="A25" s="34" t="s">
        <v>27</v>
      </c>
      <c r="B25" s="14">
        <v>170931</v>
      </c>
      <c r="C25" s="14">
        <v>84087</v>
      </c>
      <c r="D25" s="14">
        <v>86844</v>
      </c>
      <c r="E25" s="15">
        <v>57754</v>
      </c>
      <c r="F25" s="16">
        <v>172781</v>
      </c>
      <c r="G25" s="17">
        <v>85314</v>
      </c>
      <c r="H25" s="17">
        <v>87467</v>
      </c>
      <c r="I25" s="18">
        <v>59070</v>
      </c>
      <c r="J25" s="19">
        <f t="shared" si="0"/>
        <v>-1850</v>
      </c>
      <c r="K25" s="14">
        <f t="shared" si="1"/>
        <v>-1227</v>
      </c>
      <c r="L25" s="14">
        <f t="shared" si="2"/>
        <v>-623</v>
      </c>
      <c r="M25" s="14">
        <f t="shared" si="3"/>
        <v>-1316</v>
      </c>
    </row>
    <row r="26" spans="1:13" ht="13.5">
      <c r="A26" s="34" t="s">
        <v>28</v>
      </c>
      <c r="B26" s="14">
        <v>59602</v>
      </c>
      <c r="C26" s="14">
        <v>29731</v>
      </c>
      <c r="D26" s="14">
        <v>29871</v>
      </c>
      <c r="E26" s="15">
        <v>20092</v>
      </c>
      <c r="F26" s="16">
        <v>59380</v>
      </c>
      <c r="G26" s="17">
        <v>29519</v>
      </c>
      <c r="H26" s="17">
        <v>29861</v>
      </c>
      <c r="I26" s="18">
        <v>20220</v>
      </c>
      <c r="J26" s="19">
        <f t="shared" si="0"/>
        <v>222</v>
      </c>
      <c r="K26" s="14">
        <f t="shared" si="1"/>
        <v>212</v>
      </c>
      <c r="L26" s="14">
        <f t="shared" si="2"/>
        <v>10</v>
      </c>
      <c r="M26" s="14">
        <f t="shared" si="3"/>
        <v>-128</v>
      </c>
    </row>
    <row r="27" spans="1:13" ht="13.5">
      <c r="A27" s="34" t="s">
        <v>29</v>
      </c>
      <c r="B27" s="14">
        <v>32807</v>
      </c>
      <c r="C27" s="14">
        <v>15887</v>
      </c>
      <c r="D27" s="14">
        <v>16920</v>
      </c>
      <c r="E27" s="15">
        <v>9833</v>
      </c>
      <c r="F27" s="16">
        <v>33020</v>
      </c>
      <c r="G27" s="17">
        <v>16023</v>
      </c>
      <c r="H27" s="17">
        <v>16997</v>
      </c>
      <c r="I27" s="18">
        <v>9697</v>
      </c>
      <c r="J27" s="19">
        <f t="shared" si="0"/>
        <v>-213</v>
      </c>
      <c r="K27" s="14">
        <f t="shared" si="1"/>
        <v>-136</v>
      </c>
      <c r="L27" s="14">
        <f t="shared" si="2"/>
        <v>-77</v>
      </c>
      <c r="M27" s="14">
        <f t="shared" si="3"/>
        <v>136</v>
      </c>
    </row>
    <row r="28" spans="1:13" ht="13.5">
      <c r="A28" s="34" t="s">
        <v>30</v>
      </c>
      <c r="B28" s="14">
        <v>40959</v>
      </c>
      <c r="C28" s="14">
        <v>19792</v>
      </c>
      <c r="D28" s="14">
        <v>21167</v>
      </c>
      <c r="E28" s="15">
        <v>12712</v>
      </c>
      <c r="F28" s="16">
        <v>41108</v>
      </c>
      <c r="G28" s="17">
        <v>19820</v>
      </c>
      <c r="H28" s="17">
        <v>21288</v>
      </c>
      <c r="I28" s="18">
        <v>13008</v>
      </c>
      <c r="J28" s="19">
        <f t="shared" si="0"/>
        <v>-149</v>
      </c>
      <c r="K28" s="14">
        <f t="shared" si="1"/>
        <v>-28</v>
      </c>
      <c r="L28" s="14">
        <f t="shared" si="2"/>
        <v>-121</v>
      </c>
      <c r="M28" s="14">
        <f t="shared" si="3"/>
        <v>-296</v>
      </c>
    </row>
    <row r="29" spans="1:13" ht="13.5">
      <c r="A29" s="34" t="s">
        <v>31</v>
      </c>
      <c r="B29" s="14">
        <v>154040</v>
      </c>
      <c r="C29" s="14">
        <v>78382</v>
      </c>
      <c r="D29" s="14">
        <v>75658</v>
      </c>
      <c r="E29" s="15">
        <v>61235</v>
      </c>
      <c r="F29" s="16">
        <v>154326</v>
      </c>
      <c r="G29" s="17">
        <v>78457</v>
      </c>
      <c r="H29" s="17">
        <v>75869</v>
      </c>
      <c r="I29" s="18">
        <v>61655</v>
      </c>
      <c r="J29" s="19">
        <f t="shared" si="0"/>
        <v>-286</v>
      </c>
      <c r="K29" s="14">
        <f t="shared" si="1"/>
        <v>-75</v>
      </c>
      <c r="L29" s="14">
        <f t="shared" si="2"/>
        <v>-211</v>
      </c>
      <c r="M29" s="14">
        <f t="shared" si="3"/>
        <v>-420</v>
      </c>
    </row>
    <row r="30" spans="1:13" ht="13.5">
      <c r="A30" s="34" t="s">
        <v>32</v>
      </c>
      <c r="B30" s="14">
        <v>327868</v>
      </c>
      <c r="C30" s="14">
        <v>164178</v>
      </c>
      <c r="D30" s="14">
        <v>163690</v>
      </c>
      <c r="E30" s="15">
        <v>121077</v>
      </c>
      <c r="F30" s="16">
        <v>326179</v>
      </c>
      <c r="G30" s="17">
        <v>163345</v>
      </c>
      <c r="H30" s="17">
        <v>162834</v>
      </c>
      <c r="I30" s="18">
        <v>120850</v>
      </c>
      <c r="J30" s="19">
        <f t="shared" si="0"/>
        <v>1689</v>
      </c>
      <c r="K30" s="14">
        <f t="shared" si="1"/>
        <v>833</v>
      </c>
      <c r="L30" s="14">
        <f t="shared" si="2"/>
        <v>856</v>
      </c>
      <c r="M30" s="14">
        <f t="shared" si="3"/>
        <v>227</v>
      </c>
    </row>
    <row r="31" spans="1:13" ht="13.5">
      <c r="A31" s="34" t="s">
        <v>33</v>
      </c>
      <c r="B31" s="14">
        <v>23232</v>
      </c>
      <c r="C31" s="14">
        <v>11949</v>
      </c>
      <c r="D31" s="14">
        <v>11283</v>
      </c>
      <c r="E31" s="15">
        <v>9149</v>
      </c>
      <c r="F31" s="16">
        <v>23314</v>
      </c>
      <c r="G31" s="17">
        <v>12006</v>
      </c>
      <c r="H31" s="17">
        <v>11308</v>
      </c>
      <c r="I31" s="18">
        <v>9268</v>
      </c>
      <c r="J31" s="19">
        <f t="shared" si="0"/>
        <v>-82</v>
      </c>
      <c r="K31" s="14">
        <f t="shared" si="1"/>
        <v>-57</v>
      </c>
      <c r="L31" s="14">
        <f t="shared" si="2"/>
        <v>-25</v>
      </c>
      <c r="M31" s="14">
        <f t="shared" si="3"/>
        <v>-119</v>
      </c>
    </row>
    <row r="32" spans="1:13" ht="13.5">
      <c r="A32" s="34" t="s">
        <v>34</v>
      </c>
      <c r="B32" s="14">
        <v>278277</v>
      </c>
      <c r="C32" s="14">
        <v>143092</v>
      </c>
      <c r="D32" s="14">
        <v>135185</v>
      </c>
      <c r="E32" s="15">
        <v>99686</v>
      </c>
      <c r="F32" s="16">
        <v>280481</v>
      </c>
      <c r="G32" s="17">
        <v>144114</v>
      </c>
      <c r="H32" s="17">
        <v>136367</v>
      </c>
      <c r="I32" s="18">
        <v>98228</v>
      </c>
      <c r="J32" s="19">
        <f t="shared" si="0"/>
        <v>-2204</v>
      </c>
      <c r="K32" s="14">
        <f t="shared" si="1"/>
        <v>-1022</v>
      </c>
      <c r="L32" s="14">
        <f t="shared" si="2"/>
        <v>-1182</v>
      </c>
      <c r="M32" s="14">
        <f t="shared" si="3"/>
        <v>1458</v>
      </c>
    </row>
    <row r="33" spans="1:13" ht="13.5">
      <c r="A33" s="34" t="s">
        <v>35</v>
      </c>
      <c r="B33" s="14">
        <v>150520</v>
      </c>
      <c r="C33" s="14">
        <v>74717</v>
      </c>
      <c r="D33" s="14">
        <v>75803</v>
      </c>
      <c r="E33" s="15">
        <v>53341</v>
      </c>
      <c r="F33" s="16">
        <v>151123</v>
      </c>
      <c r="G33" s="17">
        <v>75006</v>
      </c>
      <c r="H33" s="17">
        <v>76117</v>
      </c>
      <c r="I33" s="18">
        <v>53725</v>
      </c>
      <c r="J33" s="19">
        <f t="shared" si="0"/>
        <v>-603</v>
      </c>
      <c r="K33" s="14">
        <f t="shared" si="1"/>
        <v>-289</v>
      </c>
      <c r="L33" s="14">
        <f t="shared" si="2"/>
        <v>-314</v>
      </c>
      <c r="M33" s="14">
        <f t="shared" si="3"/>
        <v>-384</v>
      </c>
    </row>
    <row r="34" spans="1:13" ht="13.5">
      <c r="A34" s="34" t="s">
        <v>36</v>
      </c>
      <c r="B34" s="14">
        <v>168928</v>
      </c>
      <c r="C34" s="14">
        <v>84038</v>
      </c>
      <c r="D34" s="14">
        <v>84890</v>
      </c>
      <c r="E34" s="15">
        <v>62096</v>
      </c>
      <c r="F34" s="16">
        <v>170132</v>
      </c>
      <c r="G34" s="17">
        <v>84819</v>
      </c>
      <c r="H34" s="17">
        <v>85313</v>
      </c>
      <c r="I34" s="18">
        <v>61004</v>
      </c>
      <c r="J34" s="19">
        <f t="shared" si="0"/>
        <v>-1204</v>
      </c>
      <c r="K34" s="14">
        <f t="shared" si="1"/>
        <v>-781</v>
      </c>
      <c r="L34" s="14">
        <f t="shared" si="2"/>
        <v>-423</v>
      </c>
      <c r="M34" s="14">
        <f t="shared" si="3"/>
        <v>1092</v>
      </c>
    </row>
    <row r="35" spans="1:13" ht="13.5">
      <c r="A35" s="34" t="s">
        <v>37</v>
      </c>
      <c r="B35" s="14">
        <v>127718</v>
      </c>
      <c r="C35" s="14">
        <v>63504</v>
      </c>
      <c r="D35" s="14">
        <v>64214</v>
      </c>
      <c r="E35" s="15">
        <v>46621</v>
      </c>
      <c r="F35" s="16">
        <v>128017</v>
      </c>
      <c r="G35" s="17">
        <v>63756</v>
      </c>
      <c r="H35" s="17">
        <v>64261</v>
      </c>
      <c r="I35" s="18">
        <v>46411</v>
      </c>
      <c r="J35" s="19">
        <f t="shared" si="0"/>
        <v>-299</v>
      </c>
      <c r="K35" s="14">
        <f t="shared" si="1"/>
        <v>-252</v>
      </c>
      <c r="L35" s="14">
        <f t="shared" si="2"/>
        <v>-47</v>
      </c>
      <c r="M35" s="14">
        <f t="shared" si="3"/>
        <v>210</v>
      </c>
    </row>
    <row r="36" spans="1:13" ht="13.5">
      <c r="A36" s="34" t="s">
        <v>38</v>
      </c>
      <c r="B36" s="14">
        <v>29977</v>
      </c>
      <c r="C36" s="14">
        <v>14126</v>
      </c>
      <c r="D36" s="14">
        <v>15851</v>
      </c>
      <c r="E36" s="15">
        <v>10805</v>
      </c>
      <c r="F36" s="16">
        <v>29804</v>
      </c>
      <c r="G36" s="17">
        <v>14054</v>
      </c>
      <c r="H36" s="17">
        <v>15750</v>
      </c>
      <c r="I36" s="18">
        <v>11455</v>
      </c>
      <c r="J36" s="19">
        <f t="shared" si="0"/>
        <v>173</v>
      </c>
      <c r="K36" s="14">
        <f t="shared" si="1"/>
        <v>72</v>
      </c>
      <c r="L36" s="14">
        <f t="shared" si="2"/>
        <v>101</v>
      </c>
      <c r="M36" s="14">
        <f t="shared" si="3"/>
        <v>-650</v>
      </c>
    </row>
    <row r="37" spans="1:13" ht="13.5">
      <c r="A37" s="34" t="s">
        <v>39</v>
      </c>
      <c r="B37" s="14">
        <v>102579</v>
      </c>
      <c r="C37" s="14">
        <v>51219</v>
      </c>
      <c r="D37" s="14">
        <v>51360</v>
      </c>
      <c r="E37" s="15">
        <v>35623</v>
      </c>
      <c r="F37" s="16">
        <v>103270</v>
      </c>
      <c r="G37" s="17">
        <v>51536</v>
      </c>
      <c r="H37" s="17">
        <v>51734</v>
      </c>
      <c r="I37" s="18">
        <v>36262</v>
      </c>
      <c r="J37" s="19">
        <f t="shared" si="0"/>
        <v>-691</v>
      </c>
      <c r="K37" s="14">
        <f t="shared" si="1"/>
        <v>-317</v>
      </c>
      <c r="L37" s="14">
        <f t="shared" si="2"/>
        <v>-374</v>
      </c>
      <c r="M37" s="14">
        <f t="shared" si="3"/>
        <v>-639</v>
      </c>
    </row>
    <row r="38" spans="1:13" ht="13.5">
      <c r="A38" s="34" t="s">
        <v>40</v>
      </c>
      <c r="B38" s="14">
        <v>92074</v>
      </c>
      <c r="C38" s="14">
        <v>46233</v>
      </c>
      <c r="D38" s="14">
        <v>45841</v>
      </c>
      <c r="E38" s="15">
        <v>31054</v>
      </c>
      <c r="F38" s="16">
        <v>92962</v>
      </c>
      <c r="G38" s="17">
        <v>46854</v>
      </c>
      <c r="H38" s="17">
        <v>46108</v>
      </c>
      <c r="I38" s="18">
        <v>32367</v>
      </c>
      <c r="J38" s="19">
        <f t="shared" si="0"/>
        <v>-888</v>
      </c>
      <c r="K38" s="14">
        <f t="shared" si="1"/>
        <v>-621</v>
      </c>
      <c r="L38" s="14">
        <f t="shared" si="2"/>
        <v>-267</v>
      </c>
      <c r="M38" s="14">
        <f t="shared" si="3"/>
        <v>-1313</v>
      </c>
    </row>
    <row r="39" spans="1:13" ht="13.5">
      <c r="A39" s="34" t="s">
        <v>41</v>
      </c>
      <c r="B39" s="14">
        <v>52840</v>
      </c>
      <c r="C39" s="14">
        <v>26132</v>
      </c>
      <c r="D39" s="14">
        <v>26708</v>
      </c>
      <c r="E39" s="15">
        <v>16617</v>
      </c>
      <c r="F39" s="16">
        <v>52882</v>
      </c>
      <c r="G39" s="17">
        <v>26062</v>
      </c>
      <c r="H39" s="17">
        <v>26820</v>
      </c>
      <c r="I39" s="18">
        <v>16795</v>
      </c>
      <c r="J39" s="19">
        <f t="shared" si="0"/>
        <v>-42</v>
      </c>
      <c r="K39" s="14">
        <f t="shared" si="1"/>
        <v>70</v>
      </c>
      <c r="L39" s="14">
        <f t="shared" si="2"/>
        <v>-112</v>
      </c>
      <c r="M39" s="14">
        <f t="shared" si="3"/>
        <v>-178</v>
      </c>
    </row>
    <row r="40" spans="1:13" ht="13.5">
      <c r="A40" s="34" t="s">
        <v>42</v>
      </c>
      <c r="B40" s="14">
        <v>133012</v>
      </c>
      <c r="C40" s="14">
        <v>68959</v>
      </c>
      <c r="D40" s="14">
        <v>64053</v>
      </c>
      <c r="E40" s="15">
        <v>56621</v>
      </c>
      <c r="F40" s="16">
        <v>132622</v>
      </c>
      <c r="G40" s="17">
        <v>68416</v>
      </c>
      <c r="H40" s="17">
        <v>64206</v>
      </c>
      <c r="I40" s="18">
        <v>56285</v>
      </c>
      <c r="J40" s="19">
        <f t="shared" si="0"/>
        <v>390</v>
      </c>
      <c r="K40" s="14">
        <f t="shared" si="1"/>
        <v>543</v>
      </c>
      <c r="L40" s="14">
        <f t="shared" si="2"/>
        <v>-153</v>
      </c>
      <c r="M40" s="14">
        <f t="shared" si="3"/>
        <v>336</v>
      </c>
    </row>
    <row r="41" spans="1:13" ht="13.5">
      <c r="A41" s="34" t="s">
        <v>43</v>
      </c>
      <c r="B41" s="14">
        <v>82554</v>
      </c>
      <c r="C41" s="14">
        <v>40906</v>
      </c>
      <c r="D41" s="14">
        <v>41648</v>
      </c>
      <c r="E41" s="15">
        <v>28126</v>
      </c>
      <c r="F41" s="16">
        <v>83694</v>
      </c>
      <c r="G41" s="17">
        <v>41636</v>
      </c>
      <c r="H41" s="17">
        <v>42058</v>
      </c>
      <c r="I41" s="18">
        <v>28801</v>
      </c>
      <c r="J41" s="19">
        <f t="shared" si="0"/>
        <v>-1140</v>
      </c>
      <c r="K41" s="14">
        <f t="shared" si="1"/>
        <v>-730</v>
      </c>
      <c r="L41" s="14">
        <f t="shared" si="2"/>
        <v>-410</v>
      </c>
      <c r="M41" s="14">
        <f t="shared" si="3"/>
        <v>-675</v>
      </c>
    </row>
    <row r="42" spans="1:13" ht="13.5">
      <c r="A42" s="34" t="s">
        <v>44</v>
      </c>
      <c r="B42" s="14">
        <v>58588</v>
      </c>
      <c r="C42" s="14">
        <v>29409</v>
      </c>
      <c r="D42" s="14">
        <v>29179</v>
      </c>
      <c r="E42" s="15">
        <v>18685</v>
      </c>
      <c r="F42" s="16">
        <v>59176</v>
      </c>
      <c r="G42" s="17">
        <v>30026</v>
      </c>
      <c r="H42" s="17">
        <v>29150</v>
      </c>
      <c r="I42" s="18">
        <v>19284</v>
      </c>
      <c r="J42" s="19">
        <f t="shared" si="0"/>
        <v>-588</v>
      </c>
      <c r="K42" s="14">
        <f t="shared" si="1"/>
        <v>-617</v>
      </c>
      <c r="L42" s="14">
        <f t="shared" si="2"/>
        <v>29</v>
      </c>
      <c r="M42" s="14">
        <f t="shared" si="3"/>
        <v>-599</v>
      </c>
    </row>
    <row r="43" spans="1:13" ht="13.5">
      <c r="A43" s="34" t="s">
        <v>45</v>
      </c>
      <c r="B43" s="14">
        <v>72597</v>
      </c>
      <c r="C43" s="14">
        <v>36435</v>
      </c>
      <c r="D43" s="14">
        <v>36162</v>
      </c>
      <c r="E43" s="15">
        <v>22849</v>
      </c>
      <c r="F43" s="16">
        <v>73610</v>
      </c>
      <c r="G43" s="17">
        <v>37057</v>
      </c>
      <c r="H43" s="17">
        <v>36553</v>
      </c>
      <c r="I43" s="18">
        <v>23172</v>
      </c>
      <c r="J43" s="19">
        <f t="shared" si="0"/>
        <v>-1013</v>
      </c>
      <c r="K43" s="14">
        <f t="shared" si="1"/>
        <v>-622</v>
      </c>
      <c r="L43" s="14">
        <f t="shared" si="2"/>
        <v>-391</v>
      </c>
      <c r="M43" s="14">
        <f t="shared" si="3"/>
        <v>-323</v>
      </c>
    </row>
    <row r="44" spans="1:13" ht="13.5">
      <c r="A44" s="34" t="s">
        <v>46</v>
      </c>
      <c r="B44" s="14">
        <v>60480</v>
      </c>
      <c r="C44" s="14">
        <v>29982</v>
      </c>
      <c r="D44" s="14">
        <v>30498</v>
      </c>
      <c r="E44" s="15">
        <v>18505</v>
      </c>
      <c r="F44" s="16">
        <v>61059</v>
      </c>
      <c r="G44" s="17">
        <v>30287</v>
      </c>
      <c r="H44" s="17">
        <v>30772</v>
      </c>
      <c r="I44" s="18">
        <v>18671</v>
      </c>
      <c r="J44" s="19">
        <f t="shared" si="0"/>
        <v>-579</v>
      </c>
      <c r="K44" s="14">
        <f t="shared" si="1"/>
        <v>-305</v>
      </c>
      <c r="L44" s="14">
        <f t="shared" si="2"/>
        <v>-274</v>
      </c>
      <c r="M44" s="14">
        <f t="shared" si="3"/>
        <v>-166</v>
      </c>
    </row>
    <row r="45" spans="1:13" ht="13.5">
      <c r="A45" s="34"/>
      <c r="B45" s="14"/>
      <c r="C45" s="14"/>
      <c r="D45" s="14"/>
      <c r="E45" s="15"/>
      <c r="F45" s="16"/>
      <c r="G45" s="17"/>
      <c r="H45" s="17"/>
      <c r="I45" s="18"/>
      <c r="J45" s="19"/>
      <c r="K45" s="14"/>
      <c r="L45" s="14"/>
      <c r="M45" s="14"/>
    </row>
    <row r="46" spans="1:13" s="33" customFormat="1" ht="14.25" thickBot="1">
      <c r="A46" s="26" t="s">
        <v>47</v>
      </c>
      <c r="B46" s="27">
        <v>77201</v>
      </c>
      <c r="C46" s="27">
        <v>38862</v>
      </c>
      <c r="D46" s="27">
        <v>38339</v>
      </c>
      <c r="E46" s="28">
        <v>23350</v>
      </c>
      <c r="F46" s="29">
        <v>77399</v>
      </c>
      <c r="G46" s="30">
        <v>39157</v>
      </c>
      <c r="H46" s="30">
        <v>38242</v>
      </c>
      <c r="I46" s="31">
        <v>23709</v>
      </c>
      <c r="J46" s="32">
        <f t="shared" si="0"/>
        <v>-198</v>
      </c>
      <c r="K46" s="27">
        <f t="shared" si="1"/>
        <v>-295</v>
      </c>
      <c r="L46" s="27">
        <f t="shared" si="2"/>
        <v>97</v>
      </c>
      <c r="M46" s="27">
        <f t="shared" si="3"/>
        <v>-359</v>
      </c>
    </row>
    <row r="47" spans="1:13" ht="13.5">
      <c r="A47" s="36" t="s">
        <v>48</v>
      </c>
      <c r="B47" s="8">
        <v>31275</v>
      </c>
      <c r="C47" s="8">
        <v>15633</v>
      </c>
      <c r="D47" s="8">
        <v>15642</v>
      </c>
      <c r="E47" s="9">
        <v>9082</v>
      </c>
      <c r="F47" s="10">
        <v>31399</v>
      </c>
      <c r="G47" s="11">
        <v>15767</v>
      </c>
      <c r="H47" s="11">
        <v>15632</v>
      </c>
      <c r="I47" s="12">
        <v>9203</v>
      </c>
      <c r="J47" s="13">
        <f t="shared" si="0"/>
        <v>-124</v>
      </c>
      <c r="K47" s="8">
        <f t="shared" si="1"/>
        <v>-134</v>
      </c>
      <c r="L47" s="8">
        <f t="shared" si="2"/>
        <v>10</v>
      </c>
      <c r="M47" s="8">
        <f t="shared" si="3"/>
        <v>-121</v>
      </c>
    </row>
    <row r="48" spans="1:13" ht="13.5">
      <c r="A48" s="34" t="s">
        <v>49</v>
      </c>
      <c r="B48" s="14">
        <v>45926</v>
      </c>
      <c r="C48" s="14">
        <v>23229</v>
      </c>
      <c r="D48" s="14">
        <v>22697</v>
      </c>
      <c r="E48" s="15">
        <v>14268</v>
      </c>
      <c r="F48" s="16">
        <v>46000</v>
      </c>
      <c r="G48" s="17">
        <v>23390</v>
      </c>
      <c r="H48" s="17">
        <v>22610</v>
      </c>
      <c r="I48" s="18">
        <v>14506</v>
      </c>
      <c r="J48" s="19">
        <f t="shared" si="0"/>
        <v>-74</v>
      </c>
      <c r="K48" s="14">
        <f t="shared" si="1"/>
        <v>-161</v>
      </c>
      <c r="L48" s="14">
        <f t="shared" si="2"/>
        <v>87</v>
      </c>
      <c r="M48" s="14">
        <f t="shared" si="3"/>
        <v>-238</v>
      </c>
    </row>
    <row r="49" spans="1:13" ht="13.5">
      <c r="A49" s="34"/>
      <c r="B49" s="14"/>
      <c r="C49" s="14"/>
      <c r="D49" s="14"/>
      <c r="E49" s="15"/>
      <c r="F49" s="16"/>
      <c r="G49" s="17"/>
      <c r="H49" s="17"/>
      <c r="I49" s="18"/>
      <c r="J49" s="19"/>
      <c r="K49" s="14"/>
      <c r="L49" s="14"/>
      <c r="M49" s="14"/>
    </row>
    <row r="50" spans="1:13" s="33" customFormat="1" ht="14.25" thickBot="1">
      <c r="A50" s="26" t="s">
        <v>50</v>
      </c>
      <c r="B50" s="27">
        <v>165279</v>
      </c>
      <c r="C50" s="27">
        <v>82629</v>
      </c>
      <c r="D50" s="27">
        <v>82650</v>
      </c>
      <c r="E50" s="28">
        <v>52643</v>
      </c>
      <c r="F50" s="29">
        <v>164378</v>
      </c>
      <c r="G50" s="30">
        <v>81991</v>
      </c>
      <c r="H50" s="30">
        <v>82387</v>
      </c>
      <c r="I50" s="31">
        <v>52882</v>
      </c>
      <c r="J50" s="32">
        <f t="shared" si="0"/>
        <v>901</v>
      </c>
      <c r="K50" s="27">
        <f t="shared" si="1"/>
        <v>638</v>
      </c>
      <c r="L50" s="27">
        <f t="shared" si="2"/>
        <v>263</v>
      </c>
      <c r="M50" s="27">
        <f t="shared" si="3"/>
        <v>-239</v>
      </c>
    </row>
    <row r="51" spans="1:13" ht="13.5">
      <c r="A51" s="36" t="s">
        <v>51</v>
      </c>
      <c r="B51" s="8">
        <v>19885</v>
      </c>
      <c r="C51" s="8">
        <v>9864</v>
      </c>
      <c r="D51" s="8">
        <v>10021</v>
      </c>
      <c r="E51" s="9">
        <v>7231</v>
      </c>
      <c r="F51" s="10">
        <v>19909</v>
      </c>
      <c r="G51" s="11">
        <v>9846</v>
      </c>
      <c r="H51" s="11">
        <v>10063</v>
      </c>
      <c r="I51" s="12">
        <v>7246</v>
      </c>
      <c r="J51" s="13">
        <f t="shared" si="0"/>
        <v>-24</v>
      </c>
      <c r="K51" s="8">
        <f t="shared" si="1"/>
        <v>18</v>
      </c>
      <c r="L51" s="8">
        <f t="shared" si="2"/>
        <v>-42</v>
      </c>
      <c r="M51" s="8">
        <f t="shared" si="3"/>
        <v>-15</v>
      </c>
    </row>
    <row r="52" spans="1:13" ht="13.5">
      <c r="A52" s="34" t="s">
        <v>52</v>
      </c>
      <c r="B52" s="14">
        <v>50175</v>
      </c>
      <c r="C52" s="14">
        <v>25663</v>
      </c>
      <c r="D52" s="14">
        <v>24512</v>
      </c>
      <c r="E52" s="15">
        <v>17072</v>
      </c>
      <c r="F52" s="16">
        <v>49749</v>
      </c>
      <c r="G52" s="17">
        <v>25381</v>
      </c>
      <c r="H52" s="17">
        <v>24368</v>
      </c>
      <c r="I52" s="18">
        <v>16920</v>
      </c>
      <c r="J52" s="19">
        <f t="shared" si="0"/>
        <v>426</v>
      </c>
      <c r="K52" s="14">
        <f t="shared" si="1"/>
        <v>282</v>
      </c>
      <c r="L52" s="14">
        <f t="shared" si="2"/>
        <v>144</v>
      </c>
      <c r="M52" s="14">
        <f t="shared" si="3"/>
        <v>152</v>
      </c>
    </row>
    <row r="53" spans="1:13" ht="13.5">
      <c r="A53" s="34" t="s">
        <v>53</v>
      </c>
      <c r="B53" s="14">
        <v>11107</v>
      </c>
      <c r="C53" s="14">
        <v>5486</v>
      </c>
      <c r="D53" s="14">
        <v>5621</v>
      </c>
      <c r="E53" s="15">
        <v>3113</v>
      </c>
      <c r="F53" s="16">
        <v>11018</v>
      </c>
      <c r="G53" s="17">
        <v>5418</v>
      </c>
      <c r="H53" s="17">
        <v>5600</v>
      </c>
      <c r="I53" s="18">
        <v>3100</v>
      </c>
      <c r="J53" s="19">
        <f t="shared" si="0"/>
        <v>89</v>
      </c>
      <c r="K53" s="14">
        <f t="shared" si="1"/>
        <v>68</v>
      </c>
      <c r="L53" s="14">
        <f t="shared" si="2"/>
        <v>21</v>
      </c>
      <c r="M53" s="14">
        <f t="shared" si="3"/>
        <v>13</v>
      </c>
    </row>
    <row r="54" spans="1:13" ht="13.5">
      <c r="A54" s="34" t="s">
        <v>54</v>
      </c>
      <c r="B54" s="14">
        <v>50430</v>
      </c>
      <c r="C54" s="14">
        <v>25063</v>
      </c>
      <c r="D54" s="14">
        <v>25367</v>
      </c>
      <c r="E54" s="15">
        <v>15369</v>
      </c>
      <c r="F54" s="16">
        <v>50005</v>
      </c>
      <c r="G54" s="17">
        <v>24799</v>
      </c>
      <c r="H54" s="17">
        <v>25206</v>
      </c>
      <c r="I54" s="18">
        <v>15644</v>
      </c>
      <c r="J54" s="19">
        <f t="shared" si="0"/>
        <v>425</v>
      </c>
      <c r="K54" s="14">
        <f t="shared" si="1"/>
        <v>264</v>
      </c>
      <c r="L54" s="14">
        <f t="shared" si="2"/>
        <v>161</v>
      </c>
      <c r="M54" s="14">
        <f t="shared" si="3"/>
        <v>-275</v>
      </c>
    </row>
    <row r="55" spans="1:13" ht="13.5">
      <c r="A55" s="34" t="s">
        <v>55</v>
      </c>
      <c r="B55" s="14">
        <v>8209</v>
      </c>
      <c r="C55" s="14">
        <v>4080</v>
      </c>
      <c r="D55" s="14">
        <v>4129</v>
      </c>
      <c r="E55" s="15">
        <v>2239</v>
      </c>
      <c r="F55" s="16">
        <v>8157</v>
      </c>
      <c r="G55" s="17">
        <v>4061</v>
      </c>
      <c r="H55" s="17">
        <v>4096</v>
      </c>
      <c r="I55" s="18">
        <v>2297</v>
      </c>
      <c r="J55" s="19">
        <f t="shared" si="0"/>
        <v>52</v>
      </c>
      <c r="K55" s="14">
        <f t="shared" si="1"/>
        <v>19</v>
      </c>
      <c r="L55" s="14">
        <f t="shared" si="2"/>
        <v>33</v>
      </c>
      <c r="M55" s="14">
        <f t="shared" si="3"/>
        <v>-58</v>
      </c>
    </row>
    <row r="56" spans="1:13" ht="13.5">
      <c r="A56" s="34" t="s">
        <v>56</v>
      </c>
      <c r="B56" s="14">
        <v>25473</v>
      </c>
      <c r="C56" s="14">
        <v>12473</v>
      </c>
      <c r="D56" s="14">
        <v>13000</v>
      </c>
      <c r="E56" s="15">
        <v>7619</v>
      </c>
      <c r="F56" s="16">
        <v>25540</v>
      </c>
      <c r="G56" s="17">
        <v>12486</v>
      </c>
      <c r="H56" s="17">
        <v>13054</v>
      </c>
      <c r="I56" s="18">
        <v>7675</v>
      </c>
      <c r="J56" s="19">
        <f t="shared" si="0"/>
        <v>-67</v>
      </c>
      <c r="K56" s="14">
        <f t="shared" si="1"/>
        <v>-13</v>
      </c>
      <c r="L56" s="14">
        <f t="shared" si="2"/>
        <v>-54</v>
      </c>
      <c r="M56" s="14">
        <f t="shared" si="3"/>
        <v>-56</v>
      </c>
    </row>
    <row r="57" spans="1:13" ht="13.5">
      <c r="A57" s="34"/>
      <c r="B57" s="14"/>
      <c r="C57" s="14"/>
      <c r="D57" s="14"/>
      <c r="E57" s="15"/>
      <c r="F57" s="16"/>
      <c r="G57" s="17"/>
      <c r="H57" s="17"/>
      <c r="I57" s="18"/>
      <c r="J57" s="19"/>
      <c r="K57" s="14"/>
      <c r="L57" s="14"/>
      <c r="M57" s="14"/>
    </row>
    <row r="58" spans="1:13" s="33" customFormat="1" ht="14.25" thickBot="1">
      <c r="A58" s="26" t="s">
        <v>57</v>
      </c>
      <c r="B58" s="27">
        <v>113462</v>
      </c>
      <c r="C58" s="27">
        <v>56158</v>
      </c>
      <c r="D58" s="27">
        <v>57304</v>
      </c>
      <c r="E58" s="28">
        <v>31419</v>
      </c>
      <c r="F58" s="29">
        <v>114774</v>
      </c>
      <c r="G58" s="30">
        <v>56926</v>
      </c>
      <c r="H58" s="30">
        <v>57848</v>
      </c>
      <c r="I58" s="31">
        <v>32638</v>
      </c>
      <c r="J58" s="32">
        <f t="shared" si="0"/>
        <v>-1312</v>
      </c>
      <c r="K58" s="27">
        <f t="shared" si="1"/>
        <v>-768</v>
      </c>
      <c r="L58" s="27">
        <f t="shared" si="2"/>
        <v>-544</v>
      </c>
      <c r="M58" s="27">
        <f t="shared" si="3"/>
        <v>-1219</v>
      </c>
    </row>
    <row r="59" spans="1:13" ht="13.5">
      <c r="A59" s="36" t="s">
        <v>58</v>
      </c>
      <c r="B59" s="8">
        <v>8115</v>
      </c>
      <c r="C59" s="8">
        <v>4089</v>
      </c>
      <c r="D59" s="8">
        <v>4026</v>
      </c>
      <c r="E59" s="9">
        <v>2367</v>
      </c>
      <c r="F59" s="10">
        <v>8244</v>
      </c>
      <c r="G59" s="11">
        <v>4217</v>
      </c>
      <c r="H59" s="11">
        <v>4027</v>
      </c>
      <c r="I59" s="12">
        <v>2520</v>
      </c>
      <c r="J59" s="13">
        <f t="shared" si="0"/>
        <v>-129</v>
      </c>
      <c r="K59" s="8">
        <f t="shared" si="1"/>
        <v>-128</v>
      </c>
      <c r="L59" s="8">
        <f t="shared" si="2"/>
        <v>-1</v>
      </c>
      <c r="M59" s="8">
        <f t="shared" si="3"/>
        <v>-153</v>
      </c>
    </row>
    <row r="60" spans="1:13" ht="13.5">
      <c r="A60" s="34" t="s">
        <v>59</v>
      </c>
      <c r="B60" s="14">
        <v>6746</v>
      </c>
      <c r="C60" s="14">
        <v>3369</v>
      </c>
      <c r="D60" s="14">
        <v>3377</v>
      </c>
      <c r="E60" s="15">
        <v>2049</v>
      </c>
      <c r="F60" s="16">
        <v>6801</v>
      </c>
      <c r="G60" s="17">
        <v>3373</v>
      </c>
      <c r="H60" s="17">
        <v>3428</v>
      </c>
      <c r="I60" s="18">
        <v>2037</v>
      </c>
      <c r="J60" s="19">
        <f t="shared" si="0"/>
        <v>-55</v>
      </c>
      <c r="K60" s="14">
        <f t="shared" si="1"/>
        <v>-4</v>
      </c>
      <c r="L60" s="14">
        <f t="shared" si="2"/>
        <v>-51</v>
      </c>
      <c r="M60" s="14">
        <f t="shared" si="3"/>
        <v>12</v>
      </c>
    </row>
    <row r="61" spans="1:13" ht="13.5">
      <c r="A61" s="34" t="s">
        <v>60</v>
      </c>
      <c r="B61" s="14">
        <v>13079</v>
      </c>
      <c r="C61" s="14">
        <v>6666</v>
      </c>
      <c r="D61" s="14">
        <v>6413</v>
      </c>
      <c r="E61" s="15">
        <v>3639</v>
      </c>
      <c r="F61" s="16">
        <v>13143</v>
      </c>
      <c r="G61" s="17">
        <v>6741</v>
      </c>
      <c r="H61" s="17">
        <v>6402</v>
      </c>
      <c r="I61" s="18">
        <v>3824</v>
      </c>
      <c r="J61" s="19">
        <f t="shared" si="0"/>
        <v>-64</v>
      </c>
      <c r="K61" s="14">
        <f t="shared" si="1"/>
        <v>-75</v>
      </c>
      <c r="L61" s="14">
        <f t="shared" si="2"/>
        <v>11</v>
      </c>
      <c r="M61" s="14">
        <f t="shared" si="3"/>
        <v>-185</v>
      </c>
    </row>
    <row r="62" spans="1:13" ht="13.5">
      <c r="A62" s="34" t="s">
        <v>61</v>
      </c>
      <c r="B62" s="14">
        <v>26037</v>
      </c>
      <c r="C62" s="14">
        <v>12707</v>
      </c>
      <c r="D62" s="14">
        <v>13330</v>
      </c>
      <c r="E62" s="15">
        <v>7722</v>
      </c>
      <c r="F62" s="16">
        <v>26322</v>
      </c>
      <c r="G62" s="17">
        <v>12845</v>
      </c>
      <c r="H62" s="17">
        <v>13477</v>
      </c>
      <c r="I62" s="18">
        <v>8028</v>
      </c>
      <c r="J62" s="19">
        <f t="shared" si="0"/>
        <v>-285</v>
      </c>
      <c r="K62" s="14">
        <f t="shared" si="1"/>
        <v>-138</v>
      </c>
      <c r="L62" s="14">
        <f t="shared" si="2"/>
        <v>-147</v>
      </c>
      <c r="M62" s="14">
        <f t="shared" si="3"/>
        <v>-306</v>
      </c>
    </row>
    <row r="63" spans="1:13" ht="13.5">
      <c r="A63" s="34" t="s">
        <v>62</v>
      </c>
      <c r="B63" s="14">
        <v>11251</v>
      </c>
      <c r="C63" s="14">
        <v>5543</v>
      </c>
      <c r="D63" s="14">
        <v>5708</v>
      </c>
      <c r="E63" s="15">
        <v>2811</v>
      </c>
      <c r="F63" s="16">
        <v>11408</v>
      </c>
      <c r="G63" s="17">
        <v>5619</v>
      </c>
      <c r="H63" s="17">
        <v>5789</v>
      </c>
      <c r="I63" s="18">
        <v>2909</v>
      </c>
      <c r="J63" s="19">
        <f aca="true" t="shared" si="4" ref="J63:J111">B63-F63</f>
        <v>-157</v>
      </c>
      <c r="K63" s="14">
        <f aca="true" t="shared" si="5" ref="K63:K111">C63-G63</f>
        <v>-76</v>
      </c>
      <c r="L63" s="14">
        <f aca="true" t="shared" si="6" ref="L63:L111">D63-H63</f>
        <v>-81</v>
      </c>
      <c r="M63" s="14">
        <f aca="true" t="shared" si="7" ref="M63:M111">E63-I63</f>
        <v>-98</v>
      </c>
    </row>
    <row r="64" spans="1:13" ht="13.5">
      <c r="A64" s="34" t="s">
        <v>63</v>
      </c>
      <c r="B64" s="14">
        <v>5319</v>
      </c>
      <c r="C64" s="14">
        <v>2672</v>
      </c>
      <c r="D64" s="14">
        <v>2647</v>
      </c>
      <c r="E64" s="15">
        <v>1466</v>
      </c>
      <c r="F64" s="16">
        <v>5364</v>
      </c>
      <c r="G64" s="17">
        <v>2693</v>
      </c>
      <c r="H64" s="17">
        <v>2671</v>
      </c>
      <c r="I64" s="18">
        <v>1515</v>
      </c>
      <c r="J64" s="19">
        <f t="shared" si="4"/>
        <v>-45</v>
      </c>
      <c r="K64" s="14">
        <f t="shared" si="5"/>
        <v>-21</v>
      </c>
      <c r="L64" s="14">
        <f t="shared" si="6"/>
        <v>-24</v>
      </c>
      <c r="M64" s="14">
        <f t="shared" si="7"/>
        <v>-49</v>
      </c>
    </row>
    <row r="65" spans="1:13" ht="13.5">
      <c r="A65" s="34" t="s">
        <v>64</v>
      </c>
      <c r="B65" s="14">
        <v>17603</v>
      </c>
      <c r="C65" s="14">
        <v>8674</v>
      </c>
      <c r="D65" s="14">
        <v>8929</v>
      </c>
      <c r="E65" s="15">
        <v>4849</v>
      </c>
      <c r="F65" s="16">
        <v>17856</v>
      </c>
      <c r="G65" s="17">
        <v>8785</v>
      </c>
      <c r="H65" s="17">
        <v>9071</v>
      </c>
      <c r="I65" s="18">
        <v>5115</v>
      </c>
      <c r="J65" s="19">
        <f t="shared" si="4"/>
        <v>-253</v>
      </c>
      <c r="K65" s="14">
        <f t="shared" si="5"/>
        <v>-111</v>
      </c>
      <c r="L65" s="14">
        <f t="shared" si="6"/>
        <v>-142</v>
      </c>
      <c r="M65" s="14">
        <f t="shared" si="7"/>
        <v>-266</v>
      </c>
    </row>
    <row r="66" spans="1:13" ht="13.5">
      <c r="A66" s="34" t="s">
        <v>65</v>
      </c>
      <c r="B66" s="14">
        <v>8237</v>
      </c>
      <c r="C66" s="14">
        <v>3998</v>
      </c>
      <c r="D66" s="14">
        <v>4239</v>
      </c>
      <c r="E66" s="15">
        <v>1938</v>
      </c>
      <c r="F66" s="16">
        <v>8366</v>
      </c>
      <c r="G66" s="17">
        <v>4089</v>
      </c>
      <c r="H66" s="17">
        <v>4277</v>
      </c>
      <c r="I66" s="18">
        <v>1988</v>
      </c>
      <c r="J66" s="19">
        <f t="shared" si="4"/>
        <v>-129</v>
      </c>
      <c r="K66" s="14">
        <f t="shared" si="5"/>
        <v>-91</v>
      </c>
      <c r="L66" s="14">
        <f t="shared" si="6"/>
        <v>-38</v>
      </c>
      <c r="M66" s="14">
        <f t="shared" si="7"/>
        <v>-50</v>
      </c>
    </row>
    <row r="67" spans="1:13" ht="13.5">
      <c r="A67" s="34" t="s">
        <v>66</v>
      </c>
      <c r="B67" s="14">
        <v>17075</v>
      </c>
      <c r="C67" s="14">
        <v>8440</v>
      </c>
      <c r="D67" s="14">
        <v>8635</v>
      </c>
      <c r="E67" s="15">
        <v>4578</v>
      </c>
      <c r="F67" s="16">
        <v>17270</v>
      </c>
      <c r="G67" s="17">
        <v>8564</v>
      </c>
      <c r="H67" s="17">
        <v>8706</v>
      </c>
      <c r="I67" s="18">
        <v>4702</v>
      </c>
      <c r="J67" s="19">
        <f t="shared" si="4"/>
        <v>-195</v>
      </c>
      <c r="K67" s="14">
        <f t="shared" si="5"/>
        <v>-124</v>
      </c>
      <c r="L67" s="14">
        <f t="shared" si="6"/>
        <v>-71</v>
      </c>
      <c r="M67" s="14">
        <f t="shared" si="7"/>
        <v>-124</v>
      </c>
    </row>
    <row r="68" spans="1:13" ht="13.5">
      <c r="A68" s="34"/>
      <c r="B68" s="14"/>
      <c r="C68" s="14"/>
      <c r="D68" s="14"/>
      <c r="E68" s="15"/>
      <c r="F68" s="16"/>
      <c r="G68" s="17"/>
      <c r="H68" s="17"/>
      <c r="I68" s="18"/>
      <c r="J68" s="19"/>
      <c r="K68" s="14"/>
      <c r="L68" s="14"/>
      <c r="M68" s="14"/>
    </row>
    <row r="69" spans="1:13" s="33" customFormat="1" ht="14.25" thickBot="1">
      <c r="A69" s="26" t="s">
        <v>67</v>
      </c>
      <c r="B69" s="27">
        <v>21979</v>
      </c>
      <c r="C69" s="27">
        <v>10736</v>
      </c>
      <c r="D69" s="27">
        <v>11243</v>
      </c>
      <c r="E69" s="28">
        <v>6530</v>
      </c>
      <c r="F69" s="29">
        <v>22201</v>
      </c>
      <c r="G69" s="30">
        <v>10832</v>
      </c>
      <c r="H69" s="30">
        <v>11369</v>
      </c>
      <c r="I69" s="31">
        <v>6668</v>
      </c>
      <c r="J69" s="32">
        <f t="shared" si="4"/>
        <v>-222</v>
      </c>
      <c r="K69" s="27">
        <f t="shared" si="5"/>
        <v>-96</v>
      </c>
      <c r="L69" s="27">
        <f t="shared" si="6"/>
        <v>-126</v>
      </c>
      <c r="M69" s="27">
        <f t="shared" si="7"/>
        <v>-138</v>
      </c>
    </row>
    <row r="70" spans="1:13" ht="13.5">
      <c r="A70" s="36" t="s">
        <v>68</v>
      </c>
      <c r="B70" s="8">
        <v>11063</v>
      </c>
      <c r="C70" s="8">
        <v>5422</v>
      </c>
      <c r="D70" s="8">
        <v>5641</v>
      </c>
      <c r="E70" s="9">
        <v>3210</v>
      </c>
      <c r="F70" s="10">
        <v>11179</v>
      </c>
      <c r="G70" s="11">
        <v>5460</v>
      </c>
      <c r="H70" s="11">
        <v>5719</v>
      </c>
      <c r="I70" s="12">
        <v>3276</v>
      </c>
      <c r="J70" s="13">
        <f t="shared" si="4"/>
        <v>-116</v>
      </c>
      <c r="K70" s="8">
        <f t="shared" si="5"/>
        <v>-38</v>
      </c>
      <c r="L70" s="8">
        <f t="shared" si="6"/>
        <v>-78</v>
      </c>
      <c r="M70" s="8">
        <f t="shared" si="7"/>
        <v>-66</v>
      </c>
    </row>
    <row r="71" spans="1:13" ht="13.5">
      <c r="A71" s="34" t="s">
        <v>69</v>
      </c>
      <c r="B71" s="14">
        <v>10916</v>
      </c>
      <c r="C71" s="14">
        <v>5314</v>
      </c>
      <c r="D71" s="14">
        <v>5602</v>
      </c>
      <c r="E71" s="15">
        <v>3320</v>
      </c>
      <c r="F71" s="16">
        <v>11022</v>
      </c>
      <c r="G71" s="17">
        <v>5372</v>
      </c>
      <c r="H71" s="17">
        <v>5650</v>
      </c>
      <c r="I71" s="18">
        <v>3392</v>
      </c>
      <c r="J71" s="19">
        <f t="shared" si="4"/>
        <v>-106</v>
      </c>
      <c r="K71" s="14">
        <f t="shared" si="5"/>
        <v>-58</v>
      </c>
      <c r="L71" s="14">
        <f t="shared" si="6"/>
        <v>-48</v>
      </c>
      <c r="M71" s="14">
        <f t="shared" si="7"/>
        <v>-72</v>
      </c>
    </row>
    <row r="72" spans="1:13" ht="13.5">
      <c r="A72" s="34"/>
      <c r="B72" s="14"/>
      <c r="C72" s="14"/>
      <c r="D72" s="14"/>
      <c r="E72" s="15"/>
      <c r="F72" s="16"/>
      <c r="G72" s="17"/>
      <c r="H72" s="17"/>
      <c r="I72" s="18"/>
      <c r="J72" s="19"/>
      <c r="K72" s="14"/>
      <c r="L72" s="14"/>
      <c r="M72" s="14"/>
    </row>
    <row r="73" spans="1:13" s="33" customFormat="1" ht="14.25" thickBot="1">
      <c r="A73" s="26" t="s">
        <v>70</v>
      </c>
      <c r="B73" s="27">
        <v>22274</v>
      </c>
      <c r="C73" s="27">
        <v>10964</v>
      </c>
      <c r="D73" s="27">
        <v>11310</v>
      </c>
      <c r="E73" s="28">
        <v>6145</v>
      </c>
      <c r="F73" s="29">
        <v>22214</v>
      </c>
      <c r="G73" s="30">
        <v>10944</v>
      </c>
      <c r="H73" s="30">
        <v>11270</v>
      </c>
      <c r="I73" s="31">
        <v>6375</v>
      </c>
      <c r="J73" s="32">
        <f t="shared" si="4"/>
        <v>60</v>
      </c>
      <c r="K73" s="27">
        <f t="shared" si="5"/>
        <v>20</v>
      </c>
      <c r="L73" s="27">
        <f t="shared" si="6"/>
        <v>40</v>
      </c>
      <c r="M73" s="27">
        <f t="shared" si="7"/>
        <v>-230</v>
      </c>
    </row>
    <row r="74" spans="1:13" ht="13.5">
      <c r="A74" s="36" t="s">
        <v>71</v>
      </c>
      <c r="B74" s="8">
        <v>12167</v>
      </c>
      <c r="C74" s="8">
        <v>5930</v>
      </c>
      <c r="D74" s="8">
        <v>6237</v>
      </c>
      <c r="E74" s="9">
        <v>3487</v>
      </c>
      <c r="F74" s="10">
        <v>12133</v>
      </c>
      <c r="G74" s="11">
        <v>5897</v>
      </c>
      <c r="H74" s="11">
        <v>6236</v>
      </c>
      <c r="I74" s="12">
        <v>3553</v>
      </c>
      <c r="J74" s="13">
        <f t="shared" si="4"/>
        <v>34</v>
      </c>
      <c r="K74" s="8">
        <f t="shared" si="5"/>
        <v>33</v>
      </c>
      <c r="L74" s="8">
        <f t="shared" si="6"/>
        <v>1</v>
      </c>
      <c r="M74" s="8">
        <f t="shared" si="7"/>
        <v>-66</v>
      </c>
    </row>
    <row r="75" spans="1:13" ht="13.5">
      <c r="A75" s="34" t="s">
        <v>72</v>
      </c>
      <c r="B75" s="14">
        <v>10107</v>
      </c>
      <c r="C75" s="14">
        <v>5034</v>
      </c>
      <c r="D75" s="14">
        <v>5073</v>
      </c>
      <c r="E75" s="15">
        <v>2658</v>
      </c>
      <c r="F75" s="16">
        <v>10081</v>
      </c>
      <c r="G75" s="17">
        <v>5047</v>
      </c>
      <c r="H75" s="17">
        <v>5034</v>
      </c>
      <c r="I75" s="18">
        <v>2822</v>
      </c>
      <c r="J75" s="19">
        <f t="shared" si="4"/>
        <v>26</v>
      </c>
      <c r="K75" s="14">
        <f t="shared" si="5"/>
        <v>-13</v>
      </c>
      <c r="L75" s="14">
        <f t="shared" si="6"/>
        <v>39</v>
      </c>
      <c r="M75" s="14">
        <f t="shared" si="7"/>
        <v>-164</v>
      </c>
    </row>
    <row r="76" spans="1:13" ht="13.5">
      <c r="A76" s="34"/>
      <c r="B76" s="14"/>
      <c r="C76" s="14"/>
      <c r="D76" s="14"/>
      <c r="E76" s="15"/>
      <c r="F76" s="16"/>
      <c r="G76" s="17"/>
      <c r="H76" s="17"/>
      <c r="I76" s="18"/>
      <c r="J76" s="19"/>
      <c r="K76" s="14"/>
      <c r="L76" s="14"/>
      <c r="M76" s="14"/>
    </row>
    <row r="77" spans="1:13" s="33" customFormat="1" ht="14.25" thickBot="1">
      <c r="A77" s="26" t="s">
        <v>73</v>
      </c>
      <c r="B77" s="27">
        <v>150864</v>
      </c>
      <c r="C77" s="27">
        <v>74076</v>
      </c>
      <c r="D77" s="27">
        <v>76788</v>
      </c>
      <c r="E77" s="28">
        <v>46489</v>
      </c>
      <c r="F77" s="29">
        <v>151342</v>
      </c>
      <c r="G77" s="30">
        <v>74515</v>
      </c>
      <c r="H77" s="30">
        <v>76827</v>
      </c>
      <c r="I77" s="31">
        <v>48043</v>
      </c>
      <c r="J77" s="32">
        <f t="shared" si="4"/>
        <v>-478</v>
      </c>
      <c r="K77" s="27">
        <f t="shared" si="5"/>
        <v>-439</v>
      </c>
      <c r="L77" s="27">
        <f t="shared" si="6"/>
        <v>-39</v>
      </c>
      <c r="M77" s="27">
        <f t="shared" si="7"/>
        <v>-1554</v>
      </c>
    </row>
    <row r="78" spans="1:13" ht="13.5">
      <c r="A78" s="36" t="s">
        <v>74</v>
      </c>
      <c r="B78" s="8">
        <v>47021</v>
      </c>
      <c r="C78" s="8">
        <v>23145</v>
      </c>
      <c r="D78" s="8">
        <v>23876</v>
      </c>
      <c r="E78" s="9">
        <v>14973</v>
      </c>
      <c r="F78" s="10">
        <v>47437</v>
      </c>
      <c r="G78" s="11">
        <v>23356</v>
      </c>
      <c r="H78" s="11">
        <v>24081</v>
      </c>
      <c r="I78" s="12">
        <v>15470</v>
      </c>
      <c r="J78" s="13">
        <f t="shared" si="4"/>
        <v>-416</v>
      </c>
      <c r="K78" s="8">
        <f t="shared" si="5"/>
        <v>-211</v>
      </c>
      <c r="L78" s="8">
        <f t="shared" si="6"/>
        <v>-205</v>
      </c>
      <c r="M78" s="8">
        <f t="shared" si="7"/>
        <v>-497</v>
      </c>
    </row>
    <row r="79" spans="1:13" ht="13.5">
      <c r="A79" s="34" t="s">
        <v>75</v>
      </c>
      <c r="B79" s="14">
        <v>20274</v>
      </c>
      <c r="C79" s="14">
        <v>9914</v>
      </c>
      <c r="D79" s="14">
        <v>10360</v>
      </c>
      <c r="E79" s="15">
        <v>6213</v>
      </c>
      <c r="F79" s="16">
        <v>20075</v>
      </c>
      <c r="G79" s="17">
        <v>9863</v>
      </c>
      <c r="H79" s="17">
        <v>10212</v>
      </c>
      <c r="I79" s="18">
        <v>6472</v>
      </c>
      <c r="J79" s="19">
        <f t="shared" si="4"/>
        <v>199</v>
      </c>
      <c r="K79" s="14">
        <f t="shared" si="5"/>
        <v>51</v>
      </c>
      <c r="L79" s="14">
        <f t="shared" si="6"/>
        <v>148</v>
      </c>
      <c r="M79" s="14">
        <f t="shared" si="7"/>
        <v>-259</v>
      </c>
    </row>
    <row r="80" spans="1:13" ht="13.5">
      <c r="A80" s="34" t="s">
        <v>76</v>
      </c>
      <c r="B80" s="14">
        <v>24494</v>
      </c>
      <c r="C80" s="14">
        <v>11962</v>
      </c>
      <c r="D80" s="14">
        <v>12532</v>
      </c>
      <c r="E80" s="15">
        <v>7665</v>
      </c>
      <c r="F80" s="16">
        <v>24642</v>
      </c>
      <c r="G80" s="17">
        <v>12075</v>
      </c>
      <c r="H80" s="17">
        <v>12567</v>
      </c>
      <c r="I80" s="18">
        <v>7912</v>
      </c>
      <c r="J80" s="19">
        <f t="shared" si="4"/>
        <v>-148</v>
      </c>
      <c r="K80" s="14">
        <f t="shared" si="5"/>
        <v>-113</v>
      </c>
      <c r="L80" s="14">
        <f t="shared" si="6"/>
        <v>-35</v>
      </c>
      <c r="M80" s="14">
        <f t="shared" si="7"/>
        <v>-247</v>
      </c>
    </row>
    <row r="81" spans="1:13" ht="13.5">
      <c r="A81" s="34" t="s">
        <v>77</v>
      </c>
      <c r="B81" s="14">
        <v>20035</v>
      </c>
      <c r="C81" s="14">
        <v>9955</v>
      </c>
      <c r="D81" s="14">
        <v>10080</v>
      </c>
      <c r="E81" s="15">
        <v>6060</v>
      </c>
      <c r="F81" s="16">
        <v>20049</v>
      </c>
      <c r="G81" s="17">
        <v>9987</v>
      </c>
      <c r="H81" s="17">
        <v>10062</v>
      </c>
      <c r="I81" s="18">
        <v>6129</v>
      </c>
      <c r="J81" s="19">
        <f t="shared" si="4"/>
        <v>-14</v>
      </c>
      <c r="K81" s="14">
        <f t="shared" si="5"/>
        <v>-32</v>
      </c>
      <c r="L81" s="14">
        <f t="shared" si="6"/>
        <v>18</v>
      </c>
      <c r="M81" s="14">
        <f t="shared" si="7"/>
        <v>-69</v>
      </c>
    </row>
    <row r="82" spans="1:13" ht="13.5">
      <c r="A82" s="34" t="s">
        <v>78</v>
      </c>
      <c r="B82" s="14">
        <v>4751</v>
      </c>
      <c r="C82" s="14">
        <v>2314</v>
      </c>
      <c r="D82" s="14">
        <v>2437</v>
      </c>
      <c r="E82" s="15">
        <v>1299</v>
      </c>
      <c r="F82" s="16">
        <v>4742</v>
      </c>
      <c r="G82" s="17">
        <v>2319</v>
      </c>
      <c r="H82" s="17">
        <v>2423</v>
      </c>
      <c r="I82" s="18">
        <v>1376</v>
      </c>
      <c r="J82" s="19">
        <f t="shared" si="4"/>
        <v>9</v>
      </c>
      <c r="K82" s="14">
        <f t="shared" si="5"/>
        <v>-5</v>
      </c>
      <c r="L82" s="14">
        <f t="shared" si="6"/>
        <v>14</v>
      </c>
      <c r="M82" s="14">
        <f t="shared" si="7"/>
        <v>-77</v>
      </c>
    </row>
    <row r="83" spans="1:13" ht="13.5">
      <c r="A83" s="34" t="s">
        <v>79</v>
      </c>
      <c r="B83" s="14">
        <v>11334</v>
      </c>
      <c r="C83" s="14">
        <v>5605</v>
      </c>
      <c r="D83" s="14">
        <v>5729</v>
      </c>
      <c r="E83" s="15">
        <v>3383</v>
      </c>
      <c r="F83" s="16">
        <v>11413</v>
      </c>
      <c r="G83" s="17">
        <v>5644</v>
      </c>
      <c r="H83" s="17">
        <v>5769</v>
      </c>
      <c r="I83" s="18">
        <v>3557</v>
      </c>
      <c r="J83" s="19">
        <f t="shared" si="4"/>
        <v>-79</v>
      </c>
      <c r="K83" s="14">
        <f t="shared" si="5"/>
        <v>-39</v>
      </c>
      <c r="L83" s="14">
        <f t="shared" si="6"/>
        <v>-40</v>
      </c>
      <c r="M83" s="14">
        <f t="shared" si="7"/>
        <v>-174</v>
      </c>
    </row>
    <row r="84" spans="1:13" ht="13.5">
      <c r="A84" s="34" t="s">
        <v>80</v>
      </c>
      <c r="B84" s="14">
        <v>14554</v>
      </c>
      <c r="C84" s="14">
        <v>6991</v>
      </c>
      <c r="D84" s="14">
        <v>7563</v>
      </c>
      <c r="E84" s="15">
        <v>4562</v>
      </c>
      <c r="F84" s="16">
        <v>14554</v>
      </c>
      <c r="G84" s="17">
        <v>7050</v>
      </c>
      <c r="H84" s="17">
        <v>7504</v>
      </c>
      <c r="I84" s="18">
        <v>4659</v>
      </c>
      <c r="J84" s="19">
        <f t="shared" si="4"/>
        <v>0</v>
      </c>
      <c r="K84" s="14">
        <f t="shared" si="5"/>
        <v>-59</v>
      </c>
      <c r="L84" s="14">
        <f t="shared" si="6"/>
        <v>59</v>
      </c>
      <c r="M84" s="14">
        <f t="shared" si="7"/>
        <v>-97</v>
      </c>
    </row>
    <row r="85" spans="1:13" ht="13.5">
      <c r="A85" s="34" t="s">
        <v>81</v>
      </c>
      <c r="B85" s="14">
        <v>8401</v>
      </c>
      <c r="C85" s="14">
        <v>4190</v>
      </c>
      <c r="D85" s="14">
        <v>4211</v>
      </c>
      <c r="E85" s="15">
        <v>2334</v>
      </c>
      <c r="F85" s="16">
        <v>8430</v>
      </c>
      <c r="G85" s="17">
        <v>4221</v>
      </c>
      <c r="H85" s="17">
        <v>4209</v>
      </c>
      <c r="I85" s="18">
        <v>2468</v>
      </c>
      <c r="J85" s="19">
        <f t="shared" si="4"/>
        <v>-29</v>
      </c>
      <c r="K85" s="14">
        <f t="shared" si="5"/>
        <v>-31</v>
      </c>
      <c r="L85" s="14">
        <f t="shared" si="6"/>
        <v>2</v>
      </c>
      <c r="M85" s="14">
        <f t="shared" si="7"/>
        <v>-134</v>
      </c>
    </row>
    <row r="86" spans="1:13" ht="13.5">
      <c r="A86" s="34"/>
      <c r="B86" s="14"/>
      <c r="C86" s="14"/>
      <c r="D86" s="14"/>
      <c r="E86" s="15"/>
      <c r="F86" s="16"/>
      <c r="G86" s="17"/>
      <c r="H86" s="17"/>
      <c r="I86" s="18"/>
      <c r="J86" s="19"/>
      <c r="K86" s="14"/>
      <c r="L86" s="14"/>
      <c r="M86" s="14"/>
    </row>
    <row r="87" spans="1:13" s="33" customFormat="1" ht="14.25" thickBot="1">
      <c r="A87" s="26" t="s">
        <v>82</v>
      </c>
      <c r="B87" s="27">
        <f>SUM(B88:B93)</f>
        <v>66135</v>
      </c>
      <c r="C87" s="27">
        <f aca="true" t="shared" si="8" ref="C87:I87">SUM(C88:C93)</f>
        <v>32234</v>
      </c>
      <c r="D87" s="27">
        <f t="shared" si="8"/>
        <v>33901</v>
      </c>
      <c r="E87" s="27">
        <f t="shared" si="8"/>
        <v>19708</v>
      </c>
      <c r="F87" s="27">
        <f t="shared" si="8"/>
        <v>66880</v>
      </c>
      <c r="G87" s="27">
        <f t="shared" si="8"/>
        <v>32783</v>
      </c>
      <c r="H87" s="27">
        <f t="shared" si="8"/>
        <v>34097</v>
      </c>
      <c r="I87" s="27">
        <f t="shared" si="8"/>
        <v>20329</v>
      </c>
      <c r="J87" s="32">
        <f t="shared" si="4"/>
        <v>-745</v>
      </c>
      <c r="K87" s="27">
        <f t="shared" si="5"/>
        <v>-549</v>
      </c>
      <c r="L87" s="27">
        <f t="shared" si="6"/>
        <v>-196</v>
      </c>
      <c r="M87" s="27">
        <f t="shared" si="7"/>
        <v>-621</v>
      </c>
    </row>
    <row r="88" spans="1:13" ht="13.5">
      <c r="A88" s="36" t="s">
        <v>83</v>
      </c>
      <c r="B88" s="8">
        <v>11645</v>
      </c>
      <c r="C88" s="8">
        <v>5634</v>
      </c>
      <c r="D88" s="8">
        <v>6011</v>
      </c>
      <c r="E88" s="9">
        <v>3749</v>
      </c>
      <c r="F88" s="10">
        <v>11788</v>
      </c>
      <c r="G88" s="11">
        <v>5728</v>
      </c>
      <c r="H88" s="11">
        <v>6060</v>
      </c>
      <c r="I88" s="12">
        <v>3915</v>
      </c>
      <c r="J88" s="13">
        <f t="shared" si="4"/>
        <v>-143</v>
      </c>
      <c r="K88" s="8">
        <f t="shared" si="5"/>
        <v>-94</v>
      </c>
      <c r="L88" s="8">
        <f t="shared" si="6"/>
        <v>-49</v>
      </c>
      <c r="M88" s="8">
        <f t="shared" si="7"/>
        <v>-166</v>
      </c>
    </row>
    <row r="89" spans="1:13" ht="13.5">
      <c r="A89" s="34" t="s">
        <v>84</v>
      </c>
      <c r="B89" s="14">
        <v>8244</v>
      </c>
      <c r="C89" s="14">
        <v>3997</v>
      </c>
      <c r="D89" s="14">
        <v>4247</v>
      </c>
      <c r="E89" s="15">
        <v>2333</v>
      </c>
      <c r="F89" s="16">
        <v>8236</v>
      </c>
      <c r="G89" s="17">
        <v>3993</v>
      </c>
      <c r="H89" s="17">
        <v>4243</v>
      </c>
      <c r="I89" s="18">
        <v>2394</v>
      </c>
      <c r="J89" s="19">
        <f t="shared" si="4"/>
        <v>8</v>
      </c>
      <c r="K89" s="14">
        <f t="shared" si="5"/>
        <v>4</v>
      </c>
      <c r="L89" s="14">
        <f t="shared" si="6"/>
        <v>4</v>
      </c>
      <c r="M89" s="14">
        <f t="shared" si="7"/>
        <v>-61</v>
      </c>
    </row>
    <row r="90" spans="1:13" ht="13.5">
      <c r="A90" s="34" t="s">
        <v>85</v>
      </c>
      <c r="B90" s="14">
        <v>13885</v>
      </c>
      <c r="C90" s="14">
        <v>6873</v>
      </c>
      <c r="D90" s="14">
        <v>7012</v>
      </c>
      <c r="E90" s="15">
        <v>4322</v>
      </c>
      <c r="F90" s="16">
        <v>14194</v>
      </c>
      <c r="G90" s="17">
        <v>7066</v>
      </c>
      <c r="H90" s="17">
        <v>7128</v>
      </c>
      <c r="I90" s="18">
        <v>4445</v>
      </c>
      <c r="J90" s="19">
        <f t="shared" si="4"/>
        <v>-309</v>
      </c>
      <c r="K90" s="14">
        <f t="shared" si="5"/>
        <v>-193</v>
      </c>
      <c r="L90" s="14">
        <f t="shared" si="6"/>
        <v>-116</v>
      </c>
      <c r="M90" s="14">
        <f t="shared" si="7"/>
        <v>-123</v>
      </c>
    </row>
    <row r="91" spans="1:13" ht="13.5">
      <c r="A91" s="34" t="s">
        <v>86</v>
      </c>
      <c r="B91" s="14">
        <v>13104</v>
      </c>
      <c r="C91" s="14">
        <v>6400</v>
      </c>
      <c r="D91" s="14">
        <v>6704</v>
      </c>
      <c r="E91" s="15">
        <v>3981</v>
      </c>
      <c r="F91" s="16">
        <v>13144</v>
      </c>
      <c r="G91" s="17">
        <v>6409</v>
      </c>
      <c r="H91" s="17">
        <v>6735</v>
      </c>
      <c r="I91" s="18">
        <v>3964</v>
      </c>
      <c r="J91" s="19">
        <f t="shared" si="4"/>
        <v>-40</v>
      </c>
      <c r="K91" s="14">
        <f t="shared" si="5"/>
        <v>-9</v>
      </c>
      <c r="L91" s="14">
        <f t="shared" si="6"/>
        <v>-31</v>
      </c>
      <c r="M91" s="14">
        <f t="shared" si="7"/>
        <v>17</v>
      </c>
    </row>
    <row r="92" spans="1:13" ht="13.5">
      <c r="A92" s="34" t="s">
        <v>87</v>
      </c>
      <c r="B92" s="14">
        <v>8628</v>
      </c>
      <c r="C92" s="14">
        <v>4183</v>
      </c>
      <c r="D92" s="14">
        <v>4445</v>
      </c>
      <c r="E92" s="15">
        <v>2379</v>
      </c>
      <c r="F92" s="16">
        <v>8659</v>
      </c>
      <c r="G92" s="17">
        <v>4283</v>
      </c>
      <c r="H92" s="17">
        <v>4376</v>
      </c>
      <c r="I92" s="18">
        <v>2495</v>
      </c>
      <c r="J92" s="19">
        <f t="shared" si="4"/>
        <v>-31</v>
      </c>
      <c r="K92" s="14">
        <f t="shared" si="5"/>
        <v>-100</v>
      </c>
      <c r="L92" s="14">
        <f t="shared" si="6"/>
        <v>69</v>
      </c>
      <c r="M92" s="14">
        <f t="shared" si="7"/>
        <v>-116</v>
      </c>
    </row>
    <row r="93" spans="1:13" ht="13.5">
      <c r="A93" s="34" t="s">
        <v>88</v>
      </c>
      <c r="B93" s="14">
        <v>10629</v>
      </c>
      <c r="C93" s="14">
        <v>5147</v>
      </c>
      <c r="D93" s="14">
        <v>5482</v>
      </c>
      <c r="E93" s="15">
        <v>2944</v>
      </c>
      <c r="F93" s="16">
        <v>10859</v>
      </c>
      <c r="G93" s="17">
        <v>5304</v>
      </c>
      <c r="H93" s="17">
        <v>5555</v>
      </c>
      <c r="I93" s="18">
        <v>3116</v>
      </c>
      <c r="J93" s="19">
        <f t="shared" si="4"/>
        <v>-230</v>
      </c>
      <c r="K93" s="14">
        <f t="shared" si="5"/>
        <v>-157</v>
      </c>
      <c r="L93" s="14">
        <f t="shared" si="6"/>
        <v>-73</v>
      </c>
      <c r="M93" s="14">
        <f t="shared" si="7"/>
        <v>-172</v>
      </c>
    </row>
    <row r="94" spans="1:13" ht="13.5">
      <c r="A94" s="34"/>
      <c r="B94" s="14"/>
      <c r="C94" s="14"/>
      <c r="D94" s="14"/>
      <c r="E94" s="15"/>
      <c r="F94" s="16"/>
      <c r="G94" s="17"/>
      <c r="H94" s="17"/>
      <c r="I94" s="18"/>
      <c r="J94" s="19"/>
      <c r="K94" s="14"/>
      <c r="L94" s="14"/>
      <c r="M94" s="14"/>
    </row>
    <row r="95" spans="1:13" s="33" customFormat="1" ht="14.25" thickBot="1">
      <c r="A95" s="26" t="s">
        <v>89</v>
      </c>
      <c r="B95" s="27">
        <v>62969</v>
      </c>
      <c r="C95" s="27">
        <v>30363</v>
      </c>
      <c r="D95" s="27">
        <v>32606</v>
      </c>
      <c r="E95" s="28">
        <v>20129</v>
      </c>
      <c r="F95" s="29">
        <v>63305</v>
      </c>
      <c r="G95" s="30">
        <v>30501</v>
      </c>
      <c r="H95" s="30">
        <v>32804</v>
      </c>
      <c r="I95" s="31">
        <v>20339</v>
      </c>
      <c r="J95" s="32">
        <f t="shared" si="4"/>
        <v>-336</v>
      </c>
      <c r="K95" s="27">
        <f t="shared" si="5"/>
        <v>-138</v>
      </c>
      <c r="L95" s="27">
        <f t="shared" si="6"/>
        <v>-198</v>
      </c>
      <c r="M95" s="27">
        <f t="shared" si="7"/>
        <v>-210</v>
      </c>
    </row>
    <row r="96" spans="1:13" ht="13.5">
      <c r="A96" s="36" t="s">
        <v>90</v>
      </c>
      <c r="B96" s="8">
        <v>12118</v>
      </c>
      <c r="C96" s="8">
        <v>5791</v>
      </c>
      <c r="D96" s="8">
        <v>6327</v>
      </c>
      <c r="E96" s="9">
        <v>3604</v>
      </c>
      <c r="F96" s="10">
        <v>12061</v>
      </c>
      <c r="G96" s="11">
        <v>5750</v>
      </c>
      <c r="H96" s="11">
        <v>6311</v>
      </c>
      <c r="I96" s="12">
        <v>3539</v>
      </c>
      <c r="J96" s="13">
        <f t="shared" si="4"/>
        <v>57</v>
      </c>
      <c r="K96" s="8">
        <f t="shared" si="5"/>
        <v>41</v>
      </c>
      <c r="L96" s="8">
        <f t="shared" si="6"/>
        <v>16</v>
      </c>
      <c r="M96" s="8">
        <f t="shared" si="7"/>
        <v>65</v>
      </c>
    </row>
    <row r="97" spans="1:13" ht="13.5">
      <c r="A97" s="34" t="s">
        <v>91</v>
      </c>
      <c r="B97" s="14">
        <v>7949</v>
      </c>
      <c r="C97" s="14">
        <v>3900</v>
      </c>
      <c r="D97" s="14">
        <v>4049</v>
      </c>
      <c r="E97" s="15">
        <v>2319</v>
      </c>
      <c r="F97" s="16">
        <v>7943</v>
      </c>
      <c r="G97" s="17">
        <v>3894</v>
      </c>
      <c r="H97" s="17">
        <v>4049</v>
      </c>
      <c r="I97" s="18">
        <v>2360</v>
      </c>
      <c r="J97" s="19">
        <f t="shared" si="4"/>
        <v>6</v>
      </c>
      <c r="K97" s="14">
        <f t="shared" si="5"/>
        <v>6</v>
      </c>
      <c r="L97" s="14">
        <f t="shared" si="6"/>
        <v>0</v>
      </c>
      <c r="M97" s="14">
        <f t="shared" si="7"/>
        <v>-41</v>
      </c>
    </row>
    <row r="98" spans="1:13" ht="13.5">
      <c r="A98" s="34" t="s">
        <v>92</v>
      </c>
      <c r="B98" s="14">
        <v>8020</v>
      </c>
      <c r="C98" s="14">
        <v>3777</v>
      </c>
      <c r="D98" s="14">
        <v>4243</v>
      </c>
      <c r="E98" s="15">
        <v>2833</v>
      </c>
      <c r="F98" s="16">
        <v>8048</v>
      </c>
      <c r="G98" s="17">
        <v>3787</v>
      </c>
      <c r="H98" s="17">
        <v>4261</v>
      </c>
      <c r="I98" s="18">
        <v>2875</v>
      </c>
      <c r="J98" s="19">
        <f t="shared" si="4"/>
        <v>-28</v>
      </c>
      <c r="K98" s="14">
        <f t="shared" si="5"/>
        <v>-10</v>
      </c>
      <c r="L98" s="14">
        <f t="shared" si="6"/>
        <v>-18</v>
      </c>
      <c r="M98" s="14">
        <f t="shared" si="7"/>
        <v>-42</v>
      </c>
    </row>
    <row r="99" spans="1:13" ht="13.5">
      <c r="A99" s="34" t="s">
        <v>93</v>
      </c>
      <c r="B99" s="14">
        <v>20530</v>
      </c>
      <c r="C99" s="14">
        <v>9969</v>
      </c>
      <c r="D99" s="14">
        <v>10561</v>
      </c>
      <c r="E99" s="15">
        <v>6781</v>
      </c>
      <c r="F99" s="16">
        <v>20546</v>
      </c>
      <c r="G99" s="17">
        <v>9937</v>
      </c>
      <c r="H99" s="17">
        <v>10609</v>
      </c>
      <c r="I99" s="18">
        <v>6765</v>
      </c>
      <c r="J99" s="19">
        <f t="shared" si="4"/>
        <v>-16</v>
      </c>
      <c r="K99" s="14">
        <f t="shared" si="5"/>
        <v>32</v>
      </c>
      <c r="L99" s="14">
        <f t="shared" si="6"/>
        <v>-48</v>
      </c>
      <c r="M99" s="14">
        <f t="shared" si="7"/>
        <v>16</v>
      </c>
    </row>
    <row r="100" spans="1:13" ht="13.5">
      <c r="A100" s="34" t="s">
        <v>94</v>
      </c>
      <c r="B100" s="14">
        <v>14352</v>
      </c>
      <c r="C100" s="14">
        <v>6926</v>
      </c>
      <c r="D100" s="14">
        <v>7426</v>
      </c>
      <c r="E100" s="15">
        <v>4592</v>
      </c>
      <c r="F100" s="16">
        <v>14707</v>
      </c>
      <c r="G100" s="17">
        <v>7133</v>
      </c>
      <c r="H100" s="17">
        <v>7574</v>
      </c>
      <c r="I100" s="18">
        <v>4800</v>
      </c>
      <c r="J100" s="19">
        <f t="shared" si="4"/>
        <v>-355</v>
      </c>
      <c r="K100" s="14">
        <f t="shared" si="5"/>
        <v>-207</v>
      </c>
      <c r="L100" s="14">
        <f t="shared" si="6"/>
        <v>-148</v>
      </c>
      <c r="M100" s="14">
        <f t="shared" si="7"/>
        <v>-208</v>
      </c>
    </row>
    <row r="101" spans="1:13" ht="13.5">
      <c r="A101" s="34"/>
      <c r="B101" s="14"/>
      <c r="C101" s="14"/>
      <c r="D101" s="14"/>
      <c r="E101" s="15"/>
      <c r="F101" s="16"/>
      <c r="G101" s="17"/>
      <c r="H101" s="17"/>
      <c r="I101" s="18"/>
      <c r="J101" s="19"/>
      <c r="K101" s="14"/>
      <c r="L101" s="14"/>
      <c r="M101" s="14"/>
    </row>
    <row r="102" spans="1:13" s="33" customFormat="1" ht="14.25" thickBot="1">
      <c r="A102" s="26" t="s">
        <v>95</v>
      </c>
      <c r="B102" s="27">
        <v>65344</v>
      </c>
      <c r="C102" s="27">
        <v>31051</v>
      </c>
      <c r="D102" s="27">
        <v>34293</v>
      </c>
      <c r="E102" s="28">
        <v>21615</v>
      </c>
      <c r="F102" s="29">
        <v>65312</v>
      </c>
      <c r="G102" s="30">
        <v>30963</v>
      </c>
      <c r="H102" s="30">
        <v>34349</v>
      </c>
      <c r="I102" s="31">
        <v>22004</v>
      </c>
      <c r="J102" s="32">
        <f t="shared" si="4"/>
        <v>32</v>
      </c>
      <c r="K102" s="27">
        <f t="shared" si="5"/>
        <v>88</v>
      </c>
      <c r="L102" s="27">
        <f t="shared" si="6"/>
        <v>-56</v>
      </c>
      <c r="M102" s="27">
        <f t="shared" si="7"/>
        <v>-389</v>
      </c>
    </row>
    <row r="103" spans="1:13" ht="13.5">
      <c r="A103" s="36" t="s">
        <v>96</v>
      </c>
      <c r="B103" s="8">
        <v>5690</v>
      </c>
      <c r="C103" s="8">
        <v>2701</v>
      </c>
      <c r="D103" s="8">
        <v>2989</v>
      </c>
      <c r="E103" s="9">
        <v>1821</v>
      </c>
      <c r="F103" s="10">
        <v>5775</v>
      </c>
      <c r="G103" s="11">
        <v>2737</v>
      </c>
      <c r="H103" s="11">
        <v>3038</v>
      </c>
      <c r="I103" s="12">
        <v>1901</v>
      </c>
      <c r="J103" s="13">
        <f t="shared" si="4"/>
        <v>-85</v>
      </c>
      <c r="K103" s="8">
        <f t="shared" si="5"/>
        <v>-36</v>
      </c>
      <c r="L103" s="8">
        <f t="shared" si="6"/>
        <v>-49</v>
      </c>
      <c r="M103" s="8">
        <f t="shared" si="7"/>
        <v>-80</v>
      </c>
    </row>
    <row r="104" spans="1:13" ht="13.5">
      <c r="A104" s="34" t="s">
        <v>97</v>
      </c>
      <c r="B104" s="14">
        <v>6070</v>
      </c>
      <c r="C104" s="14">
        <v>2924</v>
      </c>
      <c r="D104" s="14">
        <v>3146</v>
      </c>
      <c r="E104" s="15">
        <v>1938</v>
      </c>
      <c r="F104" s="16">
        <v>6139</v>
      </c>
      <c r="G104" s="17">
        <v>2983</v>
      </c>
      <c r="H104" s="17">
        <v>3156</v>
      </c>
      <c r="I104" s="18">
        <v>2023</v>
      </c>
      <c r="J104" s="19">
        <f t="shared" si="4"/>
        <v>-69</v>
      </c>
      <c r="K104" s="14">
        <f t="shared" si="5"/>
        <v>-59</v>
      </c>
      <c r="L104" s="14">
        <f t="shared" si="6"/>
        <v>-10</v>
      </c>
      <c r="M104" s="14">
        <f t="shared" si="7"/>
        <v>-85</v>
      </c>
    </row>
    <row r="105" spans="1:13" ht="13.5">
      <c r="A105" s="34" t="s">
        <v>98</v>
      </c>
      <c r="B105" s="14">
        <v>10521</v>
      </c>
      <c r="C105" s="14">
        <v>5000</v>
      </c>
      <c r="D105" s="14">
        <v>5521</v>
      </c>
      <c r="E105" s="15">
        <v>3559</v>
      </c>
      <c r="F105" s="16">
        <v>10501</v>
      </c>
      <c r="G105" s="17">
        <v>4981</v>
      </c>
      <c r="H105" s="17">
        <v>5520</v>
      </c>
      <c r="I105" s="18">
        <v>3589</v>
      </c>
      <c r="J105" s="19">
        <f t="shared" si="4"/>
        <v>20</v>
      </c>
      <c r="K105" s="14">
        <f t="shared" si="5"/>
        <v>19</v>
      </c>
      <c r="L105" s="14">
        <f t="shared" si="6"/>
        <v>1</v>
      </c>
      <c r="M105" s="14">
        <f t="shared" si="7"/>
        <v>-30</v>
      </c>
    </row>
    <row r="106" spans="1:13" ht="13.5">
      <c r="A106" s="34" t="s">
        <v>99</v>
      </c>
      <c r="B106" s="14">
        <v>4743</v>
      </c>
      <c r="C106" s="14">
        <v>2294</v>
      </c>
      <c r="D106" s="14">
        <v>2449</v>
      </c>
      <c r="E106" s="15">
        <v>1320</v>
      </c>
      <c r="F106" s="16">
        <v>4794</v>
      </c>
      <c r="G106" s="17">
        <v>2335</v>
      </c>
      <c r="H106" s="17">
        <v>2459</v>
      </c>
      <c r="I106" s="18">
        <v>1324</v>
      </c>
      <c r="J106" s="19">
        <f t="shared" si="4"/>
        <v>-51</v>
      </c>
      <c r="K106" s="14">
        <f t="shared" si="5"/>
        <v>-41</v>
      </c>
      <c r="L106" s="14">
        <f t="shared" si="6"/>
        <v>-10</v>
      </c>
      <c r="M106" s="14">
        <f t="shared" si="7"/>
        <v>-4</v>
      </c>
    </row>
    <row r="107" spans="1:13" ht="13.5">
      <c r="A107" s="34" t="s">
        <v>100</v>
      </c>
      <c r="B107" s="14">
        <v>6027</v>
      </c>
      <c r="C107" s="14">
        <v>2752</v>
      </c>
      <c r="D107" s="14">
        <v>3275</v>
      </c>
      <c r="E107" s="15">
        <v>2226</v>
      </c>
      <c r="F107" s="16">
        <v>5982</v>
      </c>
      <c r="G107" s="17">
        <v>2718</v>
      </c>
      <c r="H107" s="17">
        <v>3264</v>
      </c>
      <c r="I107" s="18">
        <v>2240</v>
      </c>
      <c r="J107" s="19">
        <f t="shared" si="4"/>
        <v>45</v>
      </c>
      <c r="K107" s="14">
        <f t="shared" si="5"/>
        <v>34</v>
      </c>
      <c r="L107" s="14">
        <f t="shared" si="6"/>
        <v>11</v>
      </c>
      <c r="M107" s="14">
        <f t="shared" si="7"/>
        <v>-14</v>
      </c>
    </row>
    <row r="108" spans="1:13" ht="13.5">
      <c r="A108" s="34" t="s">
        <v>101</v>
      </c>
      <c r="B108" s="14">
        <v>13161</v>
      </c>
      <c r="C108" s="14">
        <v>6179</v>
      </c>
      <c r="D108" s="14">
        <v>6982</v>
      </c>
      <c r="E108" s="15">
        <v>4440</v>
      </c>
      <c r="F108" s="16">
        <v>13068</v>
      </c>
      <c r="G108" s="17">
        <v>6073</v>
      </c>
      <c r="H108" s="17">
        <v>6995</v>
      </c>
      <c r="I108" s="18">
        <v>4472</v>
      </c>
      <c r="J108" s="19">
        <f t="shared" si="4"/>
        <v>93</v>
      </c>
      <c r="K108" s="14">
        <f t="shared" si="5"/>
        <v>106</v>
      </c>
      <c r="L108" s="14">
        <f t="shared" si="6"/>
        <v>-13</v>
      </c>
      <c r="M108" s="14">
        <f t="shared" si="7"/>
        <v>-32</v>
      </c>
    </row>
    <row r="109" spans="1:13" ht="13.5">
      <c r="A109" s="34" t="s">
        <v>102</v>
      </c>
      <c r="B109" s="14">
        <v>5777</v>
      </c>
      <c r="C109" s="14">
        <v>2830</v>
      </c>
      <c r="D109" s="14">
        <v>2947</v>
      </c>
      <c r="E109" s="15">
        <v>1730</v>
      </c>
      <c r="F109" s="16">
        <v>5765</v>
      </c>
      <c r="G109" s="17">
        <v>2794</v>
      </c>
      <c r="H109" s="17">
        <v>2971</v>
      </c>
      <c r="I109" s="18">
        <v>1793</v>
      </c>
      <c r="J109" s="19">
        <f t="shared" si="4"/>
        <v>12</v>
      </c>
      <c r="K109" s="14">
        <f t="shared" si="5"/>
        <v>36</v>
      </c>
      <c r="L109" s="14">
        <f t="shared" si="6"/>
        <v>-24</v>
      </c>
      <c r="M109" s="14">
        <f t="shared" si="7"/>
        <v>-63</v>
      </c>
    </row>
    <row r="110" spans="1:13" ht="13.5">
      <c r="A110" s="34" t="s">
        <v>103</v>
      </c>
      <c r="B110" s="14">
        <v>5684</v>
      </c>
      <c r="C110" s="14">
        <v>2697</v>
      </c>
      <c r="D110" s="14">
        <v>2987</v>
      </c>
      <c r="E110" s="15">
        <v>1839</v>
      </c>
      <c r="F110" s="16">
        <v>5658</v>
      </c>
      <c r="G110" s="17">
        <v>2679</v>
      </c>
      <c r="H110" s="17">
        <v>2979</v>
      </c>
      <c r="I110" s="18">
        <v>1862</v>
      </c>
      <c r="J110" s="19">
        <f t="shared" si="4"/>
        <v>26</v>
      </c>
      <c r="K110" s="14">
        <f t="shared" si="5"/>
        <v>18</v>
      </c>
      <c r="L110" s="14">
        <f t="shared" si="6"/>
        <v>8</v>
      </c>
      <c r="M110" s="14">
        <f t="shared" si="7"/>
        <v>-23</v>
      </c>
    </row>
    <row r="111" spans="1:13" ht="13.5">
      <c r="A111" s="34" t="s">
        <v>104</v>
      </c>
      <c r="B111" s="14">
        <v>7671</v>
      </c>
      <c r="C111" s="14">
        <v>3674</v>
      </c>
      <c r="D111" s="14">
        <v>3997</v>
      </c>
      <c r="E111" s="15">
        <v>2742</v>
      </c>
      <c r="F111" s="16">
        <v>7630</v>
      </c>
      <c r="G111" s="17">
        <v>3663</v>
      </c>
      <c r="H111" s="17">
        <v>3967</v>
      </c>
      <c r="I111" s="18">
        <v>2800</v>
      </c>
      <c r="J111" s="19">
        <f t="shared" si="4"/>
        <v>41</v>
      </c>
      <c r="K111" s="14">
        <f t="shared" si="5"/>
        <v>11</v>
      </c>
      <c r="L111" s="14">
        <f t="shared" si="6"/>
        <v>30</v>
      </c>
      <c r="M111" s="14">
        <f t="shared" si="7"/>
        <v>-58</v>
      </c>
    </row>
    <row r="113" spans="1:13" ht="13.5">
      <c r="A113" s="39" t="s">
        <v>105</v>
      </c>
      <c r="B113" s="1">
        <f aca="true" t="shared" si="9" ref="B113:M113">SUM(B114:B115)</f>
        <v>5926349</v>
      </c>
      <c r="C113" s="1">
        <f t="shared" si="9"/>
        <v>2976862</v>
      </c>
      <c r="D113" s="1">
        <f t="shared" si="9"/>
        <v>2949487</v>
      </c>
      <c r="E113" s="1">
        <f t="shared" si="9"/>
        <v>2172097</v>
      </c>
      <c r="F113" s="1">
        <f t="shared" si="9"/>
        <v>5951471</v>
      </c>
      <c r="G113" s="1">
        <f t="shared" si="9"/>
        <v>2991860</v>
      </c>
      <c r="H113" s="1">
        <f t="shared" si="9"/>
        <v>2959611</v>
      </c>
      <c r="I113" s="1">
        <f t="shared" si="9"/>
        <v>2193343</v>
      </c>
      <c r="J113" s="1">
        <f t="shared" si="9"/>
        <v>-25122</v>
      </c>
      <c r="K113" s="1">
        <f t="shared" si="9"/>
        <v>-14998</v>
      </c>
      <c r="L113" s="1">
        <f t="shared" si="9"/>
        <v>-10124</v>
      </c>
      <c r="M113" s="1">
        <f t="shared" si="9"/>
        <v>-21246</v>
      </c>
    </row>
    <row r="114" spans="1:13" ht="13.5">
      <c r="A114" s="39" t="s">
        <v>106</v>
      </c>
      <c r="B114" s="1">
        <f aca="true" t="shared" si="10" ref="B114:M114">SUM(B7,B15:B44)</f>
        <v>5180842</v>
      </c>
      <c r="C114" s="1">
        <f t="shared" si="10"/>
        <v>2609789</v>
      </c>
      <c r="D114" s="1">
        <f t="shared" si="10"/>
        <v>2571053</v>
      </c>
      <c r="E114" s="1">
        <f t="shared" si="10"/>
        <v>1944069</v>
      </c>
      <c r="F114" s="1">
        <f t="shared" si="10"/>
        <v>5203666</v>
      </c>
      <c r="G114" s="1">
        <f t="shared" si="10"/>
        <v>2623248</v>
      </c>
      <c r="H114" s="1">
        <f t="shared" si="10"/>
        <v>2580418</v>
      </c>
      <c r="I114" s="1">
        <f t="shared" si="10"/>
        <v>1960356</v>
      </c>
      <c r="J114" s="1">
        <f t="shared" si="10"/>
        <v>-22824</v>
      </c>
      <c r="K114" s="1">
        <f t="shared" si="10"/>
        <v>-13459</v>
      </c>
      <c r="L114" s="1">
        <f t="shared" si="10"/>
        <v>-9365</v>
      </c>
      <c r="M114" s="1">
        <f t="shared" si="10"/>
        <v>-16287</v>
      </c>
    </row>
    <row r="115" spans="1:13" ht="13.5">
      <c r="A115" s="39" t="s">
        <v>107</v>
      </c>
      <c r="B115" s="1">
        <f aca="true" t="shared" si="11" ref="B115:M115">SUM(B102,B95,B87,B77,B73,B69,B58,B50,B46)</f>
        <v>745507</v>
      </c>
      <c r="C115" s="1">
        <f t="shared" si="11"/>
        <v>367073</v>
      </c>
      <c r="D115" s="1">
        <f t="shared" si="11"/>
        <v>378434</v>
      </c>
      <c r="E115" s="1">
        <f t="shared" si="11"/>
        <v>228028</v>
      </c>
      <c r="F115" s="1">
        <f>SUM(F102,F95,F87,F77,F73,F69,F58,F50,F46)</f>
        <v>747805</v>
      </c>
      <c r="G115" s="1">
        <f t="shared" si="11"/>
        <v>368612</v>
      </c>
      <c r="H115" s="1">
        <f t="shared" si="11"/>
        <v>379193</v>
      </c>
      <c r="I115" s="1">
        <f t="shared" si="11"/>
        <v>232987</v>
      </c>
      <c r="J115" s="1">
        <f t="shared" si="11"/>
        <v>-2298</v>
      </c>
      <c r="K115" s="1">
        <f t="shared" si="11"/>
        <v>-1539</v>
      </c>
      <c r="L115" s="1">
        <f t="shared" si="11"/>
        <v>-759</v>
      </c>
      <c r="M115" s="1">
        <f t="shared" si="11"/>
        <v>-4959</v>
      </c>
    </row>
  </sheetData>
  <mergeCells count="3">
    <mergeCell ref="B1:E1"/>
    <mergeCell ref="F1:I1"/>
    <mergeCell ref="J1:M1"/>
  </mergeCells>
  <printOptions/>
  <pageMargins left="0.75" right="0.75" top="1" bottom="1" header="0.512" footer="0.512"/>
  <pageSetup horizontalDpi="300" verticalDpi="300" orientation="landscape" paperSize="9" scale="83" r:id="rId1"/>
  <rowBreaks count="2" manualBreakCount="2">
    <brk id="44" max="255" man="1"/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14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1.00390625" style="41" bestFit="1" customWidth="1"/>
    <col min="2" max="5" width="8.625" style="41" customWidth="1"/>
    <col min="6" max="6" width="11.00390625" style="41" bestFit="1" customWidth="1"/>
    <col min="7" max="7" width="9.625" style="41" customWidth="1"/>
    <col min="8" max="10" width="8.625" style="41" customWidth="1"/>
    <col min="11" max="16384" width="9.00390625" style="41" customWidth="1"/>
  </cols>
  <sheetData>
    <row r="1" spans="1:10" s="40" customFormat="1" ht="18.75">
      <c r="A1" s="80" t="s">
        <v>124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9.5" thickBot="1">
      <c r="A2" s="81" t="s">
        <v>123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s="44" customFormat="1" ht="13.5">
      <c r="A3" s="42"/>
      <c r="B3" s="82" t="s">
        <v>112</v>
      </c>
      <c r="C3" s="82"/>
      <c r="D3" s="82"/>
      <c r="E3" s="83" t="s">
        <v>111</v>
      </c>
      <c r="F3" s="43"/>
      <c r="G3" s="82" t="s">
        <v>112</v>
      </c>
      <c r="H3" s="82"/>
      <c r="I3" s="82"/>
      <c r="J3" s="85" t="s">
        <v>111</v>
      </c>
    </row>
    <row r="4" spans="1:10" s="44" customFormat="1" ht="13.5">
      <c r="A4" s="45"/>
      <c r="B4" s="46" t="s">
        <v>108</v>
      </c>
      <c r="C4" s="46" t="s">
        <v>109</v>
      </c>
      <c r="D4" s="46" t="s">
        <v>110</v>
      </c>
      <c r="E4" s="84"/>
      <c r="F4" s="47"/>
      <c r="G4" s="46" t="s">
        <v>108</v>
      </c>
      <c r="H4" s="46" t="s">
        <v>109</v>
      </c>
      <c r="I4" s="46" t="s">
        <v>110</v>
      </c>
      <c r="J4" s="86"/>
    </row>
    <row r="5" spans="1:10" ht="13.5">
      <c r="A5" s="48" t="s">
        <v>7</v>
      </c>
      <c r="B5" s="49">
        <f>SUM(B7,B9)</f>
        <v>-6653</v>
      </c>
      <c r="C5" s="50">
        <f>SUM(C7,C9)</f>
        <v>-4649</v>
      </c>
      <c r="D5" s="50">
        <f>SUM(D7,D9)</f>
        <v>-2004</v>
      </c>
      <c r="E5" s="51">
        <f>SUM(E7,E9)</f>
        <v>-32244</v>
      </c>
      <c r="F5" s="52" t="s">
        <v>55</v>
      </c>
      <c r="G5" s="53">
        <v>41</v>
      </c>
      <c r="H5" s="54">
        <v>3</v>
      </c>
      <c r="I5" s="54">
        <v>38</v>
      </c>
      <c r="J5" s="55">
        <v>45</v>
      </c>
    </row>
    <row r="6" spans="1:10" ht="13.5">
      <c r="A6" s="56"/>
      <c r="B6" s="57"/>
      <c r="E6" s="58"/>
      <c r="F6" s="52" t="s">
        <v>56</v>
      </c>
      <c r="G6" s="59">
        <v>-85</v>
      </c>
      <c r="H6" s="60">
        <v>-84</v>
      </c>
      <c r="I6" s="60">
        <v>-1</v>
      </c>
      <c r="J6" s="61">
        <v>-100</v>
      </c>
    </row>
    <row r="7" spans="1:10" ht="13.5">
      <c r="A7" s="48" t="s">
        <v>8</v>
      </c>
      <c r="B7" s="57">
        <f>SUM(B11,B19:B22,B24:B29,B31:B35,B37:B41,B43:B47,B49:B56)</f>
        <v>-6829</v>
      </c>
      <c r="C7" s="41">
        <f>SUM(C11,C19:C22,C24:C29,C31:C35,C37:C41,C43:C47,C49:C56)</f>
        <v>-4605</v>
      </c>
      <c r="D7" s="41">
        <f>SUM(D11,D19:D22,D24:D29,D31:D35,D37:D41,D43:D47,D49:D56)</f>
        <v>-2224</v>
      </c>
      <c r="E7" s="58">
        <f>SUM(E11,E19:E22,E24:E29,E31:E35,E37:E41,E43:E47,E49:E56)</f>
        <v>-29530</v>
      </c>
      <c r="F7" s="52"/>
      <c r="G7" s="57"/>
      <c r="J7" s="62"/>
    </row>
    <row r="8" spans="1:10" ht="13.5">
      <c r="A8" s="56"/>
      <c r="B8" s="57"/>
      <c r="E8" s="58"/>
      <c r="F8" s="63" t="s">
        <v>119</v>
      </c>
      <c r="G8" s="57">
        <f>SUM(G9:G16)</f>
        <v>-187</v>
      </c>
      <c r="H8" s="41">
        <f>SUM(H9:H16)</f>
        <v>-96</v>
      </c>
      <c r="I8" s="41">
        <f>SUM(I9:I16)</f>
        <v>-91</v>
      </c>
      <c r="J8" s="62">
        <f>SUM(J9:J16)</f>
        <v>-348</v>
      </c>
    </row>
    <row r="9" spans="1:10" ht="13.5">
      <c r="A9" s="48" t="s">
        <v>9</v>
      </c>
      <c r="B9" s="57">
        <f>SUM(B58,G8,G18,G22,G32,G40,G44)</f>
        <v>176</v>
      </c>
      <c r="C9" s="41">
        <f>SUM(C58,H8,H18,H22,H32,H40,H44)</f>
        <v>-44</v>
      </c>
      <c r="D9" s="41">
        <f>SUM(D58,I8,I18,I22,I32,I40,I44)</f>
        <v>220</v>
      </c>
      <c r="E9" s="58">
        <f>SUM(E58,J8,J18,J22,J32,J40,J44)</f>
        <v>-2714</v>
      </c>
      <c r="F9" s="52" t="s">
        <v>58</v>
      </c>
      <c r="G9" s="59">
        <v>-118</v>
      </c>
      <c r="H9" s="60">
        <v>-67</v>
      </c>
      <c r="I9" s="60">
        <v>-51</v>
      </c>
      <c r="J9" s="61">
        <v>-93</v>
      </c>
    </row>
    <row r="10" spans="1:10" ht="13.5">
      <c r="A10" s="48"/>
      <c r="B10" s="57"/>
      <c r="E10" s="58"/>
      <c r="F10" s="52" t="s">
        <v>59</v>
      </c>
      <c r="G10" s="59">
        <v>-3</v>
      </c>
      <c r="H10" s="60">
        <v>-23</v>
      </c>
      <c r="I10" s="60">
        <v>20</v>
      </c>
      <c r="J10" s="61">
        <v>-60</v>
      </c>
    </row>
    <row r="11" spans="1:10" ht="13.5">
      <c r="A11" s="48" t="s">
        <v>10</v>
      </c>
      <c r="B11" s="59">
        <v>646</v>
      </c>
      <c r="C11" s="60">
        <v>-692</v>
      </c>
      <c r="D11" s="60">
        <v>1338</v>
      </c>
      <c r="E11" s="64">
        <v>-6549</v>
      </c>
      <c r="F11" s="52" t="s">
        <v>60</v>
      </c>
      <c r="G11" s="59">
        <v>-55</v>
      </c>
      <c r="H11" s="60">
        <v>-35</v>
      </c>
      <c r="I11" s="60">
        <v>-20</v>
      </c>
      <c r="J11" s="61">
        <v>-43</v>
      </c>
    </row>
    <row r="12" spans="1:10" ht="13.5">
      <c r="A12" s="48" t="s">
        <v>11</v>
      </c>
      <c r="B12" s="59">
        <v>762</v>
      </c>
      <c r="C12" s="60">
        <v>371</v>
      </c>
      <c r="D12" s="60">
        <v>391</v>
      </c>
      <c r="E12" s="64">
        <v>-811</v>
      </c>
      <c r="F12" s="52" t="s">
        <v>61</v>
      </c>
      <c r="G12" s="59">
        <v>71</v>
      </c>
      <c r="H12" s="60">
        <v>69</v>
      </c>
      <c r="I12" s="60">
        <v>2</v>
      </c>
      <c r="J12" s="61">
        <v>-5</v>
      </c>
    </row>
    <row r="13" spans="1:10" ht="13.5">
      <c r="A13" s="48" t="s">
        <v>12</v>
      </c>
      <c r="B13" s="59">
        <v>-34</v>
      </c>
      <c r="C13" s="60">
        <v>-861</v>
      </c>
      <c r="D13" s="60">
        <v>827</v>
      </c>
      <c r="E13" s="64">
        <v>-2405</v>
      </c>
      <c r="F13" s="52" t="s">
        <v>62</v>
      </c>
      <c r="G13" s="59">
        <v>-78</v>
      </c>
      <c r="H13" s="60">
        <v>-80</v>
      </c>
      <c r="I13" s="60">
        <v>2</v>
      </c>
      <c r="J13" s="61">
        <v>-117</v>
      </c>
    </row>
    <row r="14" spans="1:10" ht="13.5">
      <c r="A14" s="48" t="s">
        <v>13</v>
      </c>
      <c r="B14" s="59">
        <v>-51</v>
      </c>
      <c r="C14" s="60">
        <v>-25</v>
      </c>
      <c r="D14" s="60">
        <v>-26</v>
      </c>
      <c r="E14" s="64">
        <v>-691</v>
      </c>
      <c r="F14" s="52" t="s">
        <v>63</v>
      </c>
      <c r="G14" s="59">
        <v>30</v>
      </c>
      <c r="H14" s="60">
        <v>6</v>
      </c>
      <c r="I14" s="60">
        <v>24</v>
      </c>
      <c r="J14" s="61">
        <v>-25</v>
      </c>
    </row>
    <row r="15" spans="1:10" ht="13.5">
      <c r="A15" s="48" t="s">
        <v>14</v>
      </c>
      <c r="B15" s="59">
        <v>-6</v>
      </c>
      <c r="C15" s="60">
        <v>-186</v>
      </c>
      <c r="D15" s="60">
        <v>180</v>
      </c>
      <c r="E15" s="64">
        <v>-1569</v>
      </c>
      <c r="F15" s="52" t="s">
        <v>64</v>
      </c>
      <c r="G15" s="59">
        <v>7</v>
      </c>
      <c r="H15" s="60">
        <v>71</v>
      </c>
      <c r="I15" s="60">
        <v>-64</v>
      </c>
      <c r="J15" s="61">
        <v>26</v>
      </c>
    </row>
    <row r="16" spans="1:10" ht="13.5">
      <c r="A16" s="48" t="s">
        <v>15</v>
      </c>
      <c r="B16" s="59">
        <v>-7</v>
      </c>
      <c r="C16" s="60">
        <v>-1</v>
      </c>
      <c r="D16" s="60">
        <v>-6</v>
      </c>
      <c r="E16" s="64">
        <v>-716</v>
      </c>
      <c r="F16" s="52" t="s">
        <v>66</v>
      </c>
      <c r="G16" s="59">
        <v>-41</v>
      </c>
      <c r="H16" s="60">
        <v>-37</v>
      </c>
      <c r="I16" s="60">
        <v>-4</v>
      </c>
      <c r="J16" s="61">
        <v>-31</v>
      </c>
    </row>
    <row r="17" spans="1:10" ht="13.5">
      <c r="A17" s="48" t="s">
        <v>16</v>
      </c>
      <c r="B17" s="59">
        <v>-18</v>
      </c>
      <c r="C17" s="60">
        <v>10</v>
      </c>
      <c r="D17" s="60">
        <v>-28</v>
      </c>
      <c r="E17" s="64">
        <v>-357</v>
      </c>
      <c r="F17" s="52"/>
      <c r="G17" s="57"/>
      <c r="J17" s="62"/>
    </row>
    <row r="18" spans="1:10" ht="13.5">
      <c r="A18" s="48"/>
      <c r="B18" s="57"/>
      <c r="E18" s="58"/>
      <c r="F18" s="63" t="s">
        <v>118</v>
      </c>
      <c r="G18" s="57">
        <f>SUM(G19:G20)</f>
        <v>67</v>
      </c>
      <c r="H18" s="41">
        <f>SUM(H19:H20)</f>
        <v>8</v>
      </c>
      <c r="I18" s="41">
        <f>SUM(I19:I20)</f>
        <v>59</v>
      </c>
      <c r="J18" s="62">
        <f>SUM(J19:J20)</f>
        <v>-96</v>
      </c>
    </row>
    <row r="19" spans="1:10" ht="13.5">
      <c r="A19" s="48" t="s">
        <v>17</v>
      </c>
      <c r="B19" s="59">
        <v>384</v>
      </c>
      <c r="C19" s="60">
        <v>316</v>
      </c>
      <c r="D19" s="60">
        <v>68</v>
      </c>
      <c r="E19" s="64">
        <v>610</v>
      </c>
      <c r="F19" s="52" t="s">
        <v>71</v>
      </c>
      <c r="G19" s="59">
        <v>-82</v>
      </c>
      <c r="H19" s="60">
        <v>-71</v>
      </c>
      <c r="I19" s="60">
        <v>-11</v>
      </c>
      <c r="J19" s="61">
        <v>-34</v>
      </c>
    </row>
    <row r="20" spans="1:10" ht="13.5">
      <c r="A20" s="48" t="s">
        <v>18</v>
      </c>
      <c r="B20" s="59">
        <v>-55</v>
      </c>
      <c r="C20" s="60">
        <v>-1195</v>
      </c>
      <c r="D20" s="60">
        <v>1140</v>
      </c>
      <c r="E20" s="64">
        <v>-1598</v>
      </c>
      <c r="F20" s="52" t="s">
        <v>72</v>
      </c>
      <c r="G20" s="59">
        <v>149</v>
      </c>
      <c r="H20" s="60">
        <v>79</v>
      </c>
      <c r="I20" s="60">
        <v>70</v>
      </c>
      <c r="J20" s="61">
        <v>-62</v>
      </c>
    </row>
    <row r="21" spans="1:10" ht="13.5">
      <c r="A21" s="48" t="s">
        <v>19</v>
      </c>
      <c r="B21" s="59">
        <v>-1815</v>
      </c>
      <c r="C21" s="60">
        <v>-739</v>
      </c>
      <c r="D21" s="60">
        <v>-1076</v>
      </c>
      <c r="E21" s="64">
        <v>-4487</v>
      </c>
      <c r="F21" s="52"/>
      <c r="G21" s="57"/>
      <c r="J21" s="62"/>
    </row>
    <row r="22" spans="1:10" ht="13.5">
      <c r="A22" s="48" t="s">
        <v>20</v>
      </c>
      <c r="B22" s="59">
        <v>200</v>
      </c>
      <c r="C22" s="60">
        <v>164</v>
      </c>
      <c r="D22" s="60">
        <v>36</v>
      </c>
      <c r="E22" s="64">
        <v>-260</v>
      </c>
      <c r="F22" s="63" t="s">
        <v>117</v>
      </c>
      <c r="G22" s="57">
        <f>SUM(G23:G30)</f>
        <v>10</v>
      </c>
      <c r="H22" s="41">
        <f>SUM(H23:H30)</f>
        <v>16</v>
      </c>
      <c r="I22" s="41">
        <f>SUM(I23:I30)</f>
        <v>-6</v>
      </c>
      <c r="J22" s="62">
        <f>SUM(J23:J30)</f>
        <v>-1201</v>
      </c>
    </row>
    <row r="23" spans="1:10" ht="13.5">
      <c r="A23" s="56"/>
      <c r="B23" s="57"/>
      <c r="E23" s="58"/>
      <c r="F23" s="52" t="s">
        <v>74</v>
      </c>
      <c r="G23" s="59">
        <v>715</v>
      </c>
      <c r="H23" s="60">
        <v>368</v>
      </c>
      <c r="I23" s="60">
        <v>347</v>
      </c>
      <c r="J23" s="61">
        <v>-311</v>
      </c>
    </row>
    <row r="24" spans="1:10" ht="13.5">
      <c r="A24" s="48" t="s">
        <v>21</v>
      </c>
      <c r="B24" s="59">
        <v>-1147</v>
      </c>
      <c r="C24" s="60">
        <v>-760</v>
      </c>
      <c r="D24" s="60">
        <v>-387</v>
      </c>
      <c r="E24" s="64">
        <v>-2015</v>
      </c>
      <c r="F24" s="52" t="s">
        <v>75</v>
      </c>
      <c r="G24" s="59">
        <v>-504</v>
      </c>
      <c r="H24" s="60">
        <v>-259</v>
      </c>
      <c r="I24" s="60">
        <v>-245</v>
      </c>
      <c r="J24" s="61">
        <v>-251</v>
      </c>
    </row>
    <row r="25" spans="1:10" ht="13.5">
      <c r="A25" s="48" t="s">
        <v>22</v>
      </c>
      <c r="B25" s="59">
        <v>-1729</v>
      </c>
      <c r="C25" s="60">
        <v>-283</v>
      </c>
      <c r="D25" s="60">
        <v>-1446</v>
      </c>
      <c r="E25" s="64">
        <v>-3148</v>
      </c>
      <c r="F25" s="52" t="s">
        <v>76</v>
      </c>
      <c r="G25" s="59">
        <v>-49</v>
      </c>
      <c r="H25" s="60">
        <v>43</v>
      </c>
      <c r="I25" s="60">
        <v>-92</v>
      </c>
      <c r="J25" s="61">
        <v>-110</v>
      </c>
    </row>
    <row r="26" spans="1:10" ht="13.5">
      <c r="A26" s="48" t="s">
        <v>23</v>
      </c>
      <c r="B26" s="59">
        <v>205</v>
      </c>
      <c r="C26" s="60">
        <v>232</v>
      </c>
      <c r="D26" s="60">
        <v>-27</v>
      </c>
      <c r="E26" s="64">
        <v>-611</v>
      </c>
      <c r="F26" s="52" t="s">
        <v>77</v>
      </c>
      <c r="G26" s="59">
        <v>-178</v>
      </c>
      <c r="H26" s="60">
        <v>-146</v>
      </c>
      <c r="I26" s="60">
        <v>-32</v>
      </c>
      <c r="J26" s="61">
        <v>-219</v>
      </c>
    </row>
    <row r="27" spans="1:10" ht="13.5">
      <c r="A27" s="48" t="s">
        <v>24</v>
      </c>
      <c r="B27" s="59">
        <v>-303</v>
      </c>
      <c r="C27" s="60">
        <v>-140</v>
      </c>
      <c r="D27" s="60">
        <v>-163</v>
      </c>
      <c r="E27" s="64">
        <v>-319</v>
      </c>
      <c r="F27" s="52" t="s">
        <v>78</v>
      </c>
      <c r="G27" s="59">
        <v>-25</v>
      </c>
      <c r="H27" s="60">
        <v>-28</v>
      </c>
      <c r="I27" s="60">
        <v>3</v>
      </c>
      <c r="J27" s="61">
        <v>-98</v>
      </c>
    </row>
    <row r="28" spans="1:10" ht="13.5">
      <c r="A28" s="48" t="s">
        <v>25</v>
      </c>
      <c r="B28" s="59">
        <v>-396</v>
      </c>
      <c r="C28" s="60">
        <v>-165</v>
      </c>
      <c r="D28" s="60">
        <v>-231</v>
      </c>
      <c r="E28" s="64">
        <v>-441</v>
      </c>
      <c r="F28" s="52" t="s">
        <v>79</v>
      </c>
      <c r="G28" s="59">
        <v>43</v>
      </c>
      <c r="H28" s="60">
        <v>29</v>
      </c>
      <c r="I28" s="60">
        <v>14</v>
      </c>
      <c r="J28" s="61">
        <v>11</v>
      </c>
    </row>
    <row r="29" spans="1:10" ht="13.5">
      <c r="A29" s="48" t="s">
        <v>26</v>
      </c>
      <c r="B29" s="59">
        <v>432</v>
      </c>
      <c r="C29" s="60">
        <v>353</v>
      </c>
      <c r="D29" s="60">
        <v>79</v>
      </c>
      <c r="E29" s="64">
        <v>12</v>
      </c>
      <c r="F29" s="52" t="s">
        <v>80</v>
      </c>
      <c r="G29" s="59">
        <v>-109</v>
      </c>
      <c r="H29" s="60">
        <v>-39</v>
      </c>
      <c r="I29" s="60">
        <v>-70</v>
      </c>
      <c r="J29" s="61">
        <v>-151</v>
      </c>
    </row>
    <row r="30" spans="1:10" ht="13.5">
      <c r="A30" s="56"/>
      <c r="B30" s="57"/>
      <c r="E30" s="58"/>
      <c r="F30" s="52" t="s">
        <v>81</v>
      </c>
      <c r="G30" s="59">
        <v>117</v>
      </c>
      <c r="H30" s="60">
        <v>48</v>
      </c>
      <c r="I30" s="60">
        <v>69</v>
      </c>
      <c r="J30" s="61">
        <v>-72</v>
      </c>
    </row>
    <row r="31" spans="1:10" ht="13.5">
      <c r="A31" s="48" t="s">
        <v>27</v>
      </c>
      <c r="B31" s="59">
        <v>-845</v>
      </c>
      <c r="C31" s="60">
        <v>-227</v>
      </c>
      <c r="D31" s="60">
        <v>-618</v>
      </c>
      <c r="E31" s="64">
        <v>-1060</v>
      </c>
      <c r="F31" s="52"/>
      <c r="G31" s="57"/>
      <c r="J31" s="62"/>
    </row>
    <row r="32" spans="1:10" ht="13.5">
      <c r="A32" s="48" t="s">
        <v>28</v>
      </c>
      <c r="B32" s="59">
        <v>620</v>
      </c>
      <c r="C32" s="60">
        <v>568</v>
      </c>
      <c r="D32" s="60">
        <v>52</v>
      </c>
      <c r="E32" s="64">
        <v>56</v>
      </c>
      <c r="F32" s="63" t="s">
        <v>116</v>
      </c>
      <c r="G32" s="57">
        <f>SUM(G33:G38)</f>
        <v>246</v>
      </c>
      <c r="H32" s="41">
        <f>SUM(H33:H38)</f>
        <v>158</v>
      </c>
      <c r="I32" s="41">
        <f>SUM(I33:I38)</f>
        <v>88</v>
      </c>
      <c r="J32" s="62">
        <f>SUM(J33:J38)</f>
        <v>-354</v>
      </c>
    </row>
    <row r="33" spans="1:10" ht="13.5">
      <c r="A33" s="48" t="s">
        <v>29</v>
      </c>
      <c r="B33" s="59">
        <v>26</v>
      </c>
      <c r="C33" s="60">
        <v>62</v>
      </c>
      <c r="D33" s="60">
        <v>-36</v>
      </c>
      <c r="E33" s="64">
        <v>-36</v>
      </c>
      <c r="F33" s="52" t="s">
        <v>83</v>
      </c>
      <c r="G33" s="59">
        <v>17</v>
      </c>
      <c r="H33" s="60">
        <v>32</v>
      </c>
      <c r="I33" s="60">
        <v>-15</v>
      </c>
      <c r="J33" s="61">
        <v>-46</v>
      </c>
    </row>
    <row r="34" spans="1:10" ht="13.5">
      <c r="A34" s="48" t="s">
        <v>30</v>
      </c>
      <c r="B34" s="59">
        <v>28</v>
      </c>
      <c r="C34" s="60">
        <v>-66</v>
      </c>
      <c r="D34" s="60">
        <v>94</v>
      </c>
      <c r="E34" s="64">
        <v>-221</v>
      </c>
      <c r="F34" s="52" t="s">
        <v>84</v>
      </c>
      <c r="G34" s="59">
        <v>46</v>
      </c>
      <c r="H34" s="60">
        <v>16</v>
      </c>
      <c r="I34" s="60">
        <v>30</v>
      </c>
      <c r="J34" s="61">
        <v>22</v>
      </c>
    </row>
    <row r="35" spans="1:10" ht="13.5">
      <c r="A35" s="48" t="s">
        <v>31</v>
      </c>
      <c r="B35" s="59">
        <v>-1121</v>
      </c>
      <c r="C35" s="60">
        <v>-625</v>
      </c>
      <c r="D35" s="60">
        <v>-496</v>
      </c>
      <c r="E35" s="64">
        <v>-1949</v>
      </c>
      <c r="F35" s="52" t="s">
        <v>85</v>
      </c>
      <c r="G35" s="59">
        <v>24</v>
      </c>
      <c r="H35" s="60">
        <v>0</v>
      </c>
      <c r="I35" s="60">
        <v>24</v>
      </c>
      <c r="J35" s="61">
        <v>-113</v>
      </c>
    </row>
    <row r="36" spans="1:10" ht="13.5">
      <c r="A36" s="56"/>
      <c r="B36" s="57"/>
      <c r="E36" s="58"/>
      <c r="F36" s="52" t="s">
        <v>86</v>
      </c>
      <c r="G36" s="59">
        <v>64</v>
      </c>
      <c r="H36" s="60">
        <v>22</v>
      </c>
      <c r="I36" s="60">
        <v>42</v>
      </c>
      <c r="J36" s="61">
        <v>-95</v>
      </c>
    </row>
    <row r="37" spans="1:10" ht="13.5">
      <c r="A37" s="48" t="s">
        <v>32</v>
      </c>
      <c r="B37" s="59">
        <v>-575</v>
      </c>
      <c r="C37" s="60">
        <v>-413</v>
      </c>
      <c r="D37" s="60">
        <v>-162</v>
      </c>
      <c r="E37" s="64">
        <v>-3127</v>
      </c>
      <c r="F37" s="52" t="s">
        <v>87</v>
      </c>
      <c r="G37" s="59">
        <v>152</v>
      </c>
      <c r="H37" s="60">
        <v>127</v>
      </c>
      <c r="I37" s="60">
        <v>25</v>
      </c>
      <c r="J37" s="61">
        <v>-16</v>
      </c>
    </row>
    <row r="38" spans="1:10" ht="13.5">
      <c r="A38" s="48" t="s">
        <v>33</v>
      </c>
      <c r="B38" s="59">
        <v>3</v>
      </c>
      <c r="C38" s="60">
        <v>49</v>
      </c>
      <c r="D38" s="60">
        <v>-46</v>
      </c>
      <c r="E38" s="64">
        <v>-107</v>
      </c>
      <c r="F38" s="52" t="s">
        <v>88</v>
      </c>
      <c r="G38" s="59">
        <v>-57</v>
      </c>
      <c r="H38" s="60">
        <v>-39</v>
      </c>
      <c r="I38" s="60">
        <v>-18</v>
      </c>
      <c r="J38" s="61">
        <v>-106</v>
      </c>
    </row>
    <row r="39" spans="1:10" ht="13.5">
      <c r="A39" s="48" t="s">
        <v>34</v>
      </c>
      <c r="B39" s="59">
        <v>535</v>
      </c>
      <c r="C39" s="60">
        <v>-67</v>
      </c>
      <c r="D39" s="60">
        <v>602</v>
      </c>
      <c r="E39" s="64">
        <v>-606</v>
      </c>
      <c r="F39" s="52"/>
      <c r="G39" s="57"/>
      <c r="J39" s="62"/>
    </row>
    <row r="40" spans="1:10" ht="13.5">
      <c r="A40" s="48" t="s">
        <v>35</v>
      </c>
      <c r="B40" s="59">
        <v>-50</v>
      </c>
      <c r="C40" s="60">
        <v>-60</v>
      </c>
      <c r="D40" s="60">
        <v>10</v>
      </c>
      <c r="E40" s="64">
        <v>-213</v>
      </c>
      <c r="F40" s="63" t="s">
        <v>115</v>
      </c>
      <c r="G40" s="57">
        <f>SUM(G41:G42)</f>
        <v>161</v>
      </c>
      <c r="H40" s="41">
        <f>SUM(H41:H42)</f>
        <v>91</v>
      </c>
      <c r="I40" s="41">
        <f>SUM(I41:I42)</f>
        <v>70</v>
      </c>
      <c r="J40" s="62">
        <f>SUM(J41:J42)</f>
        <v>4</v>
      </c>
    </row>
    <row r="41" spans="1:10" ht="13.5">
      <c r="A41" s="48" t="s">
        <v>36</v>
      </c>
      <c r="B41" s="59">
        <v>-357</v>
      </c>
      <c r="C41" s="60">
        <v>-13</v>
      </c>
      <c r="D41" s="60">
        <v>-344</v>
      </c>
      <c r="E41" s="64">
        <v>1200</v>
      </c>
      <c r="F41" s="52" t="s">
        <v>90</v>
      </c>
      <c r="G41" s="59">
        <v>93</v>
      </c>
      <c r="H41" s="60">
        <v>62</v>
      </c>
      <c r="I41" s="60">
        <v>31</v>
      </c>
      <c r="J41" s="61">
        <v>37</v>
      </c>
    </row>
    <row r="42" spans="1:10" ht="13.5">
      <c r="A42" s="56"/>
      <c r="B42" s="57"/>
      <c r="E42" s="58"/>
      <c r="F42" s="52" t="s">
        <v>92</v>
      </c>
      <c r="G42" s="59">
        <v>68</v>
      </c>
      <c r="H42" s="60">
        <v>29</v>
      </c>
      <c r="I42" s="60">
        <v>39</v>
      </c>
      <c r="J42" s="61">
        <v>-33</v>
      </c>
    </row>
    <row r="43" spans="1:10" ht="13.5">
      <c r="A43" s="48" t="s">
        <v>37</v>
      </c>
      <c r="B43" s="59">
        <v>-322</v>
      </c>
      <c r="C43" s="60">
        <v>-278</v>
      </c>
      <c r="D43" s="60">
        <v>-44</v>
      </c>
      <c r="E43" s="64">
        <v>-519</v>
      </c>
      <c r="F43" s="52"/>
      <c r="G43" s="57"/>
      <c r="J43" s="62"/>
    </row>
    <row r="44" spans="1:10" ht="13.5">
      <c r="A44" s="48" t="s">
        <v>38</v>
      </c>
      <c r="B44" s="59">
        <v>-18</v>
      </c>
      <c r="C44" s="60">
        <v>-63</v>
      </c>
      <c r="D44" s="60">
        <v>45</v>
      </c>
      <c r="E44" s="64">
        <v>-218</v>
      </c>
      <c r="F44" s="63" t="s">
        <v>114</v>
      </c>
      <c r="G44" s="57">
        <f>SUM(G45:G52)</f>
        <v>-22</v>
      </c>
      <c r="H44" s="41">
        <f>SUM(H45:H52)</f>
        <v>-77</v>
      </c>
      <c r="I44" s="41">
        <f>SUM(I45:I52)</f>
        <v>55</v>
      </c>
      <c r="J44" s="62">
        <f>SUM(J45:J52)</f>
        <v>-372</v>
      </c>
    </row>
    <row r="45" spans="1:10" ht="13.5">
      <c r="A45" s="48" t="s">
        <v>39</v>
      </c>
      <c r="B45" s="59">
        <v>-700</v>
      </c>
      <c r="C45" s="60">
        <v>-533</v>
      </c>
      <c r="D45" s="60">
        <v>-167</v>
      </c>
      <c r="E45" s="64">
        <v>-633</v>
      </c>
      <c r="F45" s="52" t="s">
        <v>96</v>
      </c>
      <c r="G45" s="59">
        <v>23</v>
      </c>
      <c r="H45" s="60">
        <v>-14</v>
      </c>
      <c r="I45" s="60">
        <v>37</v>
      </c>
      <c r="J45" s="61">
        <v>-56</v>
      </c>
    </row>
    <row r="46" spans="1:10" ht="13.5">
      <c r="A46" s="48" t="s">
        <v>40</v>
      </c>
      <c r="B46" s="59">
        <v>248</v>
      </c>
      <c r="C46" s="60">
        <v>171</v>
      </c>
      <c r="D46" s="60">
        <v>77</v>
      </c>
      <c r="E46" s="64">
        <v>-486</v>
      </c>
      <c r="F46" s="52" t="s">
        <v>97</v>
      </c>
      <c r="G46" s="59">
        <v>-41</v>
      </c>
      <c r="H46" s="60">
        <v>-17</v>
      </c>
      <c r="I46" s="60">
        <v>-24</v>
      </c>
      <c r="J46" s="61">
        <v>-46</v>
      </c>
    </row>
    <row r="47" spans="1:10" ht="13.5">
      <c r="A47" s="48" t="s">
        <v>41</v>
      </c>
      <c r="B47" s="59">
        <v>-17</v>
      </c>
      <c r="C47" s="60">
        <v>5</v>
      </c>
      <c r="D47" s="60">
        <v>-22</v>
      </c>
      <c r="E47" s="64">
        <v>-333</v>
      </c>
      <c r="F47" s="52" t="s">
        <v>98</v>
      </c>
      <c r="G47" s="59">
        <v>20</v>
      </c>
      <c r="H47" s="60">
        <v>8</v>
      </c>
      <c r="I47" s="60">
        <v>12</v>
      </c>
      <c r="J47" s="61">
        <v>-92</v>
      </c>
    </row>
    <row r="48" spans="1:10" ht="13.5">
      <c r="A48" s="56"/>
      <c r="B48" s="57"/>
      <c r="E48" s="58"/>
      <c r="F48" s="52" t="s">
        <v>99</v>
      </c>
      <c r="G48" s="59">
        <v>13</v>
      </c>
      <c r="H48" s="60">
        <v>-6</v>
      </c>
      <c r="I48" s="60">
        <v>19</v>
      </c>
      <c r="J48" s="61">
        <v>-7</v>
      </c>
    </row>
    <row r="49" spans="1:10" ht="13.5">
      <c r="A49" s="48" t="s">
        <v>42</v>
      </c>
      <c r="B49" s="59">
        <v>-674</v>
      </c>
      <c r="C49" s="60">
        <v>-305</v>
      </c>
      <c r="D49" s="60">
        <v>-369</v>
      </c>
      <c r="E49" s="64">
        <v>-471</v>
      </c>
      <c r="F49" s="52" t="s">
        <v>100</v>
      </c>
      <c r="G49" s="59">
        <v>-34</v>
      </c>
      <c r="H49" s="60">
        <v>-5</v>
      </c>
      <c r="I49" s="60">
        <v>-29</v>
      </c>
      <c r="J49" s="61">
        <v>-31</v>
      </c>
    </row>
    <row r="50" spans="1:10" ht="13.5">
      <c r="A50" s="48" t="s">
        <v>43</v>
      </c>
      <c r="B50" s="59">
        <v>250</v>
      </c>
      <c r="C50" s="60">
        <v>121</v>
      </c>
      <c r="D50" s="60">
        <v>129</v>
      </c>
      <c r="E50" s="64">
        <v>-441</v>
      </c>
      <c r="F50" s="52" t="s">
        <v>101</v>
      </c>
      <c r="G50" s="59">
        <v>33</v>
      </c>
      <c r="H50" s="60">
        <v>5</v>
      </c>
      <c r="I50" s="60">
        <v>28</v>
      </c>
      <c r="J50" s="61">
        <v>-59</v>
      </c>
    </row>
    <row r="51" spans="1:10" ht="13.5">
      <c r="A51" s="48" t="s">
        <v>44</v>
      </c>
      <c r="B51" s="59">
        <v>-218</v>
      </c>
      <c r="C51" s="60">
        <v>5</v>
      </c>
      <c r="D51" s="60">
        <v>-223</v>
      </c>
      <c r="E51" s="64">
        <v>-603</v>
      </c>
      <c r="F51" s="52" t="s">
        <v>102</v>
      </c>
      <c r="G51" s="59">
        <v>-56</v>
      </c>
      <c r="H51" s="60">
        <v>-38</v>
      </c>
      <c r="I51" s="60">
        <v>-18</v>
      </c>
      <c r="J51" s="61">
        <v>-1</v>
      </c>
    </row>
    <row r="52" spans="1:10" ht="13.5">
      <c r="A52" s="48" t="s">
        <v>45</v>
      </c>
      <c r="B52" s="59">
        <v>448</v>
      </c>
      <c r="C52" s="60">
        <v>294</v>
      </c>
      <c r="D52" s="60">
        <v>154</v>
      </c>
      <c r="E52" s="64">
        <v>175</v>
      </c>
      <c r="F52" s="52" t="s">
        <v>103</v>
      </c>
      <c r="G52" s="59">
        <v>20</v>
      </c>
      <c r="H52" s="60">
        <v>-10</v>
      </c>
      <c r="I52" s="60">
        <v>30</v>
      </c>
      <c r="J52" s="61">
        <v>-80</v>
      </c>
    </row>
    <row r="53" spans="1:10" ht="13.5">
      <c r="A53" s="48" t="s">
        <v>46</v>
      </c>
      <c r="B53" s="59">
        <v>-345</v>
      </c>
      <c r="C53" s="60">
        <v>-152</v>
      </c>
      <c r="D53" s="60">
        <v>-193</v>
      </c>
      <c r="E53" s="64">
        <v>-283</v>
      </c>
      <c r="F53" s="52"/>
      <c r="G53" s="57"/>
      <c r="J53" s="62"/>
    </row>
    <row r="54" spans="1:10" ht="13.5">
      <c r="A54" s="48" t="s">
        <v>120</v>
      </c>
      <c r="B54" s="59">
        <v>-530</v>
      </c>
      <c r="C54" s="60">
        <v>-383</v>
      </c>
      <c r="D54" s="60">
        <v>-147</v>
      </c>
      <c r="E54" s="64">
        <v>-332</v>
      </c>
      <c r="F54" s="52"/>
      <c r="G54" s="57"/>
      <c r="J54" s="62"/>
    </row>
    <row r="55" spans="1:10" ht="13.5" customHeight="1">
      <c r="A55" s="48" t="s">
        <v>121</v>
      </c>
      <c r="B55" s="59">
        <v>164</v>
      </c>
      <c r="C55" s="60">
        <v>128</v>
      </c>
      <c r="D55" s="60">
        <v>36</v>
      </c>
      <c r="E55" s="64">
        <v>-137</v>
      </c>
      <c r="F55" s="52"/>
      <c r="G55" s="57"/>
      <c r="J55" s="62"/>
    </row>
    <row r="56" spans="1:10" ht="13.5" customHeight="1">
      <c r="A56" s="48" t="s">
        <v>122</v>
      </c>
      <c r="B56" s="59">
        <v>199</v>
      </c>
      <c r="C56" s="60">
        <v>86</v>
      </c>
      <c r="D56" s="60">
        <v>113</v>
      </c>
      <c r="E56" s="64">
        <v>-380</v>
      </c>
      <c r="F56" s="52"/>
      <c r="G56" s="57"/>
      <c r="J56" s="62"/>
    </row>
    <row r="57" spans="1:10" ht="13.5">
      <c r="A57" s="48"/>
      <c r="B57" s="57"/>
      <c r="E57" s="58"/>
      <c r="F57" s="52"/>
      <c r="G57" s="57"/>
      <c r="J57" s="62"/>
    </row>
    <row r="58" spans="1:10" ht="13.5">
      <c r="A58" s="65" t="s">
        <v>113</v>
      </c>
      <c r="B58" s="57">
        <f>SUM(B59:B60,G5:G6)</f>
        <v>-99</v>
      </c>
      <c r="C58" s="41">
        <f>SUM(C59:C60,H5:H6)</f>
        <v>-144</v>
      </c>
      <c r="D58" s="41">
        <f>SUM(D59:D60,I5:I6)</f>
        <v>45</v>
      </c>
      <c r="E58" s="58">
        <f>SUM(E59:E60,J5:J6)</f>
        <v>-347</v>
      </c>
      <c r="F58" s="52"/>
      <c r="G58" s="57"/>
      <c r="J58" s="62"/>
    </row>
    <row r="59" spans="1:10" ht="13.5">
      <c r="A59" s="48" t="s">
        <v>51</v>
      </c>
      <c r="B59" s="59">
        <v>-62</v>
      </c>
      <c r="C59" s="60">
        <v>-54</v>
      </c>
      <c r="D59" s="60">
        <v>-8</v>
      </c>
      <c r="E59" s="64">
        <v>-273</v>
      </c>
      <c r="F59" s="52"/>
      <c r="G59" s="57"/>
      <c r="J59" s="62"/>
    </row>
    <row r="60" spans="1:10" ht="14.25" thickBot="1">
      <c r="A60" s="66" t="s">
        <v>53</v>
      </c>
      <c r="B60" s="67">
        <v>7</v>
      </c>
      <c r="C60" s="68">
        <v>-9</v>
      </c>
      <c r="D60" s="68">
        <v>16</v>
      </c>
      <c r="E60" s="69">
        <v>-19</v>
      </c>
      <c r="F60" s="70"/>
      <c r="G60" s="71"/>
      <c r="H60" s="70"/>
      <c r="I60" s="70"/>
      <c r="J60" s="72"/>
    </row>
    <row r="61" spans="1:6" ht="13.5">
      <c r="A61" s="78" t="s">
        <v>125</v>
      </c>
      <c r="B61" s="79"/>
      <c r="C61" s="79"/>
      <c r="D61" s="79"/>
      <c r="E61" s="79"/>
      <c r="F61" s="79"/>
    </row>
    <row r="112" ht="13.5">
      <c r="A112" s="52"/>
    </row>
    <row r="113" ht="13.5">
      <c r="A113" s="52"/>
    </row>
    <row r="114" ht="13.5">
      <c r="A114" s="52"/>
    </row>
  </sheetData>
  <mergeCells count="7">
    <mergeCell ref="A61:F61"/>
    <mergeCell ref="A1:J1"/>
    <mergeCell ref="A2:J2"/>
    <mergeCell ref="B3:D3"/>
    <mergeCell ref="E3:E4"/>
    <mergeCell ref="G3:I3"/>
    <mergeCell ref="J3:J4"/>
  </mergeCells>
  <printOptions/>
  <pageMargins left="0.75" right="0.75" top="1" bottom="1" header="0.512" footer="0.512"/>
  <pageSetup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 </cp:lastModifiedBy>
  <cp:lastPrinted>2006-02-28T08:37:54Z</cp:lastPrinted>
  <dcterms:created xsi:type="dcterms:W3CDTF">2000-08-29T05:46:05Z</dcterms:created>
  <dcterms:modified xsi:type="dcterms:W3CDTF">2006-03-30T05:38:30Z</dcterms:modified>
  <cp:category/>
  <cp:version/>
  <cp:contentType/>
  <cp:contentStatus/>
</cp:coreProperties>
</file>