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02808A24-722E-40A3-B99B-06BF9931D99F}" xr6:coauthVersionLast="47" xr6:coauthVersionMax="47" xr10:uidLastSave="{00000000-0000-0000-0000-000000000000}"/>
  <bookViews>
    <workbookView xWindow="-120" yWindow="-120" windowWidth="29040" windowHeight="15720" tabRatio="520" xr2:uid="{00000000-000D-0000-FFFF-FFFF00000000}"/>
  </bookViews>
  <sheets>
    <sheet name="108zaisei" sheetId="1" r:id="rId1"/>
  </sheets>
  <definedNames>
    <definedName name="_xlnm.Print_Area" localSheetId="0">'108zaisei'!$A$1:$D$37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34" i="1"/>
  <c r="C32" i="1"/>
  <c r="C31" i="1"/>
  <c r="C33" i="1"/>
  <c r="E25" i="1"/>
  <c r="E34" i="1"/>
  <c r="E27" i="1"/>
  <c r="E28" i="1"/>
  <c r="E29" i="1"/>
  <c r="E30" i="1"/>
  <c r="E31" i="1"/>
  <c r="E32" i="1"/>
  <c r="E33" i="1"/>
  <c r="E12" i="1" l="1"/>
  <c r="C12" i="1"/>
  <c r="C25" i="1"/>
  <c r="C11" i="1" l="1"/>
  <c r="C27" i="1" l="1"/>
  <c r="C28" i="1"/>
  <c r="C30" i="1"/>
  <c r="C29" i="1"/>
  <c r="C26" i="1"/>
  <c r="C13" i="1"/>
  <c r="C14" i="1"/>
  <c r="C15" i="1"/>
  <c r="C10" i="1"/>
  <c r="E15" i="1"/>
  <c r="B16" i="1"/>
  <c r="E26" i="1"/>
  <c r="E14" i="1"/>
  <c r="E11" i="1"/>
  <c r="E13" i="1"/>
  <c r="E10" i="1"/>
  <c r="C34" i="1" l="1"/>
  <c r="E16" i="1"/>
  <c r="C16" i="1"/>
  <c r="C8" i="1" s="1"/>
  <c r="E37" i="1" l="1"/>
  <c r="E18" i="1"/>
</calcChain>
</file>

<file path=xl/sharedStrings.xml><?xml version="1.0" encoding="utf-8"?>
<sst xmlns="http://schemas.openxmlformats.org/spreadsheetml/2006/main" count="33" uniqueCount="27">
  <si>
    <t>財政</t>
  </si>
  <si>
    <t>（１）歳入</t>
  </si>
  <si>
    <t>（単位　決算額　千円，　構成比　％）</t>
  </si>
  <si>
    <t>科目</t>
  </si>
  <si>
    <t>決算額</t>
  </si>
  <si>
    <t>構成比</t>
  </si>
  <si>
    <t>総額</t>
  </si>
  <si>
    <t>県税</t>
  </si>
  <si>
    <t>県債</t>
  </si>
  <si>
    <t>国庫支出金</t>
  </si>
  <si>
    <t>地方交付税</t>
  </si>
  <si>
    <t>地方譲与税</t>
  </si>
  <si>
    <t>その他</t>
  </si>
  <si>
    <t>（２）歳出</t>
  </si>
  <si>
    <t>警察費</t>
  </si>
  <si>
    <t>農林水産業費</t>
  </si>
  <si>
    <t>衛生費</t>
    <rPh sb="0" eb="3">
      <t>エイセイヒ</t>
    </rPh>
    <phoneticPr fontId="2"/>
  </si>
  <si>
    <t>資料：県出納局「歳入歳出決算書」</t>
    <rPh sb="3" eb="4">
      <t>ケン</t>
    </rPh>
    <phoneticPr fontId="2"/>
  </si>
  <si>
    <t xml:space="preserve"> </t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</si>
  <si>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</si>
  <si>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総務費</t>
    <rPh sb="0" eb="3">
      <t>ソウムヒ</t>
    </rPh>
    <phoneticPr fontId="2"/>
  </si>
  <si>
    <t>土木費</t>
  </si>
  <si>
    <t>教育費</t>
    <phoneticPr fontId="2"/>
  </si>
  <si>
    <t>民生費</t>
    <phoneticPr fontId="2"/>
  </si>
  <si>
    <t>商工費</t>
    <rPh sb="0" eb="2">
      <t>ショウコウ</t>
    </rPh>
    <rPh sb="2" eb="3">
      <t>ヒ</t>
    </rPh>
    <phoneticPr fontId="2"/>
  </si>
  <si>
    <t>公債費</t>
    <rPh sb="0" eb="3">
      <t>コウサイヒ</t>
    </rPh>
    <phoneticPr fontId="2"/>
  </si>
  <si>
    <t>県一般会計歳入歳出決算額の構成比（令和5年度）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</si>
</sst>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38" fontId="3" fillId="0" borderId="0" xfId="1" applyFont="1" applyBorder="1"/>
    <xf numFmtId="38" fontId="3" fillId="0" borderId="4" xfId="1" applyFont="1" applyBorder="1"/>
    <xf numFmtId="38" fontId="1" fillId="0" borderId="0" xfId="1" applyFont="1"/>
    <xf numFmtId="176" fontId="1" fillId="0" borderId="0" xfId="1" applyNumberFormat="1" applyFont="1"/>
    <xf numFmtId="38" fontId="1" fillId="0" borderId="1" xfId="1" applyFont="1" applyBorder="1" applyAlignment="1">
      <alignment horizontal="center"/>
    </xf>
    <xf numFmtId="38" fontId="1" fillId="0" borderId="2" xfId="1" applyFont="1" applyBorder="1" applyAlignment="1">
      <alignment horizontal="center"/>
    </xf>
    <xf numFmtId="176" fontId="1" fillId="0" borderId="3" xfId="1" applyNumberFormat="1" applyFont="1" applyBorder="1" applyAlignment="1">
      <alignment horizontal="center"/>
    </xf>
    <xf numFmtId="38" fontId="1" fillId="0" borderId="0" xfId="1" applyFont="1" applyAlignment="1">
      <alignment horizontal="center"/>
    </xf>
    <xf numFmtId="38" fontId="1" fillId="0" borderId="9" xfId="1" applyFont="1" applyBorder="1" applyAlignment="1">
      <alignment horizontal="center"/>
    </xf>
    <xf numFmtId="38" fontId="1" fillId="0" borderId="11" xfId="1" applyFont="1" applyBorder="1" applyAlignment="1">
      <alignment horizontal="center"/>
    </xf>
    <xf numFmtId="176" fontId="1" fillId="0" borderId="10" xfId="1" applyNumberFormat="1" applyFont="1" applyBorder="1" applyAlignment="1">
      <alignment horizontal="center"/>
    </xf>
    <xf numFmtId="38" fontId="3" fillId="0" borderId="7" xfId="1" applyFont="1" applyFill="1" applyBorder="1"/>
    <xf numFmtId="176" fontId="3" fillId="0" borderId="0" xfId="1" applyNumberFormat="1" applyFont="1" applyBorder="1"/>
    <xf numFmtId="38" fontId="1" fillId="0" borderId="4" xfId="1" applyFont="1" applyBorder="1" applyAlignment="1">
      <alignment horizontal="center"/>
    </xf>
    <xf numFmtId="38" fontId="1" fillId="0" borderId="7" xfId="1" applyFont="1" applyFill="1" applyBorder="1" applyAlignment="1">
      <alignment horizontal="center"/>
    </xf>
    <xf numFmtId="176" fontId="1" fillId="0" borderId="0" xfId="1" applyNumberFormat="1" applyFont="1" applyBorder="1" applyAlignment="1">
      <alignment horizontal="center"/>
    </xf>
    <xf numFmtId="38" fontId="1" fillId="0" borderId="4" xfId="1" applyFont="1" applyBorder="1"/>
    <xf numFmtId="38" fontId="1" fillId="0" borderId="7" xfId="1" applyFont="1" applyFill="1" applyBorder="1"/>
    <xf numFmtId="177" fontId="1" fillId="0" borderId="0" xfId="1" applyNumberFormat="1" applyFont="1" applyBorder="1"/>
    <xf numFmtId="10" fontId="1" fillId="0" borderId="0" xfId="1" applyNumberFormat="1" applyFont="1"/>
    <xf numFmtId="38" fontId="1" fillId="0" borderId="7" xfId="1" applyFont="1" applyBorder="1"/>
    <xf numFmtId="38" fontId="1" fillId="0" borderId="5" xfId="1" applyFont="1" applyBorder="1"/>
    <xf numFmtId="38" fontId="1" fillId="0" borderId="8" xfId="1" applyFont="1" applyBorder="1"/>
    <xf numFmtId="176" fontId="1" fillId="0" borderId="6" xfId="1" applyNumberFormat="1" applyFont="1" applyBorder="1"/>
    <xf numFmtId="38" fontId="1" fillId="0" borderId="10" xfId="1" applyFont="1" applyBorder="1" applyAlignment="1">
      <alignment horizontal="center"/>
    </xf>
    <xf numFmtId="176" fontId="3" fillId="0" borderId="0" xfId="1" applyNumberFormat="1" applyFont="1" applyFill="1" applyBorder="1"/>
    <xf numFmtId="38" fontId="1" fillId="0" borderId="0" xfId="1" applyFont="1" applyBorder="1" applyAlignment="1">
      <alignment horizontal="center"/>
    </xf>
    <xf numFmtId="176" fontId="1" fillId="0" borderId="0" xfId="1" applyNumberFormat="1" applyFont="1" applyFill="1" applyBorder="1" applyAlignment="1">
      <alignment horizontal="center"/>
    </xf>
    <xf numFmtId="38" fontId="1" fillId="0" borderId="0" xfId="1" applyFont="1" applyBorder="1"/>
    <xf numFmtId="176" fontId="1" fillId="0" borderId="0" xfId="1" applyNumberFormat="1" applyFont="1" applyFill="1" applyBorder="1"/>
    <xf numFmtId="38" fontId="1" fillId="0" borderId="0" xfId="1" applyFont="1" applyFill="1" applyBorder="1"/>
    <xf numFmtId="176" fontId="1" fillId="0" borderId="0" xfId="1" applyNumberFormat="1" applyFont="1" applyBorder="1"/>
    <xf numFmtId="38" fontId="1" fillId="0" borderId="6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view="pageBreakPreview" zoomScaleNormal="100" workbookViewId="0"/>
  </sheetViews>
  <sheetFormatPr defaultColWidth="9" defaultRowHeight="13.5" x14ac:dyDescent="0.15"/>
  <cols>
    <col min="1" max="2" width="18.75" style="3" customWidth="1"/>
    <col min="3" max="3" width="16.25" style="4" customWidth="1"/>
    <col min="4" max="6" width="9" style="3"/>
    <col min="7" max="7" width="16.75" style="3" bestFit="1" customWidth="1"/>
    <col min="8" max="8" width="11.5" style="3" bestFit="1" customWidth="1"/>
    <col min="9" max="16384" width="9" style="3"/>
  </cols>
  <sheetData>
    <row r="1" spans="1:5" x14ac:dyDescent="0.15">
      <c r="A1" s="3" t="s">
        <v>0</v>
      </c>
    </row>
    <row r="2" spans="1:5" x14ac:dyDescent="0.15">
      <c r="A2" s="3" t="s">
        <v>26</v>
      </c>
    </row>
    <row r="4" spans="1:5" x14ac:dyDescent="0.15">
      <c r="A4" s="3" t="s">
        <v>1</v>
      </c>
    </row>
    <row r="5" spans="1:5" ht="14.25" thickBot="1" x14ac:dyDescent="0.2">
      <c r="A5" s="3" t="s">
        <v>2</v>
      </c>
    </row>
    <row r="6" spans="1:5" s="8" customFormat="1" ht="14.25" thickTop="1" x14ac:dyDescent="0.15">
      <c r="A6" s="5" t="s">
        <v>3</v>
      </c>
      <c r="B6" s="6" t="s">
        <v>4</v>
      </c>
      <c r="C6" s="7" t="s">
        <v>5</v>
      </c>
    </row>
    <row r="7" spans="1:5" s="8" customFormat="1" ht="7.5" customHeight="1" x14ac:dyDescent="0.15">
      <c r="A7" s="9"/>
      <c r="B7" s="10"/>
      <c r="C7" s="11"/>
    </row>
    <row r="8" spans="1:5" s="8" customFormat="1" ht="13.5" customHeight="1" x14ac:dyDescent="0.15">
      <c r="A8" s="2" t="s">
        <v>6</v>
      </c>
      <c r="B8" s="12">
        <v>2021256824</v>
      </c>
      <c r="C8" s="13">
        <f>SUM(C10:C16)</f>
        <v>99.999999999999986</v>
      </c>
    </row>
    <row r="9" spans="1:5" s="8" customFormat="1" ht="7.5" customHeight="1" x14ac:dyDescent="0.15">
      <c r="A9" s="14"/>
      <c r="B9" s="15"/>
      <c r="C9" s="16"/>
    </row>
    <row r="10" spans="1:5" x14ac:dyDescent="0.15">
      <c r="A10" s="17" t="s">
        <v>7</v>
      </c>
      <c r="B10" s="18">
        <v>926014720</v>
      </c>
      <c r="C10" s="19">
        <f t="shared" ref="C10:C16" si="0">ROUND(B10/$B$8*100,1)</f>
        <v>45.8</v>
      </c>
      <c r="E10" s="20">
        <f t="shared" ref="E10:E15" si="1">(B10/B$8)</f>
        <v>0.45813807973568033</v>
      </c>
    </row>
    <row r="11" spans="1:5" x14ac:dyDescent="0.15">
      <c r="A11" s="17" t="s">
        <v>9</v>
      </c>
      <c r="B11" s="18">
        <v>259005777</v>
      </c>
      <c r="C11" s="19">
        <f>ROUND(B11/$B$8*100,1)</f>
        <v>12.8</v>
      </c>
      <c r="E11" s="20">
        <f>(B11/B$8)</f>
        <v>0.12814095365052927</v>
      </c>
    </row>
    <row r="12" spans="1:5" x14ac:dyDescent="0.15">
      <c r="A12" s="17" t="s">
        <v>10</v>
      </c>
      <c r="B12" s="18">
        <v>233509147</v>
      </c>
      <c r="C12" s="19">
        <f>ROUND(B12/$B$8*100,1)</f>
        <v>11.6</v>
      </c>
      <c r="E12" s="20">
        <f>(B12/B$8)</f>
        <v>0.11552670804984255</v>
      </c>
    </row>
    <row r="13" spans="1:5" x14ac:dyDescent="0.15">
      <c r="A13" s="17" t="s">
        <v>8</v>
      </c>
      <c r="B13" s="18">
        <v>136036967</v>
      </c>
      <c r="C13" s="19">
        <f t="shared" si="0"/>
        <v>6.7</v>
      </c>
      <c r="E13" s="20">
        <f t="shared" si="1"/>
        <v>6.7303157809895417E-2</v>
      </c>
    </row>
    <row r="14" spans="1:5" x14ac:dyDescent="0.15">
      <c r="A14" s="17" t="s">
        <v>11</v>
      </c>
      <c r="B14" s="18">
        <v>122604134</v>
      </c>
      <c r="C14" s="19">
        <f t="shared" si="0"/>
        <v>6.1</v>
      </c>
      <c r="E14" s="20">
        <f t="shared" si="1"/>
        <v>6.0657375423163941E-2</v>
      </c>
    </row>
    <row r="15" spans="1:5" x14ac:dyDescent="0.15">
      <c r="A15" s="17" t="s">
        <v>19</v>
      </c>
      <c r="B15" s="18">
        <v>26055057</v>
      </c>
      <c r="C15" s="19">
        <f t="shared" si="0"/>
        <v>1.3</v>
      </c>
      <c r="E15" s="20">
        <f t="shared" si="1"/>
        <v>1.2890522713703402E-2</v>
      </c>
    </row>
    <row r="16" spans="1:5" ht="13.5" customHeight="1" x14ac:dyDescent="0.15">
      <c r="A16" s="17" t="s">
        <v>12</v>
      </c>
      <c r="B16" s="21">
        <f>B8-SUM(B10:B15)</f>
        <v>318031022</v>
      </c>
      <c r="C16" s="19">
        <f t="shared" si="0"/>
        <v>15.7</v>
      </c>
      <c r="D16" s="3" t="s">
        <v>18</v>
      </c>
      <c r="E16" s="20">
        <f t="shared" ref="E16" si="2">(B16/B$8)</f>
        <v>0.15734320261718507</v>
      </c>
    </row>
    <row r="17" spans="1:11" ht="13.5" customHeight="1" x14ac:dyDescent="0.15">
      <c r="A17" s="22"/>
      <c r="B17" s="23"/>
      <c r="C17" s="24"/>
    </row>
    <row r="18" spans="1:11" x14ac:dyDescent="0.15">
      <c r="E18" s="3">
        <f>SUM(C10:C16)</f>
        <v>99.999999999999986</v>
      </c>
    </row>
    <row r="19" spans="1:11" x14ac:dyDescent="0.15">
      <c r="A19" s="3" t="s">
        <v>13</v>
      </c>
    </row>
    <row r="20" spans="1:11" ht="14.25" thickBot="1" x14ac:dyDescent="0.2">
      <c r="A20" s="3" t="s">
        <v>2</v>
      </c>
    </row>
    <row r="21" spans="1:11" s="8" customFormat="1" ht="14.25" thickTop="1" x14ac:dyDescent="0.15">
      <c r="A21" s="5" t="s">
        <v>3</v>
      </c>
      <c r="B21" s="6" t="s">
        <v>4</v>
      </c>
      <c r="C21" s="7" t="s">
        <v>5</v>
      </c>
    </row>
    <row r="22" spans="1:11" s="8" customFormat="1" ht="7.5" customHeight="1" x14ac:dyDescent="0.15">
      <c r="A22" s="25"/>
      <c r="B22" s="10"/>
      <c r="C22" s="11"/>
    </row>
    <row r="23" spans="1:11" s="8" customFormat="1" ht="13.5" customHeight="1" x14ac:dyDescent="0.15">
      <c r="A23" s="1" t="s">
        <v>6</v>
      </c>
      <c r="B23" s="12">
        <v>1997625919</v>
      </c>
      <c r="C23" s="26">
        <f>SUM(C25:C34)</f>
        <v>100</v>
      </c>
    </row>
    <row r="24" spans="1:11" s="8" customFormat="1" ht="7.5" customHeight="1" x14ac:dyDescent="0.15">
      <c r="A24" s="27"/>
      <c r="B24" s="15"/>
      <c r="C24" s="28"/>
    </row>
    <row r="25" spans="1:11" s="8" customFormat="1" x14ac:dyDescent="0.15">
      <c r="A25" s="29" t="s">
        <v>22</v>
      </c>
      <c r="B25" s="18">
        <v>346714825</v>
      </c>
      <c r="C25" s="30">
        <f t="shared" ref="C25" si="3">ROUND(B25/$B$23*100,1)</f>
        <v>17.399999999999999</v>
      </c>
      <c r="E25" s="20">
        <f>(B25/B$23)</f>
        <v>0.17356343933180615</v>
      </c>
    </row>
    <row r="26" spans="1:11" x14ac:dyDescent="0.15">
      <c r="A26" s="29" t="s">
        <v>23</v>
      </c>
      <c r="B26" s="18">
        <v>362470025</v>
      </c>
      <c r="C26" s="30">
        <f t="shared" ref="C26:C34" si="4">ROUND(B26/$B$23*100,1)</f>
        <v>18.100000000000001</v>
      </c>
      <c r="E26" s="20">
        <f>(B26/B$23)</f>
        <v>0.18145040147529243</v>
      </c>
    </row>
    <row r="27" spans="1:11" x14ac:dyDescent="0.15">
      <c r="A27" s="29" t="s">
        <v>24</v>
      </c>
      <c r="B27" s="18">
        <v>261285232</v>
      </c>
      <c r="C27" s="30">
        <f t="shared" si="4"/>
        <v>13.1</v>
      </c>
      <c r="E27" s="20">
        <f t="shared" ref="E27:E34" si="5">(B27/B$23)</f>
        <v>0.13079787837894988</v>
      </c>
    </row>
    <row r="28" spans="1:11" x14ac:dyDescent="0.15">
      <c r="A28" s="29" t="s">
        <v>16</v>
      </c>
      <c r="B28" s="18">
        <v>114064391</v>
      </c>
      <c r="C28" s="30">
        <f t="shared" si="4"/>
        <v>5.7</v>
      </c>
      <c r="E28" s="20">
        <f t="shared" si="5"/>
        <v>5.7099975483447862E-2</v>
      </c>
    </row>
    <row r="29" spans="1:11" x14ac:dyDescent="0.15">
      <c r="A29" s="29" t="s">
        <v>25</v>
      </c>
      <c r="B29" s="18">
        <v>227472743</v>
      </c>
      <c r="C29" s="30">
        <f>ROUND(B29/$B$23*100,1)</f>
        <v>11.4</v>
      </c>
      <c r="E29" s="20">
        <f t="shared" si="5"/>
        <v>0.11387154163171428</v>
      </c>
      <c r="G29" s="29"/>
      <c r="H29" s="31"/>
      <c r="I29" s="29"/>
      <c r="J29" s="29"/>
      <c r="K29" s="29"/>
    </row>
    <row r="30" spans="1:11" x14ac:dyDescent="0.15">
      <c r="A30" s="29" t="s">
        <v>20</v>
      </c>
      <c r="B30" s="18">
        <v>141630705</v>
      </c>
      <c r="C30" s="30">
        <f t="shared" si="4"/>
        <v>7.1</v>
      </c>
      <c r="E30" s="20">
        <f t="shared" si="5"/>
        <v>7.0899513093472227E-2</v>
      </c>
      <c r="G30" s="29"/>
      <c r="H30" s="29"/>
      <c r="I30" s="29"/>
      <c r="J30" s="29"/>
      <c r="K30" s="29"/>
    </row>
    <row r="31" spans="1:11" x14ac:dyDescent="0.15">
      <c r="A31" s="29" t="s">
        <v>14</v>
      </c>
      <c r="B31" s="18">
        <v>142997192</v>
      </c>
      <c r="C31" s="30">
        <f t="shared" si="4"/>
        <v>7.2</v>
      </c>
      <c r="E31" s="20">
        <f t="shared" si="5"/>
        <v>7.1583568595056865E-2</v>
      </c>
      <c r="G31" s="29"/>
      <c r="H31" s="29"/>
      <c r="I31" s="29"/>
      <c r="J31" s="29"/>
      <c r="K31" s="29"/>
    </row>
    <row r="32" spans="1:11" x14ac:dyDescent="0.15">
      <c r="A32" s="29" t="s">
        <v>21</v>
      </c>
      <c r="B32" s="18">
        <v>141905309</v>
      </c>
      <c r="C32" s="30">
        <f t="shared" si="4"/>
        <v>7.1</v>
      </c>
      <c r="E32" s="20">
        <f t="shared" si="5"/>
        <v>7.1036978270204346E-2</v>
      </c>
      <c r="G32" s="29"/>
      <c r="H32" s="31"/>
      <c r="I32" s="30"/>
      <c r="J32" s="29"/>
      <c r="K32" s="29"/>
    </row>
    <row r="33" spans="1:11" x14ac:dyDescent="0.15">
      <c r="A33" s="29" t="s">
        <v>15</v>
      </c>
      <c r="B33" s="18">
        <v>48536672</v>
      </c>
      <c r="C33" s="30">
        <f t="shared" si="4"/>
        <v>2.4</v>
      </c>
      <c r="E33" s="20">
        <f t="shared" si="5"/>
        <v>2.4297177734005963E-2</v>
      </c>
      <c r="G33" s="29"/>
      <c r="H33" s="31"/>
      <c r="I33" s="30"/>
      <c r="J33" s="29"/>
      <c r="K33" s="29"/>
    </row>
    <row r="34" spans="1:11" x14ac:dyDescent="0.15">
      <c r="A34" s="29" t="s">
        <v>12</v>
      </c>
      <c r="B34" s="21">
        <f>B23-SUM(B25:B33)-0.1</f>
        <v>210548824.90000001</v>
      </c>
      <c r="C34" s="32">
        <f t="shared" si="4"/>
        <v>10.5</v>
      </c>
      <c r="E34" s="20">
        <f t="shared" si="5"/>
        <v>0.10539952595599056</v>
      </c>
      <c r="G34" s="29"/>
      <c r="H34" s="29"/>
      <c r="I34" s="29"/>
      <c r="J34" s="29"/>
      <c r="K34" s="29"/>
    </row>
    <row r="35" spans="1:11" ht="12" customHeight="1" x14ac:dyDescent="0.15">
      <c r="A35" s="33"/>
      <c r="B35" s="23"/>
      <c r="C35" s="24"/>
    </row>
    <row r="36" spans="1:11" ht="7.5" customHeight="1" x14ac:dyDescent="0.15">
      <c r="A36" s="29"/>
      <c r="B36" s="29"/>
      <c r="C36" s="32"/>
    </row>
    <row r="37" spans="1:11" x14ac:dyDescent="0.15">
      <c r="A37" s="3" t="s">
        <v>17</v>
      </c>
      <c r="E37" s="3">
        <f>SUM(C25:C34)</f>
        <v>100</v>
      </c>
    </row>
  </sheetData>
  <sortState xmlns:xlrd2="http://schemas.microsoft.com/office/spreadsheetml/2017/richdata2" ref="A25:C33">
    <sortCondition descending="1" ref="B25:B33"/>
  </sortState>
  <phoneticPr fontId="2"/>
  <pageMargins left="0.98425196850393704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&amp;R&amp;F</oddHeader>
  </headerFooter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108zaisei</vt:lpstr>
      <vt:lpstr>'108zaisei'!Print_Area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2025-02-28T06:34:02Z</dcterms:created>
  <dcterms:modified xsi:type="dcterms:W3CDTF">2025-07-17T07:31:35Z</dcterms:modified>
</cp:coreProperties>
</file>