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codeName="ThisWorkbook" defaultThemeVersion="124226"/>
  <xr:revisionPtr revIDLastSave="0" documentId="13_ncr:1_{8A19B6C6-4501-4C19-BF12-4BE556B373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構成比順" sheetId="10" r:id="rId1"/>
    <sheet name="基礎資料" sheetId="4" r:id="rId2"/>
  </sheets>
  <definedNames>
    <definedName name="_xlnm.Print_Area" localSheetId="0">構成比順!$A$1:$G$95</definedName>
    <definedName name="PRINT_KR2" localSheetId="1">基礎資料!$B$2:$E$57</definedName>
    <definedName name="PRINT_KR2" localSheetId="0">構成比順!$B$4:$E$59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0" l="1"/>
  <c r="E83" i="10" s="1"/>
  <c r="D63" i="4"/>
  <c r="D62" i="4"/>
  <c r="D33" i="4"/>
  <c r="D4" i="4"/>
  <c r="D36" i="10"/>
  <c r="E51" i="10" s="1"/>
  <c r="D7" i="10"/>
  <c r="E17" i="10" s="1"/>
  <c r="F17" i="10" s="1"/>
  <c r="E37" i="10" l="1"/>
  <c r="F37" i="10" s="1"/>
  <c r="G37" i="10" s="1"/>
  <c r="E52" i="10"/>
  <c r="E45" i="10"/>
  <c r="F45" i="10" s="1"/>
  <c r="E9" i="10"/>
  <c r="F9" i="10" s="1"/>
  <c r="E29" i="10"/>
  <c r="E10" i="10"/>
  <c r="F10" i="10" s="1"/>
  <c r="E22" i="10"/>
  <c r="E11" i="10"/>
  <c r="F11" i="10" s="1"/>
  <c r="E23" i="10"/>
  <c r="E24" i="10"/>
  <c r="E21" i="10"/>
  <c r="E16" i="10"/>
  <c r="F16" i="10" s="1"/>
  <c r="E67" i="10"/>
  <c r="F67" i="10" s="1"/>
  <c r="E70" i="10"/>
  <c r="F70" i="10" s="1"/>
  <c r="E25" i="10"/>
  <c r="E14" i="10"/>
  <c r="F14" i="10" s="1"/>
  <c r="E18" i="10"/>
  <c r="F18" i="10" s="1"/>
  <c r="E59" i="10"/>
  <c r="E57" i="10"/>
  <c r="E53" i="10"/>
  <c r="E68" i="10"/>
  <c r="F68" i="10" s="1"/>
  <c r="E66" i="10"/>
  <c r="F66" i="10" s="1"/>
  <c r="E77" i="10"/>
  <c r="E78" i="10"/>
  <c r="E73" i="10"/>
  <c r="E85" i="10"/>
  <c r="E26" i="10"/>
  <c r="E30" i="10"/>
  <c r="E27" i="10"/>
  <c r="E50" i="10"/>
  <c r="E42" i="10"/>
  <c r="F42" i="10" s="1"/>
  <c r="E41" i="10"/>
  <c r="F41" i="10" s="1"/>
  <c r="E82" i="10"/>
  <c r="E19" i="10"/>
  <c r="E13" i="10"/>
  <c r="F13" i="10" s="1"/>
  <c r="E31" i="10"/>
  <c r="E56" i="10"/>
  <c r="E60" i="10"/>
  <c r="E46" i="10"/>
  <c r="F46" i="10" s="1"/>
  <c r="E72" i="10"/>
  <c r="F72" i="10" s="1"/>
  <c r="E75" i="10"/>
  <c r="E71" i="10"/>
  <c r="F71" i="10" s="1"/>
  <c r="E15" i="10"/>
  <c r="F15" i="10" s="1"/>
  <c r="E28" i="10"/>
  <c r="E20" i="10"/>
  <c r="E55" i="10"/>
  <c r="E43" i="10"/>
  <c r="F43" i="10" s="1"/>
  <c r="E47" i="10"/>
  <c r="E88" i="10"/>
  <c r="E87" i="10"/>
  <c r="E80" i="10"/>
  <c r="E12" i="10"/>
  <c r="F12" i="10" s="1"/>
  <c r="E8" i="10"/>
  <c r="F8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E49" i="10"/>
  <c r="E40" i="10"/>
  <c r="F40" i="10" s="1"/>
  <c r="E58" i="10"/>
  <c r="E86" i="10"/>
  <c r="E89" i="10"/>
  <c r="E76" i="10"/>
  <c r="E44" i="10"/>
  <c r="F44" i="10" s="1"/>
  <c r="E48" i="10"/>
  <c r="E54" i="10"/>
  <c r="E84" i="10"/>
  <c r="E74" i="10"/>
  <c r="E79" i="10"/>
  <c r="E38" i="10"/>
  <c r="F38" i="10" s="1"/>
  <c r="E39" i="10"/>
  <c r="F39" i="10" s="1"/>
  <c r="E81" i="10"/>
  <c r="E69" i="10"/>
  <c r="F69" i="10" s="1"/>
  <c r="F19" i="10" l="1"/>
  <c r="G19" i="10" s="1"/>
  <c r="G38" i="10"/>
  <c r="G39" i="10" s="1"/>
  <c r="G40" i="10" s="1"/>
  <c r="G41" i="10" s="1"/>
  <c r="G42" i="10" s="1"/>
  <c r="G43" i="10" s="1"/>
  <c r="G44" i="10" s="1"/>
  <c r="G45" i="10" s="1"/>
  <c r="G46" i="10" s="1"/>
  <c r="G47" i="10" s="1"/>
  <c r="F47" i="10"/>
  <c r="F36" i="10"/>
  <c r="F7" i="10"/>
  <c r="F73" i="10"/>
  <c r="F65" i="10" s="1"/>
  <c r="G66" i="10"/>
  <c r="G67" i="10" s="1"/>
  <c r="G68" i="10" s="1"/>
  <c r="G69" i="10" s="1"/>
  <c r="G70" i="10" s="1"/>
  <c r="G71" i="10" s="1"/>
  <c r="G72" i="10" s="1"/>
  <c r="G73" i="10" s="1"/>
  <c r="D5" i="4"/>
  <c r="D34" i="4" l="1"/>
  <c r="E65" i="4" l="1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64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35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6" i="4"/>
</calcChain>
</file>

<file path=xl/sharedStrings.xml><?xml version="1.0" encoding="utf-8"?>
<sst xmlns="http://schemas.openxmlformats.org/spreadsheetml/2006/main" count="333" uniqueCount="69">
  <si>
    <t>工業</t>
    <rPh sb="0" eb="2">
      <t>コウギョウ</t>
    </rPh>
    <phoneticPr fontId="19"/>
  </si>
  <si>
    <t>区      分</t>
  </si>
  <si>
    <t>事業所数</t>
    <rPh sb="0" eb="3">
      <t>ジギョウショ</t>
    </rPh>
    <rPh sb="3" eb="4">
      <t>スウ</t>
    </rPh>
    <phoneticPr fontId="22"/>
  </si>
  <si>
    <t>構成比（％）</t>
    <rPh sb="0" eb="3">
      <t>コウセイヒ</t>
    </rPh>
    <phoneticPr fontId="22"/>
  </si>
  <si>
    <t>事業所数（従業者4人以上の事業所）</t>
    <rPh sb="0" eb="3">
      <t>ジギョウショ</t>
    </rPh>
    <rPh sb="3" eb="4">
      <t>スウ</t>
    </rPh>
    <rPh sb="5" eb="8">
      <t>ジュウギョウシャ</t>
    </rPh>
    <rPh sb="9" eb="10">
      <t>ニン</t>
    </rPh>
    <rPh sb="10" eb="12">
      <t>イジョウ</t>
    </rPh>
    <rPh sb="13" eb="16">
      <t>ジギョウショ</t>
    </rPh>
    <phoneticPr fontId="22"/>
  </si>
  <si>
    <t>製造品出荷額等（従業者4人以上の事業所）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3">
      <t>ニン</t>
    </rPh>
    <rPh sb="13" eb="15">
      <t>イジョウ</t>
    </rPh>
    <rPh sb="16" eb="19">
      <t>ジギョウショ</t>
    </rPh>
    <phoneticPr fontId="22"/>
  </si>
  <si>
    <t xml:space="preserve"> 総　    数</t>
    <rPh sb="1" eb="2">
      <t>ソウ</t>
    </rPh>
    <phoneticPr fontId="22"/>
  </si>
  <si>
    <t>従業者数（従業者4人以上の事業所）</t>
    <rPh sb="0" eb="3">
      <t>ジュウギョウシャ</t>
    </rPh>
    <rPh sb="3" eb="4">
      <t>スウ</t>
    </rPh>
    <rPh sb="5" eb="8">
      <t>ジュウギョウシャ</t>
    </rPh>
    <rPh sb="9" eb="10">
      <t>ニン</t>
    </rPh>
    <rPh sb="10" eb="12">
      <t>イジョウ</t>
    </rPh>
    <rPh sb="13" eb="16">
      <t>ジギョウショ</t>
    </rPh>
    <phoneticPr fontId="22"/>
  </si>
  <si>
    <t>従業者数（人）</t>
    <rPh sb="0" eb="3">
      <t>ジュウギョウシャ</t>
    </rPh>
    <rPh sb="3" eb="4">
      <t>カズ</t>
    </rPh>
    <rPh sb="5" eb="6">
      <t>ニン</t>
    </rPh>
    <phoneticPr fontId="22"/>
  </si>
  <si>
    <t>　注：別シート「基礎資料」を構成比の大きい順に並べ替えています。</t>
    <rPh sb="1" eb="2">
      <t>チュウ</t>
    </rPh>
    <rPh sb="3" eb="4">
      <t>ベツ</t>
    </rPh>
    <phoneticPr fontId="22"/>
  </si>
  <si>
    <t>基礎資料</t>
    <rPh sb="0" eb="2">
      <t>キソ</t>
    </rPh>
    <rPh sb="2" eb="4">
      <t>シリョウ</t>
    </rPh>
    <phoneticPr fontId="19"/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</si>
  <si>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</si>
  <si>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</si>
  <si>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</si>
  <si>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</si>
  <si>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</si>
  <si>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</si>
  <si>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</si>
  <si>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</si>
  <si>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</si>
  <si>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</si>
  <si>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プラスチック</t>
  </si>
  <si>
    <t>19</t>
  </si>
  <si>
    <t>ゴ　ム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</si>
  <si>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</si>
  <si>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</si>
  <si>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</si>
  <si>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</si>
  <si>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</si>
  <si>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</si>
  <si>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</si>
  <si>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</si>
  <si>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</si>
  <si>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</si>
  <si>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</si>
  <si>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</si>
  <si>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</si>
  <si>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構成比（主要）</t>
    <rPh sb="0" eb="3">
      <t>コウセイヒ</t>
    </rPh>
    <rPh sb="4" eb="6">
      <t>シュヨウ</t>
    </rPh>
    <phoneticPr fontId="19"/>
  </si>
  <si>
    <t>金属製品</t>
    <rPh sb="0" eb="1">
      <t>キン</t>
    </rPh>
    <rPh sb="1" eb="2">
      <t>ゾク</t>
    </rPh>
    <rPh sb="2" eb="3">
      <t>セイ</t>
    </rPh>
    <rPh sb="3" eb="4">
      <t>シナ</t>
    </rPh>
    <phoneticPr fontId="4"/>
  </si>
  <si>
    <t>食料品</t>
    <rPh sb="0" eb="3">
      <t>ショクリョウヒン</t>
    </rPh>
    <phoneticPr fontId="4"/>
  </si>
  <si>
    <t>生産用機械</t>
    <rPh sb="0" eb="3">
      <t>セイサンヨウ</t>
    </rPh>
    <rPh sb="3" eb="5">
      <t>キカイ</t>
    </rPh>
    <phoneticPr fontId="4"/>
  </si>
  <si>
    <t>化　学</t>
    <rPh sb="0" eb="1">
      <t>カ</t>
    </rPh>
    <rPh sb="2" eb="3">
      <t>ガク</t>
    </rPh>
    <phoneticPr fontId="4"/>
  </si>
  <si>
    <t>窯業・土石</t>
    <rPh sb="0" eb="2">
      <t>ヨウギョウ</t>
    </rPh>
    <rPh sb="3" eb="5">
      <t>ドセキ</t>
    </rPh>
    <phoneticPr fontId="4"/>
  </si>
  <si>
    <t>鉄　鋼</t>
    <rPh sb="0" eb="1">
      <t>テツ</t>
    </rPh>
    <rPh sb="2" eb="3">
      <t>コウ</t>
    </rPh>
    <phoneticPr fontId="4"/>
  </si>
  <si>
    <t>印　刷</t>
    <rPh sb="0" eb="1">
      <t>イン</t>
    </rPh>
    <rPh sb="2" eb="3">
      <t>サツ</t>
    </rPh>
    <phoneticPr fontId="4"/>
  </si>
  <si>
    <t>はん用機械</t>
    <rPh sb="2" eb="3">
      <t>ヨウ</t>
    </rPh>
    <rPh sb="3" eb="5">
      <t>キカイ</t>
    </rPh>
    <phoneticPr fontId="4"/>
  </si>
  <si>
    <t>その他製造業</t>
    <rPh sb="2" eb="3">
      <t>タ</t>
    </rPh>
    <rPh sb="3" eb="6">
      <t>セイゾウギョウ</t>
    </rPh>
    <phoneticPr fontId="4"/>
  </si>
  <si>
    <t>電気機械</t>
    <rPh sb="0" eb="2">
      <t>デンキ</t>
    </rPh>
    <rPh sb="2" eb="4">
      <t>キカイ</t>
    </rPh>
    <phoneticPr fontId="4"/>
  </si>
  <si>
    <t>繊　維</t>
    <rPh sb="0" eb="1">
      <t>セン</t>
    </rPh>
    <rPh sb="2" eb="3">
      <t>ユイ</t>
    </rPh>
    <phoneticPr fontId="4"/>
  </si>
  <si>
    <t>パルプ・紙</t>
    <rPh sb="4" eb="5">
      <t>カミ</t>
    </rPh>
    <phoneticPr fontId="4"/>
  </si>
  <si>
    <t>輸送用機械</t>
    <rPh sb="0" eb="3">
      <t>ユソウヨウ</t>
    </rPh>
    <rPh sb="3" eb="5">
      <t>キカイ</t>
    </rPh>
    <phoneticPr fontId="4"/>
  </si>
  <si>
    <t>業務用機械</t>
    <rPh sb="0" eb="2">
      <t>ギョウム</t>
    </rPh>
    <rPh sb="2" eb="3">
      <t>ヨウ</t>
    </rPh>
    <rPh sb="3" eb="5">
      <t>キカイ</t>
    </rPh>
    <phoneticPr fontId="4"/>
  </si>
  <si>
    <t>飲料・たばこ</t>
    <rPh sb="0" eb="2">
      <t>インリョウ</t>
    </rPh>
    <phoneticPr fontId="4"/>
  </si>
  <si>
    <t>家具・装備品</t>
    <rPh sb="0" eb="2">
      <t>カグ</t>
    </rPh>
    <rPh sb="3" eb="6">
      <t>ソウビヒン</t>
    </rPh>
    <phoneticPr fontId="4"/>
  </si>
  <si>
    <t>非　鉄</t>
    <rPh sb="0" eb="1">
      <t>ヒ</t>
    </rPh>
    <rPh sb="2" eb="3">
      <t>テツ</t>
    </rPh>
    <phoneticPr fontId="4"/>
  </si>
  <si>
    <t>木材・木製品</t>
    <rPh sb="0" eb="2">
      <t>モクザイ</t>
    </rPh>
    <rPh sb="3" eb="6">
      <t>モクセイヒン</t>
    </rPh>
    <phoneticPr fontId="4"/>
  </si>
  <si>
    <t>電子・デバイス</t>
    <rPh sb="0" eb="2">
      <t>デンシ</t>
    </rPh>
    <phoneticPr fontId="4"/>
  </si>
  <si>
    <t>なめし革</t>
    <rPh sb="3" eb="4">
      <t>カワ</t>
    </rPh>
    <phoneticPr fontId="4"/>
  </si>
  <si>
    <t>石油・石炭</t>
    <rPh sb="0" eb="2">
      <t>セキユ</t>
    </rPh>
    <rPh sb="3" eb="5">
      <t>セキタン</t>
    </rPh>
    <phoneticPr fontId="4"/>
  </si>
  <si>
    <t>情報通信機械</t>
    <rPh sb="0" eb="2">
      <t>ジョウホウ</t>
    </rPh>
    <rPh sb="2" eb="4">
      <t>ツウシン</t>
    </rPh>
    <rPh sb="4" eb="6">
      <t>キカイ</t>
    </rPh>
    <phoneticPr fontId="4"/>
  </si>
  <si>
    <t>構成比（主要）</t>
  </si>
  <si>
    <t>R3年</t>
    <rPh sb="2" eb="3">
      <t>ネン</t>
    </rPh>
    <phoneticPr fontId="19"/>
  </si>
  <si>
    <t>R2年</t>
    <rPh sb="2" eb="3">
      <t>ネン</t>
    </rPh>
    <phoneticPr fontId="19"/>
  </si>
  <si>
    <t>出荷額等（万円）</t>
    <rPh sb="0" eb="2">
      <t>シュッカ</t>
    </rPh>
    <rPh sb="2" eb="3">
      <t>ガク</t>
    </rPh>
    <rPh sb="3" eb="4">
      <t>トウ</t>
    </rPh>
    <rPh sb="5" eb="6">
      <t>マン</t>
    </rPh>
    <rPh sb="6" eb="7">
      <t>エン</t>
    </rPh>
    <phoneticPr fontId="22"/>
  </si>
  <si>
    <t>事業所数、従業者数、製造品出荷額の構成比（令和３年）</t>
    <phoneticPr fontId="19"/>
  </si>
  <si>
    <t>全国8位</t>
    <rPh sb="0" eb="2">
      <t>ゼンコク</t>
    </rPh>
    <rPh sb="3" eb="4">
      <t>イ</t>
    </rPh>
    <phoneticPr fontId="19"/>
  </si>
  <si>
    <t>資料：総務省・経済産業省「令和３年経済センサス-活動調査結果(製造業)」</t>
    <rPh sb="3" eb="6">
      <t>ソウムショウ</t>
    </rPh>
    <rPh sb="7" eb="9">
      <t>ケイザイ</t>
    </rPh>
    <rPh sb="9" eb="12">
      <t>サンギョウショウ</t>
    </rPh>
    <rPh sb="13" eb="15">
      <t>レイワ</t>
    </rPh>
    <rPh sb="16" eb="17">
      <t>ネン</t>
    </rPh>
    <rPh sb="17" eb="19">
      <t>ケイザイ</t>
    </rPh>
    <rPh sb="24" eb="28">
      <t>カツドウチョウサ</t>
    </rPh>
    <rPh sb="28" eb="30">
      <t>ケッカ</t>
    </rPh>
    <phoneticPr fontId="22"/>
  </si>
  <si>
    <t>事業所数・従業者数は、Ｒ3.6.1時点の数字
製造品出荷額等は、R2.1.1～R2.12.31の1年間の数字</t>
    <rPh sb="0" eb="3">
      <t>ジギョウショ</t>
    </rPh>
    <rPh sb="3" eb="4">
      <t>スウ</t>
    </rPh>
    <rPh sb="5" eb="6">
      <t>ジュウ</t>
    </rPh>
    <rPh sb="6" eb="9">
      <t>ギョウシャスウ</t>
    </rPh>
    <rPh sb="17" eb="19">
      <t>ジテン</t>
    </rPh>
    <rPh sb="20" eb="22">
      <t>スウジ</t>
    </rPh>
    <rPh sb="23" eb="26">
      <t>セイゾウヒン</t>
    </rPh>
    <rPh sb="26" eb="28">
      <t>シュッカ</t>
    </rPh>
    <rPh sb="28" eb="30">
      <t>ガクナド</t>
    </rPh>
    <rPh sb="49" eb="51">
      <t>ネンカン</t>
    </rPh>
    <rPh sb="52" eb="54">
      <t>スウジ</t>
    </rPh>
    <phoneticPr fontId="22"/>
  </si>
  <si>
    <t>資料：令和３年経済センサスｰ活動調査結果(製造業)</t>
    <rPh sb="3" eb="5">
      <t>レイワ</t>
    </rPh>
    <rPh sb="6" eb="7">
      <t>ネン</t>
    </rPh>
    <rPh sb="7" eb="9">
      <t>ケイザイ</t>
    </rPh>
    <rPh sb="14" eb="18">
      <t>カツドウチョウサ</t>
    </rPh>
    <rPh sb="18" eb="20">
      <t>ケッカ</t>
    </rPh>
    <rPh sb="21" eb="24">
      <t>セイゾウギョウ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</si>
</sst>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0.00_);[Red]\(0.00\)"/>
    <numFmt numFmtId="178" formatCode="#,##0.0;\-#,##0.0"/>
    <numFmt numFmtId="179" formatCode="0.0"/>
    <numFmt numFmtId="180" formatCode="#,##0.0_ 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6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</fills>
  <borders count="42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/>
      <top style="dashed">
        <color rgb="FFFF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rgb="FFFF0000"/>
      </bottom>
      <diagonal/>
    </border>
    <border>
      <left style="thin">
        <color indexed="8"/>
      </left>
      <right style="medium">
        <color indexed="8"/>
      </right>
      <top style="hair">
        <color rgb="FFFF0000"/>
      </top>
      <bottom/>
      <diagonal/>
    </border>
    <border>
      <left/>
      <right style="thin">
        <color indexed="8"/>
      </right>
      <top/>
      <bottom style="hair">
        <color rgb="FFFF0000"/>
      </bottom>
      <diagonal/>
    </border>
    <border>
      <left style="thin">
        <color indexed="8"/>
      </left>
      <right style="thin">
        <color indexed="8"/>
      </right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thin">
        <color indexed="8"/>
      </left>
      <right style="medium">
        <color indexed="8"/>
      </right>
      <top/>
      <bottom style="hair">
        <color rgb="FFFF0000"/>
      </bottom>
      <diagonal/>
    </border>
    <border>
      <left style="medium">
        <color indexed="8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thin">
        <color indexed="8"/>
      </right>
      <top style="hair">
        <color rgb="FFFF0000"/>
      </top>
      <bottom/>
      <diagonal/>
    </border>
    <border>
      <left style="thin">
        <color indexed="8"/>
      </left>
      <right style="thin">
        <color indexed="8"/>
      </right>
      <top style="hair">
        <color rgb="FFFF0000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1" borderId="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2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4" applyNumberFormat="0" applyAlignment="0" applyProtection="0">
      <alignment vertical="center"/>
    </xf>
    <xf numFmtId="37" fontId="6" fillId="0" borderId="0"/>
    <xf numFmtId="0" fontId="17" fillId="0" borderId="0"/>
    <xf numFmtId="0" fontId="18" fillId="2" borderId="0" applyNumberFormat="0" applyBorder="0" applyAlignment="0" applyProtection="0">
      <alignment vertical="center"/>
    </xf>
  </cellStyleXfs>
  <cellXfs count="100">
    <xf numFmtId="0" fontId="0" fillId="0" borderId="0" xfId="0"/>
    <xf numFmtId="49" fontId="21" fillId="0" borderId="10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 wrapText="1"/>
    </xf>
    <xf numFmtId="37" fontId="20" fillId="0" borderId="0" xfId="41" applyFont="1"/>
    <xf numFmtId="49" fontId="20" fillId="0" borderId="0" xfId="41" applyNumberFormat="1" applyFont="1"/>
    <xf numFmtId="37" fontId="20" fillId="0" borderId="0" xfId="41" applyFont="1" applyAlignment="1">
      <alignment vertical="top"/>
    </xf>
    <xf numFmtId="49" fontId="25" fillId="0" borderId="11" xfId="41" applyNumberFormat="1" applyFont="1" applyBorder="1" applyAlignment="1">
      <alignment horizontal="center"/>
    </xf>
    <xf numFmtId="49" fontId="26" fillId="0" borderId="11" xfId="41" applyNumberFormat="1" applyFont="1" applyBorder="1" applyAlignment="1">
      <alignment horizontal="center"/>
    </xf>
    <xf numFmtId="0" fontId="27" fillId="0" borderId="12" xfId="41" applyNumberFormat="1" applyFont="1" applyBorder="1" applyAlignment="1">
      <alignment horizontal="center"/>
    </xf>
    <xf numFmtId="37" fontId="27" fillId="0" borderId="0" xfId="41" applyFont="1" applyAlignment="1">
      <alignment horizontal="distributed" vertical="center"/>
    </xf>
    <xf numFmtId="37" fontId="27" fillId="0" borderId="13" xfId="41" applyFont="1" applyBorder="1" applyAlignment="1">
      <alignment horizontal="distributed" vertical="center"/>
    </xf>
    <xf numFmtId="37" fontId="24" fillId="0" borderId="13" xfId="41" applyFont="1" applyBorder="1" applyAlignment="1">
      <alignment vertical="center"/>
    </xf>
    <xf numFmtId="0" fontId="27" fillId="0" borderId="16" xfId="41" applyNumberFormat="1" applyFont="1" applyBorder="1" applyAlignment="1">
      <alignment horizontal="center"/>
    </xf>
    <xf numFmtId="37" fontId="27" fillId="0" borderId="17" xfId="41" applyFont="1" applyBorder="1" applyAlignment="1">
      <alignment horizontal="distributed" vertical="center"/>
    </xf>
    <xf numFmtId="37" fontId="27" fillId="0" borderId="18" xfId="41" applyFont="1" applyBorder="1" applyAlignment="1">
      <alignment horizontal="distributed" vertical="center"/>
    </xf>
    <xf numFmtId="37" fontId="24" fillId="0" borderId="18" xfId="41" applyFont="1" applyBorder="1" applyAlignment="1">
      <alignment vertical="center"/>
    </xf>
    <xf numFmtId="37" fontId="24" fillId="0" borderId="0" xfId="41" applyFont="1" applyAlignment="1">
      <alignment vertical="center"/>
    </xf>
    <xf numFmtId="37" fontId="20" fillId="0" borderId="0" xfId="41" applyFont="1" applyAlignment="1">
      <alignment vertical="center"/>
    </xf>
    <xf numFmtId="37" fontId="27" fillId="0" borderId="0" xfId="41" applyFont="1" applyAlignment="1">
      <alignment vertical="center"/>
    </xf>
    <xf numFmtId="49" fontId="24" fillId="0" borderId="0" xfId="41" applyNumberFormat="1" applyFont="1"/>
    <xf numFmtId="49" fontId="24" fillId="0" borderId="0" xfId="41" applyNumberFormat="1" applyFont="1" applyAlignment="1">
      <alignment horizontal="right" vertical="center"/>
    </xf>
    <xf numFmtId="49" fontId="26" fillId="0" borderId="0" xfId="41" applyNumberFormat="1" applyFont="1" applyAlignment="1">
      <alignment horizontal="center"/>
    </xf>
    <xf numFmtId="0" fontId="27" fillId="0" borderId="0" xfId="41" applyNumberFormat="1" applyFont="1" applyAlignment="1">
      <alignment horizontal="center"/>
    </xf>
    <xf numFmtId="176" fontId="27" fillId="0" borderId="0" xfId="41" applyNumberFormat="1" applyFont="1" applyAlignment="1">
      <alignment vertical="center"/>
    </xf>
    <xf numFmtId="37" fontId="24" fillId="0" borderId="21" xfId="41" applyFont="1" applyBorder="1" applyAlignment="1">
      <alignment vertical="center"/>
    </xf>
    <xf numFmtId="49" fontId="20" fillId="0" borderId="22" xfId="41" applyNumberFormat="1" applyFont="1" applyBorder="1"/>
    <xf numFmtId="37" fontId="20" fillId="0" borderId="22" xfId="41" applyFont="1" applyBorder="1" applyAlignment="1">
      <alignment vertical="center"/>
    </xf>
    <xf numFmtId="49" fontId="24" fillId="0" borderId="21" xfId="41" applyNumberFormat="1" applyFont="1" applyBorder="1"/>
    <xf numFmtId="0" fontId="27" fillId="0" borderId="22" xfId="41" applyNumberFormat="1" applyFont="1" applyBorder="1" applyAlignment="1">
      <alignment horizontal="center"/>
    </xf>
    <xf numFmtId="37" fontId="27" fillId="0" borderId="22" xfId="41" applyFont="1" applyBorder="1" applyAlignment="1">
      <alignment horizontal="distributed" vertical="center"/>
    </xf>
    <xf numFmtId="37" fontId="24" fillId="0" borderId="22" xfId="41" applyFont="1" applyBorder="1" applyAlignment="1">
      <alignment vertical="center"/>
    </xf>
    <xf numFmtId="37" fontId="27" fillId="0" borderId="22" xfId="41" applyFont="1" applyBorder="1" applyAlignment="1">
      <alignment vertical="center"/>
    </xf>
    <xf numFmtId="37" fontId="28" fillId="0" borderId="0" xfId="41" applyFont="1" applyAlignment="1">
      <alignment vertical="center"/>
    </xf>
    <xf numFmtId="49" fontId="25" fillId="0" borderId="0" xfId="41" applyNumberFormat="1" applyFont="1" applyAlignment="1">
      <alignment horizontal="center"/>
    </xf>
    <xf numFmtId="49" fontId="24" fillId="0" borderId="0" xfId="41" applyNumberFormat="1" applyFont="1" applyAlignment="1">
      <alignment horizontal="center" vertical="center"/>
    </xf>
    <xf numFmtId="49" fontId="24" fillId="0" borderId="23" xfId="41" applyNumberFormat="1" applyFont="1" applyBorder="1"/>
    <xf numFmtId="177" fontId="27" fillId="0" borderId="0" xfId="41" applyNumberFormat="1" applyFont="1" applyAlignment="1">
      <alignment vertical="center"/>
    </xf>
    <xf numFmtId="49" fontId="24" fillId="0" borderId="0" xfId="41" applyNumberFormat="1" applyFont="1" applyAlignment="1">
      <alignment vertical="center"/>
    </xf>
    <xf numFmtId="37" fontId="31" fillId="0" borderId="0" xfId="41" applyFont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37" fontId="30" fillId="0" borderId="21" xfId="41" applyFont="1" applyBorder="1" applyAlignment="1">
      <alignment vertical="center"/>
    </xf>
    <xf numFmtId="37" fontId="27" fillId="0" borderId="0" xfId="41" applyFont="1"/>
    <xf numFmtId="0" fontId="20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27" fillId="0" borderId="32" xfId="41" applyNumberFormat="1" applyFont="1" applyBorder="1" applyAlignment="1">
      <alignment horizontal="center"/>
    </xf>
    <xf numFmtId="37" fontId="27" fillId="0" borderId="36" xfId="41" applyFont="1" applyBorder="1" applyAlignment="1">
      <alignment horizontal="distributed" vertical="center"/>
    </xf>
    <xf numFmtId="37" fontId="24" fillId="0" borderId="34" xfId="41" applyFont="1" applyBorder="1" applyAlignment="1">
      <alignment vertical="center"/>
    </xf>
    <xf numFmtId="0" fontId="27" fillId="0" borderId="38" xfId="41" applyNumberFormat="1" applyFont="1" applyBorder="1" applyAlignment="1">
      <alignment horizontal="center"/>
    </xf>
    <xf numFmtId="37" fontId="27" fillId="0" borderId="39" xfId="41" applyFont="1" applyBorder="1" applyAlignment="1">
      <alignment horizontal="distributed" vertical="center"/>
    </xf>
    <xf numFmtId="37" fontId="27" fillId="0" borderId="40" xfId="41" applyFont="1" applyBorder="1" applyAlignment="1">
      <alignment horizontal="distributed" vertical="center"/>
    </xf>
    <xf numFmtId="0" fontId="0" fillId="0" borderId="0" xfId="0" applyAlignment="1">
      <alignment vertical="center" wrapText="1"/>
    </xf>
    <xf numFmtId="37" fontId="25" fillId="0" borderId="31" xfId="41" applyFont="1" applyBorder="1" applyAlignment="1">
      <alignment horizontal="center" vertical="center"/>
    </xf>
    <xf numFmtId="37" fontId="25" fillId="0" borderId="14" xfId="41" applyFont="1" applyBorder="1" applyAlignment="1">
      <alignment vertical="center"/>
    </xf>
    <xf numFmtId="176" fontId="25" fillId="0" borderId="15" xfId="41" applyNumberFormat="1" applyFont="1" applyBorder="1" applyAlignment="1">
      <alignment vertical="center"/>
    </xf>
    <xf numFmtId="180" fontId="27" fillId="0" borderId="0" xfId="41" applyNumberFormat="1" applyFont="1"/>
    <xf numFmtId="37" fontId="27" fillId="0" borderId="14" xfId="41" applyFont="1" applyBorder="1" applyAlignment="1">
      <alignment vertical="center"/>
    </xf>
    <xf numFmtId="176" fontId="27" fillId="0" borderId="15" xfId="41" applyNumberFormat="1" applyFont="1" applyBorder="1" applyAlignment="1">
      <alignment vertical="center"/>
    </xf>
    <xf numFmtId="178" fontId="27" fillId="0" borderId="0" xfId="41" applyNumberFormat="1" applyFont="1"/>
    <xf numFmtId="37" fontId="27" fillId="0" borderId="14" xfId="41" applyFont="1" applyBorder="1" applyAlignment="1">
      <alignment horizontal="right" vertical="center"/>
    </xf>
    <xf numFmtId="37" fontId="27" fillId="0" borderId="41" xfId="41" applyFont="1" applyBorder="1" applyAlignment="1">
      <alignment vertical="center"/>
    </xf>
    <xf numFmtId="176" fontId="27" fillId="0" borderId="33" xfId="41" applyNumberFormat="1" applyFont="1" applyBorder="1" applyAlignment="1">
      <alignment vertical="center"/>
    </xf>
    <xf numFmtId="180" fontId="27" fillId="0" borderId="38" xfId="41" applyNumberFormat="1" applyFont="1" applyBorder="1"/>
    <xf numFmtId="37" fontId="27" fillId="0" borderId="19" xfId="41" applyFont="1" applyBorder="1" applyAlignment="1">
      <alignment vertical="center"/>
    </xf>
    <xf numFmtId="37" fontId="6" fillId="0" borderId="0" xfId="41" applyAlignment="1">
      <alignment horizontal="distributed" vertical="center" wrapText="1"/>
    </xf>
    <xf numFmtId="37" fontId="6" fillId="0" borderId="0" xfId="41" applyAlignment="1">
      <alignment horizontal="right"/>
    </xf>
    <xf numFmtId="37" fontId="6" fillId="0" borderId="0" xfId="41" applyAlignment="1">
      <alignment vertical="top"/>
    </xf>
    <xf numFmtId="37" fontId="25" fillId="0" borderId="13" xfId="41" applyFont="1" applyBorder="1" applyAlignment="1">
      <alignment vertical="center"/>
    </xf>
    <xf numFmtId="179" fontId="27" fillId="0" borderId="0" xfId="41" applyNumberFormat="1" applyFont="1" applyAlignment="1">
      <alignment horizontal="right"/>
    </xf>
    <xf numFmtId="37" fontId="25" fillId="0" borderId="0" xfId="41" applyFont="1" applyAlignment="1">
      <alignment vertical="center"/>
    </xf>
    <xf numFmtId="37" fontId="27" fillId="0" borderId="13" xfId="41" applyFont="1" applyBorder="1" applyAlignment="1">
      <alignment vertical="center"/>
    </xf>
    <xf numFmtId="178" fontId="27" fillId="0" borderId="0" xfId="41" applyNumberFormat="1" applyFont="1" applyAlignment="1">
      <alignment vertical="center"/>
    </xf>
    <xf numFmtId="37" fontId="27" fillId="0" borderId="34" xfId="41" applyFont="1" applyBorder="1" applyAlignment="1">
      <alignment horizontal="right" vertical="center"/>
    </xf>
    <xf numFmtId="176" fontId="27" fillId="0" borderId="37" xfId="41" applyNumberFormat="1" applyFont="1" applyBorder="1" applyAlignment="1">
      <alignment vertical="center"/>
    </xf>
    <xf numFmtId="37" fontId="27" fillId="0" borderId="13" xfId="41" applyFont="1" applyBorder="1" applyAlignment="1">
      <alignment horizontal="right" vertical="center"/>
    </xf>
    <xf numFmtId="179" fontId="27" fillId="0" borderId="30" xfId="41" applyNumberFormat="1" applyFont="1" applyBorder="1" applyAlignment="1">
      <alignment horizontal="right"/>
    </xf>
    <xf numFmtId="178" fontId="27" fillId="0" borderId="30" xfId="41" applyNumberFormat="1" applyFont="1" applyBorder="1" applyAlignment="1">
      <alignment vertical="center"/>
    </xf>
    <xf numFmtId="37" fontId="27" fillId="0" borderId="18" xfId="41" applyFont="1" applyBorder="1" applyAlignment="1">
      <alignment vertical="center"/>
    </xf>
    <xf numFmtId="37" fontId="25" fillId="0" borderId="0" xfId="41" applyFont="1"/>
    <xf numFmtId="178" fontId="27" fillId="0" borderId="0" xfId="41" applyNumberFormat="1" applyFont="1" applyAlignment="1">
      <alignment vertical="top"/>
    </xf>
    <xf numFmtId="37" fontId="27" fillId="0" borderId="35" xfId="41" applyFont="1" applyBorder="1" applyAlignment="1">
      <alignment vertical="center"/>
    </xf>
    <xf numFmtId="178" fontId="27" fillId="0" borderId="30" xfId="41" applyNumberFormat="1" applyFont="1" applyBorder="1"/>
    <xf numFmtId="176" fontId="27" fillId="0" borderId="20" xfId="41" applyNumberFormat="1" applyFont="1" applyBorder="1" applyAlignment="1">
      <alignment vertical="center"/>
    </xf>
    <xf numFmtId="49" fontId="6" fillId="0" borderId="0" xfId="41" applyNumberFormat="1"/>
    <xf numFmtId="37" fontId="6" fillId="0" borderId="0" xfId="41" applyAlignment="1">
      <alignment horizontal="center" vertical="center"/>
    </xf>
    <xf numFmtId="0" fontId="20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37" fontId="29" fillId="0" borderId="12" xfId="41" applyFont="1" applyBorder="1" applyAlignment="1">
      <alignment vertical="center"/>
    </xf>
    <xf numFmtId="49" fontId="25" fillId="0" borderId="24" xfId="41" applyNumberFormat="1" applyFont="1" applyBorder="1" applyAlignment="1">
      <alignment horizontal="center"/>
    </xf>
    <xf numFmtId="49" fontId="25" fillId="0" borderId="25" xfId="41" applyNumberFormat="1" applyFont="1" applyBorder="1" applyAlignment="1">
      <alignment horizont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37" fontId="29" fillId="0" borderId="26" xfId="4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7" fontId="20" fillId="0" borderId="0" xfId="41" applyFont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工業統計調査結果２" xfId="41" xr:uid="{00000000-0005-0000-0000-000029000000}"/>
    <cellStyle name="未定義" xfId="42" xr:uid="{00000000-0005-0000-0000-00002A000000}"/>
    <cellStyle name="良い" xfId="43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23</xdr:row>
      <xdr:rowOff>118533</xdr:rowOff>
    </xdr:from>
    <xdr:to>
      <xdr:col>5</xdr:col>
      <xdr:colOff>1033145</xdr:colOff>
      <xdr:row>31</xdr:row>
      <xdr:rowOff>88688</xdr:rowOff>
    </xdr:to>
    <xdr:sp macro="" textlink="">
      <xdr:nvSpPr>
        <xdr:cNvPr id="2" name="線吹き出し 1 (枠付き) 2">
          <a:extLst>
            <a:ext uri="{FF2B5EF4-FFF2-40B4-BE49-F238E27FC236}">
              <a16:creationId xmlns:a16="http://schemas.microsoft.com/office/drawing/2014/main" id="{4AF838BD-5298-463B-AA13-1D31ED5879AD}"/>
            </a:ext>
          </a:extLst>
        </xdr:cNvPr>
        <xdr:cNvSpPr/>
      </xdr:nvSpPr>
      <xdr:spPr>
        <a:xfrm>
          <a:off x="4673600" y="4064000"/>
          <a:ext cx="855345" cy="1392555"/>
        </a:xfrm>
        <a:prstGeom prst="borderCallout1">
          <a:avLst>
            <a:gd name="adj1" fmla="val -1078"/>
            <a:gd name="adj2" fmla="val 56250"/>
            <a:gd name="adj3" fmla="val -45114"/>
            <a:gd name="adj4" fmla="val 82298"/>
          </a:avLst>
        </a:prstGeom>
        <a:noFill/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「それ以外の業種」として、以下の区分の構成比を合計。</a:t>
          </a:r>
        </a:p>
      </xdr:txBody>
    </xdr:sp>
    <xdr:clientData/>
  </xdr:twoCellAnchor>
  <xdr:twoCellAnchor>
    <xdr:from>
      <xdr:col>5</xdr:col>
      <xdr:colOff>101600</xdr:colOff>
      <xdr:row>50</xdr:row>
      <xdr:rowOff>93133</xdr:rowOff>
    </xdr:from>
    <xdr:to>
      <xdr:col>6</xdr:col>
      <xdr:colOff>18838</xdr:colOff>
      <xdr:row>58</xdr:row>
      <xdr:rowOff>72813</xdr:rowOff>
    </xdr:to>
    <xdr:sp macro="" textlink="">
      <xdr:nvSpPr>
        <xdr:cNvPr id="3" name="線吹き出し 1 (枠付き) 4">
          <a:extLst>
            <a:ext uri="{FF2B5EF4-FFF2-40B4-BE49-F238E27FC236}">
              <a16:creationId xmlns:a16="http://schemas.microsoft.com/office/drawing/2014/main" id="{09AA348B-C80A-403D-BF35-C0A7A76E3E27}"/>
            </a:ext>
          </a:extLst>
        </xdr:cNvPr>
        <xdr:cNvSpPr/>
      </xdr:nvSpPr>
      <xdr:spPr>
        <a:xfrm>
          <a:off x="4597400" y="9398000"/>
          <a:ext cx="840105" cy="1402080"/>
        </a:xfrm>
        <a:prstGeom prst="borderCallout1">
          <a:avLst>
            <a:gd name="adj1" fmla="val -1078"/>
            <a:gd name="adj2" fmla="val 56250"/>
            <a:gd name="adj3" fmla="val -45186"/>
            <a:gd name="adj4" fmla="val 82298"/>
          </a:avLst>
        </a:prstGeom>
        <a:noFill/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「それ以外の業種」として、以下の区分の構成比を合計。</a:t>
          </a:r>
        </a:p>
      </xdr:txBody>
    </xdr:sp>
    <xdr:clientData/>
  </xdr:twoCellAnchor>
  <xdr:twoCellAnchor>
    <xdr:from>
      <xdr:col>5</xdr:col>
      <xdr:colOff>118533</xdr:colOff>
      <xdr:row>77</xdr:row>
      <xdr:rowOff>25401</xdr:rowOff>
    </xdr:from>
    <xdr:to>
      <xdr:col>6</xdr:col>
      <xdr:colOff>59266</xdr:colOff>
      <xdr:row>86</xdr:row>
      <xdr:rowOff>42334</xdr:rowOff>
    </xdr:to>
    <xdr:sp macro="" textlink="">
      <xdr:nvSpPr>
        <xdr:cNvPr id="4" name="線吹き出し 1 (枠付き) 6">
          <a:extLst>
            <a:ext uri="{FF2B5EF4-FFF2-40B4-BE49-F238E27FC236}">
              <a16:creationId xmlns:a16="http://schemas.microsoft.com/office/drawing/2014/main" id="{7FEDE9E1-20C2-4EAF-8AA8-7DBCE560AFBA}"/>
            </a:ext>
          </a:extLst>
        </xdr:cNvPr>
        <xdr:cNvSpPr/>
      </xdr:nvSpPr>
      <xdr:spPr>
        <a:xfrm>
          <a:off x="4614333" y="14215534"/>
          <a:ext cx="863600" cy="1540933"/>
        </a:xfrm>
        <a:prstGeom prst="borderCallout1">
          <a:avLst>
            <a:gd name="adj1" fmla="val -1078"/>
            <a:gd name="adj2" fmla="val 56250"/>
            <a:gd name="adj3" fmla="val -38472"/>
            <a:gd name="adj4" fmla="val 76922"/>
          </a:avLst>
        </a:prstGeom>
        <a:noFill/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「それ以外の業種」として、以下の区分の構成比を合計。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3DB2-5D86-4656-8F36-F1C3BAB73993}">
  <sheetPr transitionEvaluation="1" transitionEntry="1" codeName="Sheet1"/>
  <dimension ref="A1:H122"/>
  <sheetViews>
    <sheetView showGridLines="0" tabSelected="1" defaultGridColor="0" view="pageBreakPreview" colorId="22" zoomScaleNormal="100" zoomScaleSheetLayoutView="100" workbookViewId="0"/>
  </sheetViews>
  <sheetFormatPr defaultColWidth="10.625" defaultRowHeight="13.5" customHeight="1" x14ac:dyDescent="0.15"/>
  <cols>
    <col min="1" max="1" width="9.125" style="4" customWidth="1"/>
    <col min="2" max="2" width="17.875" style="3" customWidth="1"/>
    <col min="3" max="3" width="9.125" style="3" customWidth="1"/>
    <col min="4" max="4" width="17.125" style="3" customWidth="1"/>
    <col min="5" max="5" width="12.25" style="3" bestFit="1" customWidth="1"/>
    <col min="6" max="6" width="13.5" style="3" customWidth="1"/>
    <col min="7" max="7" width="14.5" style="3" customWidth="1"/>
    <col min="8" max="8" width="25.625" style="3" customWidth="1"/>
    <col min="9" max="16384" width="10.625" style="3"/>
  </cols>
  <sheetData>
    <row r="1" spans="1:8" customFormat="1" ht="21.75" customHeight="1" x14ac:dyDescent="0.15">
      <c r="A1" s="2" t="s">
        <v>0</v>
      </c>
      <c r="B1" s="41" t="s">
        <v>64</v>
      </c>
      <c r="C1" s="39"/>
      <c r="D1" s="39"/>
      <c r="E1" s="39"/>
      <c r="F1" s="39"/>
      <c r="G1" s="39"/>
      <c r="H1" s="39"/>
    </row>
    <row r="2" spans="1:8" ht="23.25" customHeight="1" x14ac:dyDescent="0.15">
      <c r="A2" s="52"/>
      <c r="B2" s="86" t="s">
        <v>9</v>
      </c>
      <c r="C2" s="87"/>
      <c r="D2" s="87"/>
      <c r="E2" s="87"/>
      <c r="F2" s="87"/>
    </row>
    <row r="3" spans="1:8" ht="9.6" customHeight="1" x14ac:dyDescent="0.15">
      <c r="A3" s="52"/>
      <c r="B3" s="44"/>
      <c r="C3" s="45"/>
      <c r="D3" s="45"/>
      <c r="E3" s="45"/>
      <c r="F3" s="45"/>
    </row>
    <row r="4" spans="1:8" ht="23.25" customHeight="1" thickBot="1" x14ac:dyDescent="0.2">
      <c r="A4" s="27"/>
      <c r="B4" s="42" t="s">
        <v>4</v>
      </c>
      <c r="C4" s="24"/>
      <c r="E4" s="37"/>
    </row>
    <row r="5" spans="1:8" ht="14.25" customHeight="1" thickTop="1" x14ac:dyDescent="0.15">
      <c r="A5" s="91" t="s">
        <v>1</v>
      </c>
      <c r="B5" s="92"/>
      <c r="C5" s="93"/>
      <c r="D5" s="1" t="s">
        <v>2</v>
      </c>
      <c r="E5" s="97" t="s">
        <v>3</v>
      </c>
      <c r="F5" s="88" t="s">
        <v>60</v>
      </c>
    </row>
    <row r="6" spans="1:8" s="5" customFormat="1" ht="14.25" thickBot="1" x14ac:dyDescent="0.2">
      <c r="A6" s="94"/>
      <c r="B6" s="95"/>
      <c r="C6" s="96"/>
      <c r="D6" s="53" t="s">
        <v>61</v>
      </c>
      <c r="E6" s="98"/>
      <c r="F6" s="88"/>
    </row>
    <row r="7" spans="1:8" ht="13.5" customHeight="1" x14ac:dyDescent="0.15">
      <c r="A7" s="89" t="s">
        <v>6</v>
      </c>
      <c r="B7" s="90"/>
      <c r="C7" s="6"/>
      <c r="D7" s="54">
        <f>SUM(D8:D31)</f>
        <v>4748</v>
      </c>
      <c r="E7" s="55">
        <v>100</v>
      </c>
      <c r="F7" s="56">
        <f>SUM(F8:F20)</f>
        <v>100</v>
      </c>
    </row>
    <row r="8" spans="1:8" ht="14.1" customHeight="1" x14ac:dyDescent="0.15">
      <c r="A8" s="8" t="s">
        <v>28</v>
      </c>
      <c r="B8" s="9" t="s">
        <v>38</v>
      </c>
      <c r="C8" s="10"/>
      <c r="D8" s="57">
        <v>817</v>
      </c>
      <c r="E8" s="58">
        <f t="shared" ref="E8:E31" si="0">D8/$D$7*100</f>
        <v>17.207245155855098</v>
      </c>
      <c r="F8" s="56">
        <f>E8</f>
        <v>17.207245155855098</v>
      </c>
      <c r="G8" s="59">
        <f>F8</f>
        <v>17.207245155855098</v>
      </c>
    </row>
    <row r="9" spans="1:8" ht="14.1" customHeight="1" x14ac:dyDescent="0.15">
      <c r="A9" s="8" t="s">
        <v>11</v>
      </c>
      <c r="B9" s="9" t="s">
        <v>39</v>
      </c>
      <c r="C9" s="10"/>
      <c r="D9" s="57">
        <v>715</v>
      </c>
      <c r="E9" s="58">
        <f t="shared" si="0"/>
        <v>15.058972198820555</v>
      </c>
      <c r="F9" s="56">
        <f>E9</f>
        <v>15.058972198820555</v>
      </c>
      <c r="G9" s="59">
        <f>G8+F9</f>
        <v>32.266217354675653</v>
      </c>
    </row>
    <row r="10" spans="1:8" ht="14.1" customHeight="1" x14ac:dyDescent="0.15">
      <c r="A10" s="8" t="s">
        <v>30</v>
      </c>
      <c r="B10" s="9" t="s">
        <v>40</v>
      </c>
      <c r="C10" s="10"/>
      <c r="D10" s="57">
        <v>392</v>
      </c>
      <c r="E10" s="58">
        <f t="shared" si="0"/>
        <v>8.2561078348778434</v>
      </c>
      <c r="F10" s="56">
        <f t="shared" ref="F10:F18" si="1">E10</f>
        <v>8.2561078348778434</v>
      </c>
      <c r="G10" s="59">
        <f t="shared" ref="G10:G19" si="2">G9+F10</f>
        <v>40.522325189553499</v>
      </c>
    </row>
    <row r="11" spans="1:8" ht="14.1" customHeight="1" x14ac:dyDescent="0.15">
      <c r="A11" s="8" t="s">
        <v>20</v>
      </c>
      <c r="B11" s="9" t="s">
        <v>21</v>
      </c>
      <c r="C11" s="10"/>
      <c r="D11" s="57">
        <v>315</v>
      </c>
      <c r="E11" s="58">
        <f t="shared" si="0"/>
        <v>6.6343723673125519</v>
      </c>
      <c r="F11" s="56">
        <f t="shared" si="1"/>
        <v>6.6343723673125519</v>
      </c>
      <c r="G11" s="59">
        <f t="shared" si="2"/>
        <v>47.15669755686605</v>
      </c>
    </row>
    <row r="12" spans="1:8" ht="14.1" customHeight="1" x14ac:dyDescent="0.15">
      <c r="A12" s="8" t="s">
        <v>18</v>
      </c>
      <c r="B12" s="9" t="s">
        <v>41</v>
      </c>
      <c r="C12" s="10"/>
      <c r="D12" s="57">
        <v>271</v>
      </c>
      <c r="E12" s="58">
        <f t="shared" si="0"/>
        <v>5.7076663858466725</v>
      </c>
      <c r="F12" s="56">
        <f t="shared" si="1"/>
        <v>5.7076663858466725</v>
      </c>
      <c r="G12" s="59">
        <f t="shared" si="2"/>
        <v>52.864363942712721</v>
      </c>
    </row>
    <row r="13" spans="1:8" ht="14.1" customHeight="1" x14ac:dyDescent="0.15">
      <c r="A13" s="8" t="s">
        <v>26</v>
      </c>
      <c r="B13" s="9" t="s">
        <v>43</v>
      </c>
      <c r="C13" s="10"/>
      <c r="D13" s="57">
        <v>239</v>
      </c>
      <c r="E13" s="58">
        <f t="shared" si="0"/>
        <v>5.033698399326032</v>
      </c>
      <c r="F13" s="56">
        <f t="shared" si="1"/>
        <v>5.033698399326032</v>
      </c>
      <c r="G13" s="59">
        <f t="shared" si="2"/>
        <v>57.898062342038756</v>
      </c>
    </row>
    <row r="14" spans="1:8" ht="14.1" customHeight="1" x14ac:dyDescent="0.15">
      <c r="A14" s="8" t="s">
        <v>25</v>
      </c>
      <c r="B14" s="9" t="s">
        <v>42</v>
      </c>
      <c r="C14" s="10"/>
      <c r="D14" s="57">
        <v>234</v>
      </c>
      <c r="E14" s="58">
        <f t="shared" si="0"/>
        <v>4.9283909014321825</v>
      </c>
      <c r="F14" s="56">
        <f t="shared" si="1"/>
        <v>4.9283909014321825</v>
      </c>
      <c r="G14" s="59">
        <f t="shared" si="2"/>
        <v>62.826453243470937</v>
      </c>
    </row>
    <row r="15" spans="1:8" ht="14.1" customHeight="1" x14ac:dyDescent="0.15">
      <c r="A15" s="8" t="s">
        <v>17</v>
      </c>
      <c r="B15" s="9" t="s">
        <v>44</v>
      </c>
      <c r="C15" s="10"/>
      <c r="D15" s="57">
        <v>209</v>
      </c>
      <c r="E15" s="58">
        <f t="shared" si="0"/>
        <v>4.4018534119629322</v>
      </c>
      <c r="F15" s="56">
        <f t="shared" si="1"/>
        <v>4.4018534119629322</v>
      </c>
      <c r="G15" s="59">
        <f t="shared" si="2"/>
        <v>67.228306655433869</v>
      </c>
    </row>
    <row r="16" spans="1:8" ht="14.1" customHeight="1" x14ac:dyDescent="0.15">
      <c r="A16" s="8" t="s">
        <v>29</v>
      </c>
      <c r="B16" s="9" t="s">
        <v>45</v>
      </c>
      <c r="C16" s="10"/>
      <c r="D16" s="57">
        <v>185</v>
      </c>
      <c r="E16" s="58">
        <f t="shared" si="0"/>
        <v>3.8963774220724514</v>
      </c>
      <c r="F16" s="56">
        <f t="shared" si="1"/>
        <v>3.8963774220724514</v>
      </c>
      <c r="G16" s="59">
        <f t="shared" si="2"/>
        <v>71.124684077506316</v>
      </c>
    </row>
    <row r="17" spans="1:8" ht="14.1" customHeight="1" x14ac:dyDescent="0.15">
      <c r="A17" s="8" t="s">
        <v>36</v>
      </c>
      <c r="B17" s="9" t="s">
        <v>46</v>
      </c>
      <c r="C17" s="10"/>
      <c r="D17" s="57">
        <v>179</v>
      </c>
      <c r="E17" s="58">
        <f t="shared" si="0"/>
        <v>3.7700084245998315</v>
      </c>
      <c r="F17" s="56">
        <f t="shared" si="1"/>
        <v>3.7700084245998315</v>
      </c>
      <c r="G17" s="59">
        <f t="shared" si="2"/>
        <v>74.894692502106153</v>
      </c>
    </row>
    <row r="18" spans="1:8" ht="14.1" customHeight="1" x14ac:dyDescent="0.15">
      <c r="A18" s="8" t="s">
        <v>33</v>
      </c>
      <c r="B18" s="9" t="s">
        <v>47</v>
      </c>
      <c r="C18" s="10"/>
      <c r="D18" s="60">
        <v>149</v>
      </c>
      <c r="E18" s="58">
        <f t="shared" si="0"/>
        <v>3.1381634372367309</v>
      </c>
      <c r="F18" s="56">
        <f t="shared" si="1"/>
        <v>3.1381634372367309</v>
      </c>
      <c r="G18" s="59">
        <f t="shared" si="2"/>
        <v>78.03285593934288</v>
      </c>
    </row>
    <row r="19" spans="1:8" ht="14.1" customHeight="1" x14ac:dyDescent="0.15">
      <c r="A19" s="49" t="s">
        <v>16</v>
      </c>
      <c r="B19" s="50" t="s">
        <v>49</v>
      </c>
      <c r="C19" s="51"/>
      <c r="D19" s="61">
        <v>118</v>
      </c>
      <c r="E19" s="62">
        <f t="shared" si="0"/>
        <v>2.4852569502948612</v>
      </c>
      <c r="F19" s="63">
        <f>SUM(E19:E31)</f>
        <v>21.967144060657123</v>
      </c>
      <c r="G19" s="59">
        <f t="shared" si="2"/>
        <v>100</v>
      </c>
    </row>
    <row r="20" spans="1:8" ht="14.1" customHeight="1" x14ac:dyDescent="0.15">
      <c r="A20" s="8" t="s">
        <v>35</v>
      </c>
      <c r="B20" s="9" t="s">
        <v>50</v>
      </c>
      <c r="C20" s="10"/>
      <c r="D20" s="57">
        <v>114</v>
      </c>
      <c r="E20" s="58">
        <f t="shared" si="0"/>
        <v>2.4010109519797811</v>
      </c>
      <c r="F20" s="56"/>
      <c r="G20" s="59"/>
    </row>
    <row r="21" spans="1:8" ht="14.1" customHeight="1" x14ac:dyDescent="0.15">
      <c r="A21" s="8" t="s">
        <v>31</v>
      </c>
      <c r="B21" s="9" t="s">
        <v>51</v>
      </c>
      <c r="C21" s="10"/>
      <c r="D21" s="57">
        <v>113</v>
      </c>
      <c r="E21" s="58">
        <f t="shared" si="0"/>
        <v>2.3799494524010112</v>
      </c>
    </row>
    <row r="22" spans="1:8" ht="14.1" customHeight="1" x14ac:dyDescent="0.15">
      <c r="A22" s="8" t="s">
        <v>13</v>
      </c>
      <c r="B22" s="9" t="s">
        <v>48</v>
      </c>
      <c r="C22" s="10"/>
      <c r="D22" s="57">
        <v>109</v>
      </c>
      <c r="E22" s="58">
        <f t="shared" si="0"/>
        <v>2.2957034540859311</v>
      </c>
    </row>
    <row r="23" spans="1:8" ht="14.1" customHeight="1" x14ac:dyDescent="0.15">
      <c r="A23" s="8" t="s">
        <v>12</v>
      </c>
      <c r="B23" s="9" t="s">
        <v>52</v>
      </c>
      <c r="C23" s="10"/>
      <c r="D23" s="57">
        <v>98</v>
      </c>
      <c r="E23" s="58">
        <f t="shared" si="0"/>
        <v>2.0640269587194608</v>
      </c>
    </row>
    <row r="24" spans="1:8" ht="14.1" customHeight="1" x14ac:dyDescent="0.15">
      <c r="A24" s="8" t="s">
        <v>22</v>
      </c>
      <c r="B24" s="9" t="s">
        <v>23</v>
      </c>
      <c r="C24" s="10"/>
      <c r="D24" s="57">
        <v>82</v>
      </c>
      <c r="E24" s="58">
        <f t="shared" si="0"/>
        <v>1.7270429654591406</v>
      </c>
    </row>
    <row r="25" spans="1:8" ht="14.1" customHeight="1" x14ac:dyDescent="0.15">
      <c r="A25" s="8" t="s">
        <v>15</v>
      </c>
      <c r="B25" s="9" t="s">
        <v>53</v>
      </c>
      <c r="C25" s="10"/>
      <c r="D25" s="57">
        <v>81</v>
      </c>
      <c r="E25" s="58">
        <f t="shared" si="0"/>
        <v>1.7059814658803705</v>
      </c>
    </row>
    <row r="26" spans="1:8" ht="14.1" customHeight="1" x14ac:dyDescent="0.15">
      <c r="A26" s="8" t="s">
        <v>14</v>
      </c>
      <c r="B26" s="9" t="s">
        <v>55</v>
      </c>
      <c r="C26" s="10"/>
      <c r="D26" s="57">
        <v>79</v>
      </c>
      <c r="E26" s="58">
        <f t="shared" si="0"/>
        <v>1.6638584667228304</v>
      </c>
    </row>
    <row r="27" spans="1:8" ht="14.1" customHeight="1" x14ac:dyDescent="0.15">
      <c r="A27" s="8" t="s">
        <v>32</v>
      </c>
      <c r="B27" s="9" t="s">
        <v>56</v>
      </c>
      <c r="C27" s="10"/>
      <c r="D27" s="60">
        <v>74</v>
      </c>
      <c r="E27" s="58">
        <f t="shared" si="0"/>
        <v>1.5585509688289807</v>
      </c>
    </row>
    <row r="28" spans="1:8" ht="14.1" customHeight="1" x14ac:dyDescent="0.15">
      <c r="A28" s="8" t="s">
        <v>27</v>
      </c>
      <c r="B28" s="9" t="s">
        <v>54</v>
      </c>
      <c r="C28" s="10"/>
      <c r="D28" s="57">
        <v>72</v>
      </c>
      <c r="E28" s="58">
        <f t="shared" si="0"/>
        <v>1.5164279696714407</v>
      </c>
    </row>
    <row r="29" spans="1:8" ht="14.1" customHeight="1" x14ac:dyDescent="0.15">
      <c r="A29" s="8" t="s">
        <v>19</v>
      </c>
      <c r="B29" s="9" t="s">
        <v>58</v>
      </c>
      <c r="C29" s="10"/>
      <c r="D29" s="57">
        <v>46</v>
      </c>
      <c r="E29" s="58">
        <f t="shared" si="0"/>
        <v>0.96882898062342038</v>
      </c>
    </row>
    <row r="30" spans="1:8" ht="14.1" customHeight="1" x14ac:dyDescent="0.15">
      <c r="A30" s="8" t="s">
        <v>24</v>
      </c>
      <c r="B30" s="9" t="s">
        <v>57</v>
      </c>
      <c r="C30" s="10"/>
      <c r="D30" s="57">
        <v>33</v>
      </c>
      <c r="E30" s="58">
        <f t="shared" si="0"/>
        <v>0.69502948609941029</v>
      </c>
    </row>
    <row r="31" spans="1:8" ht="14.1" customHeight="1" thickBot="1" x14ac:dyDescent="0.2">
      <c r="A31" s="12" t="s">
        <v>34</v>
      </c>
      <c r="B31" s="13" t="s">
        <v>59</v>
      </c>
      <c r="C31" s="14"/>
      <c r="D31" s="64">
        <v>24</v>
      </c>
      <c r="E31" s="58">
        <f t="shared" si="0"/>
        <v>0.50547598989048015</v>
      </c>
    </row>
    <row r="32" spans="1:8" ht="18" customHeight="1" x14ac:dyDescent="0.15">
      <c r="A32" s="25"/>
      <c r="B32" s="26"/>
      <c r="C32" s="26"/>
      <c r="D32" s="26"/>
      <c r="E32" s="26"/>
      <c r="G32" s="17"/>
      <c r="H32" s="17"/>
    </row>
    <row r="33" spans="1:8" ht="23.25" customHeight="1" thickBot="1" x14ac:dyDescent="0.2">
      <c r="A33" s="35"/>
      <c r="B33" s="42" t="s">
        <v>7</v>
      </c>
      <c r="C33" s="24"/>
      <c r="E33" s="34"/>
      <c r="F33" s="19"/>
      <c r="G33" s="16"/>
      <c r="H33" s="65"/>
    </row>
    <row r="34" spans="1:8" ht="14.25" customHeight="1" thickTop="1" x14ac:dyDescent="0.15">
      <c r="A34" s="91" t="s">
        <v>1</v>
      </c>
      <c r="B34" s="92"/>
      <c r="C34" s="93"/>
      <c r="D34" s="1" t="s">
        <v>8</v>
      </c>
      <c r="E34" s="97" t="s">
        <v>3</v>
      </c>
      <c r="F34" s="88" t="s">
        <v>60</v>
      </c>
      <c r="G34" s="66"/>
      <c r="H34" s="85"/>
    </row>
    <row r="35" spans="1:8" s="5" customFormat="1" ht="15" thickBot="1" x14ac:dyDescent="0.2">
      <c r="A35" s="94"/>
      <c r="B35" s="95"/>
      <c r="C35" s="96"/>
      <c r="D35" s="53" t="s">
        <v>61</v>
      </c>
      <c r="E35" s="98"/>
      <c r="F35" s="88"/>
      <c r="G35" s="67"/>
      <c r="H35" s="85"/>
    </row>
    <row r="36" spans="1:8" ht="13.5" customHeight="1" x14ac:dyDescent="0.15">
      <c r="A36" s="89" t="s">
        <v>6</v>
      </c>
      <c r="B36" s="90"/>
      <c r="C36" s="7"/>
      <c r="D36" s="68">
        <f>SUM(D37:D60)</f>
        <v>206017</v>
      </c>
      <c r="E36" s="55">
        <v>100</v>
      </c>
      <c r="F36" s="69">
        <f>SUM(F37:F47)</f>
        <v>100</v>
      </c>
      <c r="G36" s="33"/>
      <c r="H36" s="70"/>
    </row>
    <row r="37" spans="1:8" ht="14.1" customHeight="1" x14ac:dyDescent="0.15">
      <c r="A37" s="8" t="s">
        <v>11</v>
      </c>
      <c r="B37" s="9" t="s">
        <v>39</v>
      </c>
      <c r="C37" s="11"/>
      <c r="D37" s="71">
        <v>51659</v>
      </c>
      <c r="E37" s="58">
        <f t="shared" ref="E37:E60" si="3">D37/$D$36*100</f>
        <v>25.075115160399385</v>
      </c>
      <c r="F37" s="69">
        <f>E37</f>
        <v>25.075115160399385</v>
      </c>
      <c r="G37" s="72">
        <f>F37</f>
        <v>25.075115160399385</v>
      </c>
      <c r="H37" s="36"/>
    </row>
    <row r="38" spans="1:8" ht="14.1" customHeight="1" x14ac:dyDescent="0.15">
      <c r="A38" s="8" t="s">
        <v>18</v>
      </c>
      <c r="B38" s="9" t="s">
        <v>41</v>
      </c>
      <c r="C38" s="11"/>
      <c r="D38" s="71">
        <v>22018</v>
      </c>
      <c r="E38" s="58">
        <f t="shared" si="3"/>
        <v>10.68746753908658</v>
      </c>
      <c r="F38" s="69">
        <f t="shared" ref="F38:F46" si="4">E38</f>
        <v>10.68746753908658</v>
      </c>
      <c r="G38" s="72">
        <f>G37+F38</f>
        <v>35.762582699485961</v>
      </c>
      <c r="H38" s="36"/>
    </row>
    <row r="39" spans="1:8" ht="14.1" customHeight="1" x14ac:dyDescent="0.15">
      <c r="A39" s="8" t="s">
        <v>28</v>
      </c>
      <c r="B39" s="9" t="s">
        <v>38</v>
      </c>
      <c r="C39" s="11"/>
      <c r="D39" s="71">
        <v>20732</v>
      </c>
      <c r="E39" s="58">
        <f t="shared" si="3"/>
        <v>10.063247207754699</v>
      </c>
      <c r="F39" s="69">
        <f t="shared" si="4"/>
        <v>10.063247207754699</v>
      </c>
      <c r="G39" s="72">
        <f t="shared" ref="G39:G47" si="5">G38+F39</f>
        <v>45.82582990724066</v>
      </c>
      <c r="H39" s="36"/>
    </row>
    <row r="40" spans="1:8" ht="14.1" customHeight="1" x14ac:dyDescent="0.15">
      <c r="A40" s="8" t="s">
        <v>26</v>
      </c>
      <c r="B40" s="9" t="s">
        <v>43</v>
      </c>
      <c r="C40" s="11"/>
      <c r="D40" s="71">
        <v>16373</v>
      </c>
      <c r="E40" s="58">
        <f t="shared" si="3"/>
        <v>7.9474023988311648</v>
      </c>
      <c r="F40" s="69">
        <f t="shared" si="4"/>
        <v>7.9474023988311648</v>
      </c>
      <c r="G40" s="72">
        <f t="shared" si="5"/>
        <v>53.773232306071826</v>
      </c>
      <c r="H40" s="36"/>
    </row>
    <row r="41" spans="1:8" ht="14.1" customHeight="1" x14ac:dyDescent="0.15">
      <c r="A41" s="8" t="s">
        <v>30</v>
      </c>
      <c r="B41" s="9" t="s">
        <v>40</v>
      </c>
      <c r="C41" s="11"/>
      <c r="D41" s="71">
        <v>13294</v>
      </c>
      <c r="E41" s="58">
        <f t="shared" si="3"/>
        <v>6.4528655402224091</v>
      </c>
      <c r="F41" s="69">
        <f t="shared" si="4"/>
        <v>6.4528655402224091</v>
      </c>
      <c r="G41" s="72">
        <f t="shared" si="5"/>
        <v>60.226097846294238</v>
      </c>
      <c r="H41" s="36"/>
    </row>
    <row r="42" spans="1:8" ht="14.1" customHeight="1" x14ac:dyDescent="0.15">
      <c r="A42" s="8" t="s">
        <v>20</v>
      </c>
      <c r="B42" s="9" t="s">
        <v>21</v>
      </c>
      <c r="C42" s="11"/>
      <c r="D42" s="71">
        <v>9152</v>
      </c>
      <c r="E42" s="58">
        <f t="shared" si="3"/>
        <v>4.442351844750676</v>
      </c>
      <c r="F42" s="69">
        <f t="shared" si="4"/>
        <v>4.442351844750676</v>
      </c>
      <c r="G42" s="72">
        <f t="shared" si="5"/>
        <v>64.668449691044913</v>
      </c>
      <c r="H42" s="36"/>
    </row>
    <row r="43" spans="1:8" ht="14.1" customHeight="1" x14ac:dyDescent="0.15">
      <c r="A43" s="8" t="s">
        <v>25</v>
      </c>
      <c r="B43" s="9" t="s">
        <v>42</v>
      </c>
      <c r="C43" s="11"/>
      <c r="D43" s="71">
        <v>8065</v>
      </c>
      <c r="E43" s="58">
        <f t="shared" si="3"/>
        <v>3.9147254838192964</v>
      </c>
      <c r="F43" s="69">
        <f t="shared" si="4"/>
        <v>3.9147254838192964</v>
      </c>
      <c r="G43" s="72">
        <f t="shared" si="5"/>
        <v>68.583175174864209</v>
      </c>
      <c r="H43" s="36"/>
    </row>
    <row r="44" spans="1:8" ht="14.1" customHeight="1" x14ac:dyDescent="0.15">
      <c r="A44" s="8" t="s">
        <v>17</v>
      </c>
      <c r="B44" s="9" t="s">
        <v>44</v>
      </c>
      <c r="C44" s="11"/>
      <c r="D44" s="71">
        <v>6514</v>
      </c>
      <c r="E44" s="58">
        <f t="shared" si="3"/>
        <v>3.1618749908988093</v>
      </c>
      <c r="F44" s="69">
        <f t="shared" si="4"/>
        <v>3.1618749908988093</v>
      </c>
      <c r="G44" s="72">
        <f t="shared" si="5"/>
        <v>71.745050165763018</v>
      </c>
      <c r="H44" s="36"/>
    </row>
    <row r="45" spans="1:8" ht="14.1" customHeight="1" x14ac:dyDescent="0.15">
      <c r="A45" s="8" t="s">
        <v>29</v>
      </c>
      <c r="B45" s="9" t="s">
        <v>45</v>
      </c>
      <c r="C45" s="11"/>
      <c r="D45" s="71">
        <v>6266</v>
      </c>
      <c r="E45" s="58">
        <f t="shared" si="3"/>
        <v>3.0414965755253207</v>
      </c>
      <c r="F45" s="69">
        <f t="shared" si="4"/>
        <v>3.0414965755253207</v>
      </c>
      <c r="G45" s="72">
        <f t="shared" si="5"/>
        <v>74.786546741288333</v>
      </c>
      <c r="H45" s="36"/>
    </row>
    <row r="46" spans="1:8" ht="14.1" customHeight="1" x14ac:dyDescent="0.15">
      <c r="A46" s="46" t="s">
        <v>32</v>
      </c>
      <c r="B46" s="47" t="s">
        <v>56</v>
      </c>
      <c r="C46" s="48"/>
      <c r="D46" s="73">
        <v>6146</v>
      </c>
      <c r="E46" s="74">
        <f t="shared" si="3"/>
        <v>2.9832489551833099</v>
      </c>
      <c r="F46" s="69">
        <f t="shared" si="4"/>
        <v>2.9832489551833099</v>
      </c>
      <c r="G46" s="72">
        <f t="shared" si="5"/>
        <v>77.769795696471647</v>
      </c>
      <c r="H46" s="36"/>
    </row>
    <row r="47" spans="1:8" ht="14.1" customHeight="1" x14ac:dyDescent="0.15">
      <c r="A47" s="8" t="s">
        <v>33</v>
      </c>
      <c r="B47" s="9" t="s">
        <v>47</v>
      </c>
      <c r="C47" s="11"/>
      <c r="D47" s="75">
        <v>5637</v>
      </c>
      <c r="E47" s="58">
        <f t="shared" si="3"/>
        <v>2.7361819655659483</v>
      </c>
      <c r="F47" s="76">
        <f>SUM(E47:E60)</f>
        <v>22.230204303528353</v>
      </c>
      <c r="G47" s="77">
        <f t="shared" si="5"/>
        <v>100</v>
      </c>
      <c r="H47" s="36"/>
    </row>
    <row r="48" spans="1:8" ht="14.1" customHeight="1" x14ac:dyDescent="0.15">
      <c r="A48" s="8" t="s">
        <v>27</v>
      </c>
      <c r="B48" s="9" t="s">
        <v>54</v>
      </c>
      <c r="C48" s="11"/>
      <c r="D48" s="71">
        <v>5032</v>
      </c>
      <c r="E48" s="58">
        <f t="shared" si="3"/>
        <v>2.4425168796749781</v>
      </c>
      <c r="F48" s="22"/>
      <c r="G48" s="16"/>
      <c r="H48" s="36"/>
    </row>
    <row r="49" spans="1:8" ht="14.1" customHeight="1" x14ac:dyDescent="0.15">
      <c r="A49" s="8" t="s">
        <v>16</v>
      </c>
      <c r="B49" s="9" t="s">
        <v>49</v>
      </c>
      <c r="C49" s="11"/>
      <c r="D49" s="71">
        <v>4456</v>
      </c>
      <c r="E49" s="58">
        <f t="shared" si="3"/>
        <v>2.1629283020333272</v>
      </c>
      <c r="F49" s="22"/>
      <c r="G49" s="16"/>
      <c r="H49" s="36"/>
    </row>
    <row r="50" spans="1:8" ht="14.1" customHeight="1" x14ac:dyDescent="0.15">
      <c r="A50" s="8" t="s">
        <v>12</v>
      </c>
      <c r="B50" s="9" t="s">
        <v>52</v>
      </c>
      <c r="C50" s="11"/>
      <c r="D50" s="71">
        <v>4285</v>
      </c>
      <c r="E50" s="58">
        <f t="shared" si="3"/>
        <v>2.0799254430459624</v>
      </c>
      <c r="F50" s="22"/>
      <c r="G50" s="16"/>
      <c r="H50" s="36"/>
    </row>
    <row r="51" spans="1:8" ht="14.1" customHeight="1" x14ac:dyDescent="0.15">
      <c r="A51" s="8" t="s">
        <v>36</v>
      </c>
      <c r="B51" s="9" t="s">
        <v>46</v>
      </c>
      <c r="C51" s="11"/>
      <c r="D51" s="71">
        <v>4217</v>
      </c>
      <c r="E51" s="58">
        <f t="shared" si="3"/>
        <v>2.0469184581854893</v>
      </c>
      <c r="F51" s="22"/>
      <c r="G51" s="16"/>
      <c r="H51" s="36"/>
    </row>
    <row r="52" spans="1:8" ht="14.1" customHeight="1" x14ac:dyDescent="0.15">
      <c r="A52" s="8" t="s">
        <v>19</v>
      </c>
      <c r="B52" s="9" t="s">
        <v>58</v>
      </c>
      <c r="C52" s="11"/>
      <c r="D52" s="71">
        <v>3926</v>
      </c>
      <c r="E52" s="58">
        <f t="shared" si="3"/>
        <v>1.9056679788561137</v>
      </c>
      <c r="F52" s="22"/>
      <c r="G52" s="16"/>
      <c r="H52" s="36"/>
    </row>
    <row r="53" spans="1:8" ht="14.1" customHeight="1" x14ac:dyDescent="0.15">
      <c r="A53" s="8" t="s">
        <v>31</v>
      </c>
      <c r="B53" s="9" t="s">
        <v>51</v>
      </c>
      <c r="C53" s="11"/>
      <c r="D53" s="71">
        <v>3696</v>
      </c>
      <c r="E53" s="58">
        <f t="shared" si="3"/>
        <v>1.7940267065339268</v>
      </c>
      <c r="F53" s="22"/>
      <c r="G53" s="16"/>
      <c r="H53" s="36"/>
    </row>
    <row r="54" spans="1:8" ht="14.1" customHeight="1" x14ac:dyDescent="0.15">
      <c r="A54" s="8" t="s">
        <v>35</v>
      </c>
      <c r="B54" s="9" t="s">
        <v>50</v>
      </c>
      <c r="C54" s="11"/>
      <c r="D54" s="71">
        <v>3597</v>
      </c>
      <c r="E54" s="58">
        <f t="shared" si="3"/>
        <v>1.7459724197517683</v>
      </c>
      <c r="F54" s="22"/>
      <c r="G54" s="16"/>
      <c r="H54" s="36"/>
    </row>
    <row r="55" spans="1:8" ht="14.1" customHeight="1" x14ac:dyDescent="0.15">
      <c r="A55" s="8" t="s">
        <v>15</v>
      </c>
      <c r="B55" s="9" t="s">
        <v>53</v>
      </c>
      <c r="C55" s="11"/>
      <c r="D55" s="71">
        <v>2245</v>
      </c>
      <c r="E55" s="58">
        <f t="shared" si="3"/>
        <v>1.089715897231782</v>
      </c>
      <c r="F55" s="22"/>
      <c r="G55" s="16"/>
      <c r="H55" s="36"/>
    </row>
    <row r="56" spans="1:8" ht="14.1" customHeight="1" x14ac:dyDescent="0.15">
      <c r="A56" s="8" t="s">
        <v>14</v>
      </c>
      <c r="B56" s="9" t="s">
        <v>55</v>
      </c>
      <c r="C56" s="11"/>
      <c r="D56" s="71">
        <v>2097</v>
      </c>
      <c r="E56" s="58">
        <f t="shared" si="3"/>
        <v>1.0178771654766354</v>
      </c>
      <c r="F56" s="22"/>
      <c r="G56" s="16"/>
      <c r="H56" s="36"/>
    </row>
    <row r="57" spans="1:8" ht="14.1" customHeight="1" x14ac:dyDescent="0.15">
      <c r="A57" s="8" t="s">
        <v>22</v>
      </c>
      <c r="B57" s="9" t="s">
        <v>23</v>
      </c>
      <c r="C57" s="11"/>
      <c r="D57" s="71">
        <v>2049</v>
      </c>
      <c r="E57" s="58">
        <f t="shared" si="3"/>
        <v>0.99457811733983126</v>
      </c>
      <c r="F57" s="22"/>
      <c r="G57" s="16"/>
      <c r="H57" s="36"/>
    </row>
    <row r="58" spans="1:8" ht="14.1" customHeight="1" x14ac:dyDescent="0.15">
      <c r="A58" s="8" t="s">
        <v>34</v>
      </c>
      <c r="B58" s="9" t="s">
        <v>59</v>
      </c>
      <c r="C58" s="11"/>
      <c r="D58" s="71">
        <v>1949</v>
      </c>
      <c r="E58" s="58">
        <f t="shared" si="3"/>
        <v>0.94603843372148899</v>
      </c>
      <c r="F58" s="22"/>
      <c r="G58" s="16"/>
      <c r="H58" s="36"/>
    </row>
    <row r="59" spans="1:8" ht="14.1" customHeight="1" x14ac:dyDescent="0.15">
      <c r="A59" s="8" t="s">
        <v>13</v>
      </c>
      <c r="B59" s="9" t="s">
        <v>48</v>
      </c>
      <c r="C59" s="11"/>
      <c r="D59" s="71">
        <v>1923</v>
      </c>
      <c r="E59" s="58">
        <f t="shared" si="3"/>
        <v>0.93341811598072011</v>
      </c>
      <c r="F59" s="22"/>
      <c r="G59" s="16"/>
      <c r="H59" s="36"/>
    </row>
    <row r="60" spans="1:8" ht="14.1" customHeight="1" thickBot="1" x14ac:dyDescent="0.2">
      <c r="A60" s="12" t="s">
        <v>24</v>
      </c>
      <c r="B60" s="13" t="s">
        <v>57</v>
      </c>
      <c r="C60" s="15"/>
      <c r="D60" s="78">
        <v>689</v>
      </c>
      <c r="E60" s="58">
        <f t="shared" si="3"/>
        <v>0.33443842013037761</v>
      </c>
      <c r="F60" s="22"/>
      <c r="G60" s="16"/>
      <c r="H60" s="36"/>
    </row>
    <row r="61" spans="1:8" ht="18" customHeight="1" x14ac:dyDescent="0.15">
      <c r="A61" s="28"/>
      <c r="B61" s="29"/>
      <c r="C61" s="30"/>
      <c r="E61" s="31"/>
      <c r="F61" s="22"/>
      <c r="G61" s="18"/>
      <c r="H61" s="18"/>
    </row>
    <row r="62" spans="1:8" ht="23.25" customHeight="1" thickBot="1" x14ac:dyDescent="0.2">
      <c r="A62" s="35"/>
      <c r="B62" s="42" t="s">
        <v>5</v>
      </c>
      <c r="C62" s="24"/>
      <c r="E62" s="20"/>
      <c r="F62" s="79" t="s">
        <v>65</v>
      </c>
    </row>
    <row r="63" spans="1:8" ht="15" customHeight="1" thickTop="1" x14ac:dyDescent="0.15">
      <c r="A63" s="91" t="s">
        <v>1</v>
      </c>
      <c r="B63" s="92"/>
      <c r="C63" s="93"/>
      <c r="D63" s="1" t="s">
        <v>63</v>
      </c>
      <c r="E63" s="97" t="s">
        <v>3</v>
      </c>
      <c r="F63" s="88" t="s">
        <v>37</v>
      </c>
    </row>
    <row r="64" spans="1:8" ht="15" customHeight="1" thickBot="1" x14ac:dyDescent="0.2">
      <c r="A64" s="94"/>
      <c r="B64" s="95"/>
      <c r="C64" s="96"/>
      <c r="D64" s="53" t="s">
        <v>62</v>
      </c>
      <c r="E64" s="98"/>
      <c r="F64" s="88"/>
    </row>
    <row r="65" spans="1:8" s="5" customFormat="1" ht="13.15" customHeight="1" x14ac:dyDescent="0.15">
      <c r="A65" s="89" t="s">
        <v>6</v>
      </c>
      <c r="B65" s="90"/>
      <c r="C65" s="7"/>
      <c r="D65" s="54">
        <f>SUM(D66:D89)</f>
        <v>1192643062</v>
      </c>
      <c r="E65" s="55">
        <v>100</v>
      </c>
      <c r="F65" s="80">
        <f>SUM(F66:F73)</f>
        <v>100</v>
      </c>
      <c r="G65" s="72"/>
    </row>
    <row r="66" spans="1:8" ht="13.5" customHeight="1" x14ac:dyDescent="0.15">
      <c r="A66" s="8" t="s">
        <v>19</v>
      </c>
      <c r="B66" s="9" t="s">
        <v>58</v>
      </c>
      <c r="C66" s="11"/>
      <c r="D66" s="57">
        <v>276449869</v>
      </c>
      <c r="E66" s="58">
        <f t="shared" ref="E66:E89" si="6">D66/$D$65*100</f>
        <v>23.179598138642422</v>
      </c>
      <c r="F66" s="59">
        <f>E66</f>
        <v>23.179598138642422</v>
      </c>
      <c r="G66" s="72">
        <f>F66</f>
        <v>23.179598138642422</v>
      </c>
      <c r="H66" s="5"/>
    </row>
    <row r="67" spans="1:8" ht="13.5" customHeight="1" x14ac:dyDescent="0.15">
      <c r="A67" s="8" t="s">
        <v>18</v>
      </c>
      <c r="B67" s="9" t="s">
        <v>41</v>
      </c>
      <c r="C67" s="11"/>
      <c r="D67" s="57">
        <v>204199436</v>
      </c>
      <c r="E67" s="58">
        <f t="shared" si="6"/>
        <v>17.121588386852999</v>
      </c>
      <c r="F67" s="59">
        <f t="shared" ref="F67:F72" si="7">E67</f>
        <v>17.121588386852999</v>
      </c>
      <c r="G67" s="72">
        <f t="shared" ref="G67:G73" si="8">G66+F67</f>
        <v>40.301186525495424</v>
      </c>
      <c r="H67" s="5"/>
    </row>
    <row r="68" spans="1:8" ht="13.5" customHeight="1" x14ac:dyDescent="0.15">
      <c r="A68" s="8" t="s">
        <v>11</v>
      </c>
      <c r="B68" s="9" t="s">
        <v>39</v>
      </c>
      <c r="C68" s="11"/>
      <c r="D68" s="57">
        <v>159269988</v>
      </c>
      <c r="E68" s="58">
        <f t="shared" si="6"/>
        <v>13.354371737417612</v>
      </c>
      <c r="F68" s="59">
        <f t="shared" si="7"/>
        <v>13.354371737417612</v>
      </c>
      <c r="G68" s="72">
        <f t="shared" si="8"/>
        <v>53.655558262913033</v>
      </c>
      <c r="H68" s="5"/>
    </row>
    <row r="69" spans="1:8" ht="13.5" customHeight="1" x14ac:dyDescent="0.15">
      <c r="A69" s="8" t="s">
        <v>26</v>
      </c>
      <c r="B69" s="9" t="s">
        <v>43</v>
      </c>
      <c r="C69" s="11"/>
      <c r="D69" s="57">
        <v>139343588</v>
      </c>
      <c r="E69" s="58">
        <f t="shared" si="6"/>
        <v>11.683595238153492</v>
      </c>
      <c r="F69" s="59">
        <f t="shared" si="7"/>
        <v>11.683595238153492</v>
      </c>
      <c r="G69" s="72">
        <f t="shared" si="8"/>
        <v>65.339153501066519</v>
      </c>
      <c r="H69" s="5"/>
    </row>
    <row r="70" spans="1:8" ht="13.5" customHeight="1" x14ac:dyDescent="0.15">
      <c r="A70" s="8" t="s">
        <v>28</v>
      </c>
      <c r="B70" s="9" t="s">
        <v>38</v>
      </c>
      <c r="C70" s="11"/>
      <c r="D70" s="57">
        <v>67369103</v>
      </c>
      <c r="E70" s="58">
        <f t="shared" si="6"/>
        <v>5.6487230041002832</v>
      </c>
      <c r="F70" s="59">
        <f t="shared" si="7"/>
        <v>5.6487230041002832</v>
      </c>
      <c r="G70" s="72">
        <f t="shared" si="8"/>
        <v>70.98787650516681</v>
      </c>
      <c r="H70" s="5"/>
    </row>
    <row r="71" spans="1:8" ht="13.5" customHeight="1" x14ac:dyDescent="0.15">
      <c r="A71" s="8" t="s">
        <v>30</v>
      </c>
      <c r="B71" s="9" t="s">
        <v>40</v>
      </c>
      <c r="C71" s="11"/>
      <c r="D71" s="57">
        <v>49777293</v>
      </c>
      <c r="E71" s="58">
        <f t="shared" si="6"/>
        <v>4.1736957674935935</v>
      </c>
      <c r="F71" s="59">
        <f t="shared" si="7"/>
        <v>4.1736957674935935</v>
      </c>
      <c r="G71" s="72">
        <f t="shared" si="8"/>
        <v>75.161572272660408</v>
      </c>
      <c r="H71" s="5"/>
    </row>
    <row r="72" spans="1:8" ht="13.5" customHeight="1" x14ac:dyDescent="0.15">
      <c r="A72" s="46" t="s">
        <v>12</v>
      </c>
      <c r="B72" s="47" t="s">
        <v>52</v>
      </c>
      <c r="C72" s="48"/>
      <c r="D72" s="81">
        <v>40040244</v>
      </c>
      <c r="E72" s="74">
        <f t="shared" si="6"/>
        <v>3.3572696874498735</v>
      </c>
      <c r="F72" s="59">
        <f t="shared" si="7"/>
        <v>3.3572696874498735</v>
      </c>
      <c r="G72" s="72">
        <f t="shared" si="8"/>
        <v>78.518841960110279</v>
      </c>
      <c r="H72" s="5"/>
    </row>
    <row r="73" spans="1:8" ht="13.5" customHeight="1" x14ac:dyDescent="0.15">
      <c r="A73" s="8" t="s">
        <v>27</v>
      </c>
      <c r="B73" s="9" t="s">
        <v>54</v>
      </c>
      <c r="C73" s="11"/>
      <c r="D73" s="57">
        <v>39713339</v>
      </c>
      <c r="E73" s="58">
        <f t="shared" si="6"/>
        <v>3.3298595586011128</v>
      </c>
      <c r="F73" s="82">
        <f>SUM(E73:E89)</f>
        <v>21.481158039889721</v>
      </c>
      <c r="G73" s="77">
        <f t="shared" si="8"/>
        <v>100</v>
      </c>
      <c r="H73" s="5"/>
    </row>
    <row r="74" spans="1:8" ht="13.5" customHeight="1" x14ac:dyDescent="0.15">
      <c r="A74" s="8" t="s">
        <v>25</v>
      </c>
      <c r="B74" s="9" t="s">
        <v>42</v>
      </c>
      <c r="C74" s="11"/>
      <c r="D74" s="57">
        <v>29452740</v>
      </c>
      <c r="E74" s="58">
        <f t="shared" si="6"/>
        <v>2.4695351810129424</v>
      </c>
      <c r="G74" s="18"/>
      <c r="H74" s="5"/>
    </row>
    <row r="75" spans="1:8" ht="13.5" customHeight="1" x14ac:dyDescent="0.15">
      <c r="A75" s="8" t="s">
        <v>20</v>
      </c>
      <c r="B75" s="9" t="s">
        <v>21</v>
      </c>
      <c r="C75" s="11"/>
      <c r="D75" s="57">
        <v>27271296</v>
      </c>
      <c r="E75" s="58">
        <f t="shared" si="6"/>
        <v>2.2866268097235616</v>
      </c>
      <c r="G75" s="18"/>
      <c r="H75" s="5"/>
    </row>
    <row r="76" spans="1:8" ht="13.5" customHeight="1" x14ac:dyDescent="0.15">
      <c r="A76" s="8" t="s">
        <v>32</v>
      </c>
      <c r="B76" s="9" t="s">
        <v>56</v>
      </c>
      <c r="C76" s="11"/>
      <c r="D76" s="57">
        <v>21498225</v>
      </c>
      <c r="E76" s="58">
        <f t="shared" si="6"/>
        <v>1.8025699125728867</v>
      </c>
      <c r="G76" s="18"/>
      <c r="H76" s="5"/>
    </row>
    <row r="77" spans="1:8" ht="13.5" customHeight="1" x14ac:dyDescent="0.15">
      <c r="A77" s="8" t="s">
        <v>29</v>
      </c>
      <c r="B77" s="9" t="s">
        <v>45</v>
      </c>
      <c r="C77" s="11"/>
      <c r="D77" s="57">
        <v>20157481</v>
      </c>
      <c r="E77" s="58">
        <f t="shared" si="6"/>
        <v>1.6901520364522944</v>
      </c>
      <c r="G77" s="18"/>
      <c r="H77" s="5"/>
    </row>
    <row r="78" spans="1:8" ht="13.5" customHeight="1" x14ac:dyDescent="0.15">
      <c r="A78" s="8" t="s">
        <v>17</v>
      </c>
      <c r="B78" s="9" t="s">
        <v>44</v>
      </c>
      <c r="C78" s="11"/>
      <c r="D78" s="57">
        <v>16205675</v>
      </c>
      <c r="E78" s="58">
        <f t="shared" si="6"/>
        <v>1.3588034439091887</v>
      </c>
      <c r="G78" s="18"/>
      <c r="H78" s="5"/>
    </row>
    <row r="79" spans="1:8" ht="13.5" customHeight="1" x14ac:dyDescent="0.15">
      <c r="A79" s="8" t="s">
        <v>33</v>
      </c>
      <c r="B79" s="9" t="s">
        <v>47</v>
      </c>
      <c r="C79" s="11"/>
      <c r="D79" s="57">
        <v>15946710</v>
      </c>
      <c r="E79" s="58">
        <f t="shared" si="6"/>
        <v>1.3370899062841317</v>
      </c>
      <c r="G79" s="18"/>
      <c r="H79" s="5"/>
    </row>
    <row r="80" spans="1:8" ht="13.5" customHeight="1" x14ac:dyDescent="0.15">
      <c r="A80" s="8" t="s">
        <v>31</v>
      </c>
      <c r="B80" s="9" t="s">
        <v>51</v>
      </c>
      <c r="C80" s="11"/>
      <c r="D80" s="57">
        <v>14955878</v>
      </c>
      <c r="E80" s="58">
        <f t="shared" si="6"/>
        <v>1.2540112357606623</v>
      </c>
      <c r="G80" s="18"/>
      <c r="H80" s="5"/>
    </row>
    <row r="81" spans="1:8" ht="13.5" customHeight="1" x14ac:dyDescent="0.15">
      <c r="A81" s="8" t="s">
        <v>16</v>
      </c>
      <c r="B81" s="9" t="s">
        <v>49</v>
      </c>
      <c r="C81" s="11"/>
      <c r="D81" s="57">
        <v>13790282</v>
      </c>
      <c r="E81" s="58">
        <f t="shared" si="6"/>
        <v>1.1562790611362312</v>
      </c>
      <c r="G81" s="18"/>
      <c r="H81" s="5"/>
    </row>
    <row r="82" spans="1:8" ht="13.5" customHeight="1" x14ac:dyDescent="0.15">
      <c r="A82" s="8" t="s">
        <v>36</v>
      </c>
      <c r="B82" s="9" t="s">
        <v>46</v>
      </c>
      <c r="C82" s="11"/>
      <c r="D82" s="57">
        <v>12863515</v>
      </c>
      <c r="E82" s="58">
        <f t="shared" si="6"/>
        <v>1.0785720732260462</v>
      </c>
      <c r="G82" s="18"/>
      <c r="H82" s="5"/>
    </row>
    <row r="83" spans="1:8" ht="13.5" customHeight="1" x14ac:dyDescent="0.15">
      <c r="A83" s="8" t="s">
        <v>34</v>
      </c>
      <c r="B83" s="9" t="s">
        <v>59</v>
      </c>
      <c r="C83" s="11"/>
      <c r="D83" s="57">
        <v>12422713</v>
      </c>
      <c r="E83" s="58">
        <f t="shared" si="6"/>
        <v>1.0416119789577076</v>
      </c>
      <c r="G83" s="18"/>
      <c r="H83" s="5"/>
    </row>
    <row r="84" spans="1:8" ht="13.5" customHeight="1" x14ac:dyDescent="0.15">
      <c r="A84" s="8" t="s">
        <v>15</v>
      </c>
      <c r="B84" s="9" t="s">
        <v>53</v>
      </c>
      <c r="C84" s="11"/>
      <c r="D84" s="57">
        <v>10168991</v>
      </c>
      <c r="E84" s="58">
        <f t="shared" si="6"/>
        <v>0.85264328649572108</v>
      </c>
      <c r="G84" s="18"/>
      <c r="H84" s="5"/>
    </row>
    <row r="85" spans="1:8" ht="13.5" customHeight="1" x14ac:dyDescent="0.15">
      <c r="A85" s="8" t="s">
        <v>35</v>
      </c>
      <c r="B85" s="9" t="s">
        <v>50</v>
      </c>
      <c r="C85" s="11"/>
      <c r="D85" s="57">
        <v>7935438</v>
      </c>
      <c r="E85" s="58">
        <f t="shared" si="6"/>
        <v>0.66536571190819538</v>
      </c>
      <c r="G85" s="18"/>
      <c r="H85" s="5"/>
    </row>
    <row r="86" spans="1:8" ht="13.5" customHeight="1" x14ac:dyDescent="0.15">
      <c r="A86" s="8" t="s">
        <v>14</v>
      </c>
      <c r="B86" s="9" t="s">
        <v>55</v>
      </c>
      <c r="C86" s="11"/>
      <c r="D86" s="57">
        <v>6496408</v>
      </c>
      <c r="E86" s="58">
        <f t="shared" si="6"/>
        <v>0.54470681186924974</v>
      </c>
      <c r="G86" s="18"/>
      <c r="H86" s="5"/>
    </row>
    <row r="87" spans="1:8" ht="13.5" customHeight="1" x14ac:dyDescent="0.15">
      <c r="A87" s="8" t="s">
        <v>22</v>
      </c>
      <c r="B87" s="9" t="s">
        <v>23</v>
      </c>
      <c r="C87" s="11"/>
      <c r="D87" s="57">
        <v>3843322</v>
      </c>
      <c r="E87" s="58">
        <f t="shared" si="6"/>
        <v>0.3222524930095137</v>
      </c>
      <c r="G87" s="18"/>
      <c r="H87" s="5"/>
    </row>
    <row r="88" spans="1:8" ht="13.5" customHeight="1" x14ac:dyDescent="0.15">
      <c r="A88" s="8" t="s">
        <v>13</v>
      </c>
      <c r="B88" s="9" t="s">
        <v>48</v>
      </c>
      <c r="C88" s="11"/>
      <c r="D88" s="57">
        <v>2500667</v>
      </c>
      <c r="E88" s="58">
        <f t="shared" si="6"/>
        <v>0.20967438453937023</v>
      </c>
      <c r="G88" s="18"/>
      <c r="H88" s="5"/>
    </row>
    <row r="89" spans="1:8" ht="13.5" customHeight="1" thickBot="1" x14ac:dyDescent="0.2">
      <c r="A89" s="12" t="s">
        <v>24</v>
      </c>
      <c r="B89" s="13" t="s">
        <v>57</v>
      </c>
      <c r="C89" s="15"/>
      <c r="D89" s="64">
        <v>970861</v>
      </c>
      <c r="E89" s="83">
        <f t="shared" si="6"/>
        <v>8.1404154430908857E-2</v>
      </c>
      <c r="G89" s="18"/>
      <c r="H89" s="5"/>
    </row>
    <row r="90" spans="1:8" ht="13.5" customHeight="1" x14ac:dyDescent="0.15">
      <c r="A90" s="22"/>
      <c r="B90" s="9"/>
      <c r="C90" s="16"/>
      <c r="D90" s="18"/>
      <c r="E90" s="23"/>
      <c r="F90" s="43"/>
      <c r="G90" s="18"/>
      <c r="H90" s="5"/>
    </row>
    <row r="91" spans="1:8" ht="18" customHeight="1" x14ac:dyDescent="0.15">
      <c r="A91" s="38" t="s">
        <v>66</v>
      </c>
      <c r="C91" s="16"/>
      <c r="D91" s="16"/>
      <c r="E91" s="16"/>
      <c r="G91" s="18"/>
    </row>
    <row r="92" spans="1:8" ht="35.25" customHeight="1" x14ac:dyDescent="0.15">
      <c r="A92" s="32"/>
      <c r="B92" s="99" t="s">
        <v>67</v>
      </c>
      <c r="C92" s="99"/>
      <c r="D92" s="99"/>
      <c r="E92" s="99"/>
      <c r="G92" s="18"/>
    </row>
    <row r="93" spans="1:8" ht="18" customHeight="1" x14ac:dyDescent="0.15">
      <c r="A93" s="17"/>
      <c r="G93" s="18"/>
    </row>
    <row r="94" spans="1:8" ht="18" customHeight="1" x14ac:dyDescent="0.15">
      <c r="A94" s="3"/>
      <c r="G94" s="85"/>
    </row>
    <row r="95" spans="1:8" ht="13.5" customHeight="1" x14ac:dyDescent="0.15">
      <c r="A95" s="3"/>
      <c r="G95" s="85"/>
    </row>
    <row r="96" spans="1:8" ht="13.5" customHeight="1" x14ac:dyDescent="0.15">
      <c r="A96" s="3"/>
      <c r="G96" s="70"/>
    </row>
    <row r="97" spans="1:7" ht="13.5" customHeight="1" x14ac:dyDescent="0.15">
      <c r="A97" s="3"/>
      <c r="G97" s="18"/>
    </row>
    <row r="98" spans="1:7" ht="13.5" customHeight="1" x14ac:dyDescent="0.15">
      <c r="A98" s="3"/>
      <c r="G98" s="18"/>
    </row>
    <row r="99" spans="1:7" ht="13.5" customHeight="1" x14ac:dyDescent="0.15">
      <c r="A99" s="3"/>
      <c r="G99" s="18"/>
    </row>
    <row r="100" spans="1:7" ht="13.5" customHeight="1" x14ac:dyDescent="0.15">
      <c r="A100" s="3"/>
      <c r="G100" s="18"/>
    </row>
    <row r="101" spans="1:7" ht="13.5" customHeight="1" x14ac:dyDescent="0.15">
      <c r="A101" s="3"/>
      <c r="G101" s="18"/>
    </row>
    <row r="102" spans="1:7" ht="13.5" customHeight="1" x14ac:dyDescent="0.15">
      <c r="A102" s="3"/>
      <c r="G102" s="18"/>
    </row>
    <row r="103" spans="1:7" ht="13.5" customHeight="1" x14ac:dyDescent="0.15">
      <c r="A103" s="3"/>
      <c r="G103" s="18"/>
    </row>
    <row r="104" spans="1:7" ht="13.5" customHeight="1" x14ac:dyDescent="0.15">
      <c r="A104" s="3"/>
      <c r="G104" s="18"/>
    </row>
    <row r="105" spans="1:7" ht="13.5" customHeight="1" x14ac:dyDescent="0.15">
      <c r="A105" s="3"/>
      <c r="G105" s="18"/>
    </row>
    <row r="106" spans="1:7" ht="13.5" customHeight="1" x14ac:dyDescent="0.15">
      <c r="A106" s="3"/>
      <c r="G106" s="18"/>
    </row>
    <row r="107" spans="1:7" ht="13.5" customHeight="1" x14ac:dyDescent="0.15">
      <c r="A107" s="3"/>
      <c r="G107" s="18"/>
    </row>
    <row r="108" spans="1:7" ht="13.5" customHeight="1" x14ac:dyDescent="0.15">
      <c r="A108" s="3"/>
      <c r="G108" s="18"/>
    </row>
    <row r="109" spans="1:7" ht="13.5" customHeight="1" x14ac:dyDescent="0.15">
      <c r="A109" s="3"/>
      <c r="G109" s="18"/>
    </row>
    <row r="110" spans="1:7" ht="13.5" customHeight="1" x14ac:dyDescent="0.15">
      <c r="A110" s="3"/>
      <c r="G110" s="18"/>
    </row>
    <row r="111" spans="1:7" ht="13.5" customHeight="1" x14ac:dyDescent="0.15">
      <c r="A111" s="3"/>
      <c r="G111" s="18"/>
    </row>
    <row r="112" spans="1:7" ht="13.5" customHeight="1" x14ac:dyDescent="0.15">
      <c r="A112" s="3"/>
      <c r="G112" s="18"/>
    </row>
    <row r="113" spans="1:7" ht="13.5" customHeight="1" x14ac:dyDescent="0.15">
      <c r="A113" s="3"/>
      <c r="G113" s="18"/>
    </row>
    <row r="114" spans="1:7" ht="13.5" customHeight="1" x14ac:dyDescent="0.15">
      <c r="A114" s="3"/>
      <c r="G114" s="18"/>
    </row>
    <row r="115" spans="1:7" ht="13.5" customHeight="1" x14ac:dyDescent="0.15">
      <c r="A115" s="3"/>
      <c r="G115" s="18"/>
    </row>
    <row r="116" spans="1:7" ht="13.5" customHeight="1" x14ac:dyDescent="0.15">
      <c r="A116" s="3"/>
      <c r="G116" s="18"/>
    </row>
    <row r="117" spans="1:7" ht="13.5" customHeight="1" x14ac:dyDescent="0.15">
      <c r="A117" s="3"/>
      <c r="G117" s="18"/>
    </row>
    <row r="118" spans="1:7" ht="13.5" customHeight="1" x14ac:dyDescent="0.15">
      <c r="A118" s="3"/>
      <c r="G118" s="18"/>
    </row>
    <row r="119" spans="1:7" ht="13.5" customHeight="1" x14ac:dyDescent="0.15">
      <c r="A119" s="3"/>
      <c r="G119" s="18"/>
    </row>
    <row r="120" spans="1:7" ht="6.75" customHeight="1" x14ac:dyDescent="0.15">
      <c r="A120" s="3"/>
      <c r="G120" s="18"/>
    </row>
    <row r="121" spans="1:7" ht="11.1" customHeight="1" x14ac:dyDescent="0.15">
      <c r="A121" s="3"/>
    </row>
    <row r="122" spans="1:7" ht="11.1" customHeight="1" x14ac:dyDescent="0.15">
      <c r="A122" s="17"/>
    </row>
  </sheetData>
  <sortState xmlns:xlrd2="http://schemas.microsoft.com/office/spreadsheetml/2017/richdata2" ref="A66:D89">
    <sortCondition descending="1" ref="D66:D89"/>
  </sortState>
  <mergeCells count="16">
    <mergeCell ref="H34:H35"/>
    <mergeCell ref="G94:G95"/>
    <mergeCell ref="B2:F2"/>
    <mergeCell ref="F63:F64"/>
    <mergeCell ref="F34:F35"/>
    <mergeCell ref="F5:F6"/>
    <mergeCell ref="A36:B36"/>
    <mergeCell ref="A63:C64"/>
    <mergeCell ref="E63:E64"/>
    <mergeCell ref="A65:B65"/>
    <mergeCell ref="B92:E92"/>
    <mergeCell ref="A5:C6"/>
    <mergeCell ref="E5:E6"/>
    <mergeCell ref="A7:B7"/>
    <mergeCell ref="A34:C35"/>
    <mergeCell ref="E34:E35"/>
  </mergeCells>
  <phoneticPr fontId="19"/>
  <printOptions horizontalCentered="1"/>
  <pageMargins left="0.78740157480314965" right="0.59055118110236227" top="0.70866141732283472" bottom="0.47244094488188981" header="0.70866141732283472" footer="0.74803149606299213"/>
  <pageSetup paperSize="9" scale="86" orientation="portrait" r:id="rId1"/>
  <headerFooter alignWithMargins="0">
    <oddHeader>&amp;R&amp;F</oddHeader>
  </headerFooter>
  <rowBreaks count="1" manualBreakCount="1">
    <brk id="6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 codeName="Sheet2"/>
  <dimension ref="A1:H120"/>
  <sheetViews>
    <sheetView showGridLines="0" defaultGridColor="0" view="pageBreakPreview" colorId="22" zoomScale="90" zoomScaleNormal="100" zoomScaleSheetLayoutView="90" workbookViewId="0">
      <selection activeCell="J14" sqref="J14"/>
    </sheetView>
  </sheetViews>
  <sheetFormatPr defaultColWidth="10.625" defaultRowHeight="13.5" customHeight="1" x14ac:dyDescent="0.15"/>
  <cols>
    <col min="1" max="1" width="9.125" style="4" customWidth="1"/>
    <col min="2" max="2" width="17.875" style="3" customWidth="1"/>
    <col min="3" max="3" width="9.125" style="3" customWidth="1"/>
    <col min="4" max="4" width="17.125" style="3" customWidth="1"/>
    <col min="5" max="5" width="12.25" style="3" bestFit="1" customWidth="1"/>
    <col min="6" max="6" width="3.5" style="3" customWidth="1"/>
    <col min="7" max="7" width="0.875" style="3" customWidth="1"/>
    <col min="8" max="8" width="25.625" style="3" customWidth="1"/>
    <col min="9" max="16384" width="10.625" style="3"/>
  </cols>
  <sheetData>
    <row r="1" spans="1:8" customFormat="1" ht="21.75" customHeight="1" x14ac:dyDescent="0.15">
      <c r="A1" s="40" t="s">
        <v>10</v>
      </c>
      <c r="B1" s="41"/>
      <c r="C1" s="39"/>
      <c r="D1" s="39"/>
      <c r="E1" s="39"/>
      <c r="F1" s="39"/>
      <c r="G1" s="39"/>
      <c r="H1" s="39"/>
    </row>
    <row r="2" spans="1:8" ht="23.25" customHeight="1" thickBot="1" x14ac:dyDescent="0.2">
      <c r="A2" s="27"/>
      <c r="B2" s="42" t="s">
        <v>4</v>
      </c>
      <c r="C2" s="24"/>
      <c r="E2" s="37"/>
    </row>
    <row r="3" spans="1:8" ht="14.25" customHeight="1" thickTop="1" x14ac:dyDescent="0.15">
      <c r="A3" s="91" t="s">
        <v>1</v>
      </c>
      <c r="B3" s="92"/>
      <c r="C3" s="93"/>
      <c r="D3" s="1" t="s">
        <v>2</v>
      </c>
      <c r="E3" s="97" t="s">
        <v>3</v>
      </c>
    </row>
    <row r="4" spans="1:8" s="5" customFormat="1" ht="14.25" thickBot="1" x14ac:dyDescent="0.2">
      <c r="A4" s="94"/>
      <c r="B4" s="95"/>
      <c r="C4" s="96"/>
      <c r="D4" s="53" t="str">
        <f>構成比順!D6</f>
        <v>R3年</v>
      </c>
      <c r="E4" s="98"/>
    </row>
    <row r="5" spans="1:8" ht="13.5" customHeight="1" x14ac:dyDescent="0.15">
      <c r="A5" s="89" t="s">
        <v>6</v>
      </c>
      <c r="B5" s="90"/>
      <c r="C5" s="6"/>
      <c r="D5" s="54">
        <f>SUM(D6:D29)</f>
        <v>4748</v>
      </c>
      <c r="E5" s="55">
        <v>100</v>
      </c>
    </row>
    <row r="6" spans="1:8" ht="14.1" customHeight="1" x14ac:dyDescent="0.15">
      <c r="A6" s="8" t="s">
        <v>11</v>
      </c>
      <c r="B6" s="9" t="s">
        <v>39</v>
      </c>
      <c r="C6" s="10"/>
      <c r="D6" s="57">
        <v>715</v>
      </c>
      <c r="E6" s="58">
        <f>D6/$D$5*100</f>
        <v>15.058972198820555</v>
      </c>
    </row>
    <row r="7" spans="1:8" ht="14.1" customHeight="1" x14ac:dyDescent="0.15">
      <c r="A7" s="8" t="s">
        <v>12</v>
      </c>
      <c r="B7" s="9" t="s">
        <v>52</v>
      </c>
      <c r="C7" s="10"/>
      <c r="D7" s="57">
        <v>98</v>
      </c>
      <c r="E7" s="58">
        <f t="shared" ref="E7:E29" si="0">D7/$D$5*100</f>
        <v>2.0640269587194608</v>
      </c>
    </row>
    <row r="8" spans="1:8" ht="14.1" customHeight="1" x14ac:dyDescent="0.15">
      <c r="A8" s="8" t="s">
        <v>13</v>
      </c>
      <c r="B8" s="9" t="s">
        <v>48</v>
      </c>
      <c r="C8" s="10"/>
      <c r="D8" s="57">
        <v>109</v>
      </c>
      <c r="E8" s="58">
        <f t="shared" si="0"/>
        <v>2.2957034540859311</v>
      </c>
    </row>
    <row r="9" spans="1:8" ht="14.1" customHeight="1" x14ac:dyDescent="0.15">
      <c r="A9" s="8" t="s">
        <v>14</v>
      </c>
      <c r="B9" s="9" t="s">
        <v>55</v>
      </c>
      <c r="C9" s="10"/>
      <c r="D9" s="57">
        <v>79</v>
      </c>
      <c r="E9" s="58">
        <f t="shared" si="0"/>
        <v>1.6638584667228304</v>
      </c>
    </row>
    <row r="10" spans="1:8" ht="14.1" customHeight="1" x14ac:dyDescent="0.15">
      <c r="A10" s="8" t="s">
        <v>15</v>
      </c>
      <c r="B10" s="9" t="s">
        <v>53</v>
      </c>
      <c r="C10" s="10"/>
      <c r="D10" s="57">
        <v>81</v>
      </c>
      <c r="E10" s="58">
        <f t="shared" si="0"/>
        <v>1.7059814658803705</v>
      </c>
    </row>
    <row r="11" spans="1:8" ht="14.1" customHeight="1" x14ac:dyDescent="0.15">
      <c r="A11" s="8" t="s">
        <v>16</v>
      </c>
      <c r="B11" s="9" t="s">
        <v>49</v>
      </c>
      <c r="C11" s="10"/>
      <c r="D11" s="57">
        <v>118</v>
      </c>
      <c r="E11" s="58">
        <f t="shared" si="0"/>
        <v>2.4852569502948612</v>
      </c>
    </row>
    <row r="12" spans="1:8" ht="14.1" customHeight="1" x14ac:dyDescent="0.15">
      <c r="A12" s="8" t="s">
        <v>17</v>
      </c>
      <c r="B12" s="9" t="s">
        <v>44</v>
      </c>
      <c r="C12" s="10"/>
      <c r="D12" s="57">
        <v>209</v>
      </c>
      <c r="E12" s="58">
        <f t="shared" si="0"/>
        <v>4.4018534119629322</v>
      </c>
    </row>
    <row r="13" spans="1:8" ht="14.1" customHeight="1" x14ac:dyDescent="0.15">
      <c r="A13" s="8" t="s">
        <v>18</v>
      </c>
      <c r="B13" s="9" t="s">
        <v>41</v>
      </c>
      <c r="C13" s="10"/>
      <c r="D13" s="57">
        <v>271</v>
      </c>
      <c r="E13" s="58">
        <f t="shared" si="0"/>
        <v>5.7076663858466725</v>
      </c>
    </row>
    <row r="14" spans="1:8" ht="14.1" customHeight="1" x14ac:dyDescent="0.15">
      <c r="A14" s="8" t="s">
        <v>19</v>
      </c>
      <c r="B14" s="9" t="s">
        <v>58</v>
      </c>
      <c r="C14" s="10"/>
      <c r="D14" s="57">
        <v>46</v>
      </c>
      <c r="E14" s="58">
        <f t="shared" si="0"/>
        <v>0.96882898062342038</v>
      </c>
    </row>
    <row r="15" spans="1:8" ht="14.1" customHeight="1" x14ac:dyDescent="0.15">
      <c r="A15" s="8" t="s">
        <v>20</v>
      </c>
      <c r="B15" s="9" t="s">
        <v>21</v>
      </c>
      <c r="C15" s="10"/>
      <c r="D15" s="57">
        <v>315</v>
      </c>
      <c r="E15" s="58">
        <f t="shared" si="0"/>
        <v>6.6343723673125519</v>
      </c>
    </row>
    <row r="16" spans="1:8" ht="14.1" customHeight="1" x14ac:dyDescent="0.15">
      <c r="A16" s="8" t="s">
        <v>22</v>
      </c>
      <c r="B16" s="9" t="s">
        <v>23</v>
      </c>
      <c r="C16" s="10"/>
      <c r="D16" s="57">
        <v>82</v>
      </c>
      <c r="E16" s="58">
        <f t="shared" si="0"/>
        <v>1.7270429654591406</v>
      </c>
    </row>
    <row r="17" spans="1:8" ht="14.1" customHeight="1" x14ac:dyDescent="0.15">
      <c r="A17" s="8" t="s">
        <v>24</v>
      </c>
      <c r="B17" s="9" t="s">
        <v>57</v>
      </c>
      <c r="C17" s="10"/>
      <c r="D17" s="57">
        <v>33</v>
      </c>
      <c r="E17" s="58">
        <f t="shared" si="0"/>
        <v>0.69502948609941029</v>
      </c>
    </row>
    <row r="18" spans="1:8" ht="14.1" customHeight="1" x14ac:dyDescent="0.15">
      <c r="A18" s="8" t="s">
        <v>25</v>
      </c>
      <c r="B18" s="9" t="s">
        <v>42</v>
      </c>
      <c r="C18" s="10"/>
      <c r="D18" s="57">
        <v>234</v>
      </c>
      <c r="E18" s="58">
        <f t="shared" si="0"/>
        <v>4.9283909014321825</v>
      </c>
    </row>
    <row r="19" spans="1:8" ht="14.1" customHeight="1" x14ac:dyDescent="0.15">
      <c r="A19" s="8" t="s">
        <v>26</v>
      </c>
      <c r="B19" s="9" t="s">
        <v>43</v>
      </c>
      <c r="C19" s="10"/>
      <c r="D19" s="57">
        <v>239</v>
      </c>
      <c r="E19" s="58">
        <f t="shared" si="0"/>
        <v>5.033698399326032</v>
      </c>
    </row>
    <row r="20" spans="1:8" ht="14.1" customHeight="1" x14ac:dyDescent="0.15">
      <c r="A20" s="8" t="s">
        <v>27</v>
      </c>
      <c r="B20" s="9" t="s">
        <v>54</v>
      </c>
      <c r="C20" s="10"/>
      <c r="D20" s="57">
        <v>72</v>
      </c>
      <c r="E20" s="58">
        <f t="shared" si="0"/>
        <v>1.5164279696714407</v>
      </c>
    </row>
    <row r="21" spans="1:8" ht="14.1" customHeight="1" x14ac:dyDescent="0.15">
      <c r="A21" s="8" t="s">
        <v>28</v>
      </c>
      <c r="B21" s="9" t="s">
        <v>38</v>
      </c>
      <c r="C21" s="10"/>
      <c r="D21" s="57">
        <v>817</v>
      </c>
      <c r="E21" s="58">
        <f t="shared" si="0"/>
        <v>17.207245155855098</v>
      </c>
    </row>
    <row r="22" spans="1:8" ht="14.1" customHeight="1" x14ac:dyDescent="0.15">
      <c r="A22" s="8" t="s">
        <v>29</v>
      </c>
      <c r="B22" s="9" t="s">
        <v>45</v>
      </c>
      <c r="C22" s="10"/>
      <c r="D22" s="57">
        <v>185</v>
      </c>
      <c r="E22" s="58">
        <f t="shared" si="0"/>
        <v>3.8963774220724514</v>
      </c>
    </row>
    <row r="23" spans="1:8" ht="14.1" customHeight="1" x14ac:dyDescent="0.15">
      <c r="A23" s="8" t="s">
        <v>30</v>
      </c>
      <c r="B23" s="9" t="s">
        <v>40</v>
      </c>
      <c r="C23" s="10"/>
      <c r="D23" s="57">
        <v>392</v>
      </c>
      <c r="E23" s="58">
        <f t="shared" si="0"/>
        <v>8.2561078348778434</v>
      </c>
    </row>
    <row r="24" spans="1:8" ht="14.1" customHeight="1" x14ac:dyDescent="0.15">
      <c r="A24" s="8" t="s">
        <v>31</v>
      </c>
      <c r="B24" s="9" t="s">
        <v>51</v>
      </c>
      <c r="C24" s="10"/>
      <c r="D24" s="57">
        <v>113</v>
      </c>
      <c r="E24" s="58">
        <f t="shared" si="0"/>
        <v>2.3799494524010112</v>
      </c>
    </row>
    <row r="25" spans="1:8" ht="14.1" customHeight="1" x14ac:dyDescent="0.15">
      <c r="A25" s="8" t="s">
        <v>32</v>
      </c>
      <c r="B25" s="9" t="s">
        <v>56</v>
      </c>
      <c r="C25" s="10"/>
      <c r="D25" s="60">
        <v>74</v>
      </c>
      <c r="E25" s="58">
        <f t="shared" si="0"/>
        <v>1.5585509688289807</v>
      </c>
    </row>
    <row r="26" spans="1:8" ht="14.1" customHeight="1" x14ac:dyDescent="0.15">
      <c r="A26" s="8" t="s">
        <v>33</v>
      </c>
      <c r="B26" s="9" t="s">
        <v>47</v>
      </c>
      <c r="C26" s="10"/>
      <c r="D26" s="60">
        <v>149</v>
      </c>
      <c r="E26" s="58">
        <f t="shared" si="0"/>
        <v>3.1381634372367309</v>
      </c>
    </row>
    <row r="27" spans="1:8" ht="14.1" customHeight="1" x14ac:dyDescent="0.15">
      <c r="A27" s="8" t="s">
        <v>34</v>
      </c>
      <c r="B27" s="9" t="s">
        <v>59</v>
      </c>
      <c r="C27" s="10"/>
      <c r="D27" s="57">
        <v>24</v>
      </c>
      <c r="E27" s="58">
        <f t="shared" si="0"/>
        <v>0.50547598989048015</v>
      </c>
    </row>
    <row r="28" spans="1:8" ht="14.1" customHeight="1" x14ac:dyDescent="0.15">
      <c r="A28" s="8" t="s">
        <v>35</v>
      </c>
      <c r="B28" s="9" t="s">
        <v>50</v>
      </c>
      <c r="C28" s="10"/>
      <c r="D28" s="57">
        <v>114</v>
      </c>
      <c r="E28" s="58">
        <f t="shared" si="0"/>
        <v>2.4010109519797811</v>
      </c>
    </row>
    <row r="29" spans="1:8" ht="14.1" customHeight="1" thickBot="1" x14ac:dyDescent="0.2">
      <c r="A29" s="12" t="s">
        <v>36</v>
      </c>
      <c r="B29" s="13" t="s">
        <v>46</v>
      </c>
      <c r="C29" s="14"/>
      <c r="D29" s="64">
        <v>179</v>
      </c>
      <c r="E29" s="58">
        <f t="shared" si="0"/>
        <v>3.7700084245998315</v>
      </c>
    </row>
    <row r="30" spans="1:8" ht="18" customHeight="1" x14ac:dyDescent="0.15">
      <c r="A30" s="25"/>
      <c r="B30" s="26"/>
      <c r="C30" s="26"/>
      <c r="D30" s="26"/>
      <c r="E30" s="26"/>
      <c r="G30" s="17"/>
      <c r="H30" s="17"/>
    </row>
    <row r="31" spans="1:8" ht="23.25" customHeight="1" thickBot="1" x14ac:dyDescent="0.2">
      <c r="A31" s="35"/>
      <c r="B31" s="42" t="s">
        <v>7</v>
      </c>
      <c r="C31" s="24"/>
      <c r="E31" s="34"/>
      <c r="F31" s="19"/>
      <c r="G31" s="16"/>
      <c r="H31" s="65"/>
    </row>
    <row r="32" spans="1:8" ht="14.25" customHeight="1" thickTop="1" x14ac:dyDescent="0.15">
      <c r="A32" s="91" t="s">
        <v>1</v>
      </c>
      <c r="B32" s="92"/>
      <c r="C32" s="93"/>
      <c r="D32" s="1" t="s">
        <v>8</v>
      </c>
      <c r="E32" s="97" t="s">
        <v>3</v>
      </c>
      <c r="F32" s="84"/>
      <c r="G32" s="66"/>
      <c r="H32" s="85"/>
    </row>
    <row r="33" spans="1:8" s="5" customFormat="1" ht="15" thickBot="1" x14ac:dyDescent="0.2">
      <c r="A33" s="94"/>
      <c r="B33" s="95"/>
      <c r="C33" s="96"/>
      <c r="D33" s="53" t="str">
        <f>構成比順!D35</f>
        <v>R3年</v>
      </c>
      <c r="E33" s="98"/>
      <c r="F33" s="67"/>
      <c r="G33" s="67"/>
      <c r="H33" s="85"/>
    </row>
    <row r="34" spans="1:8" ht="13.5" customHeight="1" x14ac:dyDescent="0.15">
      <c r="A34" s="89" t="s">
        <v>6</v>
      </c>
      <c r="B34" s="90"/>
      <c r="C34" s="7"/>
      <c r="D34" s="68">
        <f>SUM(D35:D58)</f>
        <v>206017</v>
      </c>
      <c r="E34" s="55">
        <v>100</v>
      </c>
      <c r="F34" s="33"/>
      <c r="G34" s="21"/>
      <c r="H34" s="70"/>
    </row>
    <row r="35" spans="1:8" ht="14.1" customHeight="1" x14ac:dyDescent="0.15">
      <c r="A35" s="8" t="s">
        <v>11</v>
      </c>
      <c r="B35" s="9" t="s">
        <v>39</v>
      </c>
      <c r="C35" s="11"/>
      <c r="D35" s="71">
        <v>51659</v>
      </c>
      <c r="E35" s="58">
        <f>D35/$D$34*100</f>
        <v>25.075115160399385</v>
      </c>
      <c r="F35" s="22"/>
      <c r="G35" s="16"/>
      <c r="H35" s="36"/>
    </row>
    <row r="36" spans="1:8" ht="14.1" customHeight="1" x14ac:dyDescent="0.15">
      <c r="A36" s="8" t="s">
        <v>12</v>
      </c>
      <c r="B36" s="9" t="s">
        <v>52</v>
      </c>
      <c r="C36" s="11"/>
      <c r="D36" s="71">
        <v>4285</v>
      </c>
      <c r="E36" s="58">
        <f t="shared" ref="E36:E58" si="1">D36/$D$34*100</f>
        <v>2.0799254430459624</v>
      </c>
      <c r="F36" s="22"/>
      <c r="G36" s="16"/>
      <c r="H36" s="36"/>
    </row>
    <row r="37" spans="1:8" ht="14.1" customHeight="1" x14ac:dyDescent="0.15">
      <c r="A37" s="8" t="s">
        <v>13</v>
      </c>
      <c r="B37" s="9" t="s">
        <v>48</v>
      </c>
      <c r="C37" s="11"/>
      <c r="D37" s="71">
        <v>1923</v>
      </c>
      <c r="E37" s="58">
        <f t="shared" si="1"/>
        <v>0.93341811598072011</v>
      </c>
      <c r="F37" s="22"/>
      <c r="G37" s="16"/>
      <c r="H37" s="36"/>
    </row>
    <row r="38" spans="1:8" ht="14.1" customHeight="1" x14ac:dyDescent="0.15">
      <c r="A38" s="8" t="s">
        <v>14</v>
      </c>
      <c r="B38" s="9" t="s">
        <v>55</v>
      </c>
      <c r="C38" s="11"/>
      <c r="D38" s="71">
        <v>2097</v>
      </c>
      <c r="E38" s="58">
        <f t="shared" si="1"/>
        <v>1.0178771654766354</v>
      </c>
      <c r="F38" s="22"/>
      <c r="G38" s="16"/>
      <c r="H38" s="36"/>
    </row>
    <row r="39" spans="1:8" ht="14.1" customHeight="1" x14ac:dyDescent="0.15">
      <c r="A39" s="8" t="s">
        <v>15</v>
      </c>
      <c r="B39" s="9" t="s">
        <v>53</v>
      </c>
      <c r="C39" s="11"/>
      <c r="D39" s="71">
        <v>2245</v>
      </c>
      <c r="E39" s="58">
        <f t="shared" si="1"/>
        <v>1.089715897231782</v>
      </c>
      <c r="F39" s="22"/>
      <c r="G39" s="16"/>
      <c r="H39" s="36"/>
    </row>
    <row r="40" spans="1:8" ht="14.1" customHeight="1" x14ac:dyDescent="0.15">
      <c r="A40" s="8" t="s">
        <v>16</v>
      </c>
      <c r="B40" s="9" t="s">
        <v>49</v>
      </c>
      <c r="C40" s="11"/>
      <c r="D40" s="71">
        <v>4456</v>
      </c>
      <c r="E40" s="58">
        <f t="shared" si="1"/>
        <v>2.1629283020333272</v>
      </c>
      <c r="F40" s="22"/>
      <c r="G40" s="16"/>
      <c r="H40" s="36"/>
    </row>
    <row r="41" spans="1:8" ht="14.1" customHeight="1" x14ac:dyDescent="0.15">
      <c r="A41" s="8" t="s">
        <v>17</v>
      </c>
      <c r="B41" s="9" t="s">
        <v>44</v>
      </c>
      <c r="C41" s="11"/>
      <c r="D41" s="71">
        <v>6514</v>
      </c>
      <c r="E41" s="58">
        <f t="shared" si="1"/>
        <v>3.1618749908988093</v>
      </c>
      <c r="F41" s="22"/>
      <c r="G41" s="16"/>
      <c r="H41" s="36"/>
    </row>
    <row r="42" spans="1:8" ht="14.1" customHeight="1" x14ac:dyDescent="0.15">
      <c r="A42" s="8" t="s">
        <v>18</v>
      </c>
      <c r="B42" s="9" t="s">
        <v>41</v>
      </c>
      <c r="C42" s="11"/>
      <c r="D42" s="71">
        <v>22018</v>
      </c>
      <c r="E42" s="58">
        <f t="shared" si="1"/>
        <v>10.68746753908658</v>
      </c>
      <c r="F42" s="22"/>
      <c r="G42" s="16"/>
      <c r="H42" s="36"/>
    </row>
    <row r="43" spans="1:8" ht="14.1" customHeight="1" x14ac:dyDescent="0.15">
      <c r="A43" s="8" t="s">
        <v>19</v>
      </c>
      <c r="B43" s="9" t="s">
        <v>58</v>
      </c>
      <c r="C43" s="11"/>
      <c r="D43" s="71">
        <v>3926</v>
      </c>
      <c r="E43" s="58">
        <f t="shared" si="1"/>
        <v>1.9056679788561137</v>
      </c>
      <c r="F43" s="22"/>
      <c r="G43" s="16"/>
      <c r="H43" s="36"/>
    </row>
    <row r="44" spans="1:8" ht="14.1" customHeight="1" x14ac:dyDescent="0.15">
      <c r="A44" s="8" t="s">
        <v>20</v>
      </c>
      <c r="B44" s="9" t="s">
        <v>21</v>
      </c>
      <c r="C44" s="11"/>
      <c r="D44" s="71">
        <v>9152</v>
      </c>
      <c r="E44" s="58">
        <f t="shared" si="1"/>
        <v>4.442351844750676</v>
      </c>
      <c r="F44" s="22"/>
      <c r="G44" s="16"/>
      <c r="H44" s="36"/>
    </row>
    <row r="45" spans="1:8" ht="14.1" customHeight="1" x14ac:dyDescent="0.15">
      <c r="A45" s="8" t="s">
        <v>22</v>
      </c>
      <c r="B45" s="9" t="s">
        <v>23</v>
      </c>
      <c r="C45" s="11"/>
      <c r="D45" s="71">
        <v>2049</v>
      </c>
      <c r="E45" s="58">
        <f t="shared" si="1"/>
        <v>0.99457811733983126</v>
      </c>
      <c r="F45" s="22"/>
      <c r="G45" s="16"/>
      <c r="H45" s="36"/>
    </row>
    <row r="46" spans="1:8" ht="14.1" customHeight="1" x14ac:dyDescent="0.15">
      <c r="A46" s="8" t="s">
        <v>24</v>
      </c>
      <c r="B46" s="9" t="s">
        <v>57</v>
      </c>
      <c r="C46" s="11"/>
      <c r="D46" s="71">
        <v>689</v>
      </c>
      <c r="E46" s="58">
        <f t="shared" si="1"/>
        <v>0.33443842013037761</v>
      </c>
      <c r="F46" s="22"/>
      <c r="G46" s="16"/>
      <c r="H46" s="36"/>
    </row>
    <row r="47" spans="1:8" ht="14.1" customHeight="1" x14ac:dyDescent="0.15">
      <c r="A47" s="8" t="s">
        <v>25</v>
      </c>
      <c r="B47" s="9" t="s">
        <v>42</v>
      </c>
      <c r="C47" s="11"/>
      <c r="D47" s="71">
        <v>8065</v>
      </c>
      <c r="E47" s="58">
        <f t="shared" si="1"/>
        <v>3.9147254838192964</v>
      </c>
      <c r="F47" s="22"/>
      <c r="G47" s="16"/>
      <c r="H47" s="36"/>
    </row>
    <row r="48" spans="1:8" ht="14.1" customHeight="1" x14ac:dyDescent="0.15">
      <c r="A48" s="8" t="s">
        <v>26</v>
      </c>
      <c r="B48" s="9" t="s">
        <v>43</v>
      </c>
      <c r="C48" s="11"/>
      <c r="D48" s="71">
        <v>16373</v>
      </c>
      <c r="E48" s="58">
        <f t="shared" si="1"/>
        <v>7.9474023988311648</v>
      </c>
      <c r="F48" s="22"/>
      <c r="G48" s="16"/>
      <c r="H48" s="36"/>
    </row>
    <row r="49" spans="1:8" ht="14.1" customHeight="1" x14ac:dyDescent="0.15">
      <c r="A49" s="8" t="s">
        <v>27</v>
      </c>
      <c r="B49" s="9" t="s">
        <v>54</v>
      </c>
      <c r="C49" s="11"/>
      <c r="D49" s="71">
        <v>5032</v>
      </c>
      <c r="E49" s="58">
        <f t="shared" si="1"/>
        <v>2.4425168796749781</v>
      </c>
      <c r="F49" s="22"/>
      <c r="G49" s="16"/>
      <c r="H49" s="36"/>
    </row>
    <row r="50" spans="1:8" ht="14.1" customHeight="1" x14ac:dyDescent="0.15">
      <c r="A50" s="8" t="s">
        <v>28</v>
      </c>
      <c r="B50" s="9" t="s">
        <v>38</v>
      </c>
      <c r="C50" s="11"/>
      <c r="D50" s="71">
        <v>20732</v>
      </c>
      <c r="E50" s="58">
        <f t="shared" si="1"/>
        <v>10.063247207754699</v>
      </c>
      <c r="F50" s="22"/>
      <c r="G50" s="16"/>
      <c r="H50" s="36"/>
    </row>
    <row r="51" spans="1:8" ht="14.1" customHeight="1" x14ac:dyDescent="0.15">
      <c r="A51" s="8" t="s">
        <v>29</v>
      </c>
      <c r="B51" s="9" t="s">
        <v>45</v>
      </c>
      <c r="C51" s="11"/>
      <c r="D51" s="71">
        <v>6266</v>
      </c>
      <c r="E51" s="58">
        <f t="shared" si="1"/>
        <v>3.0414965755253207</v>
      </c>
      <c r="F51" s="22"/>
      <c r="G51" s="16"/>
      <c r="H51" s="36"/>
    </row>
    <row r="52" spans="1:8" ht="14.1" customHeight="1" x14ac:dyDescent="0.15">
      <c r="A52" s="8" t="s">
        <v>30</v>
      </c>
      <c r="B52" s="9" t="s">
        <v>40</v>
      </c>
      <c r="C52" s="11"/>
      <c r="D52" s="71">
        <v>13294</v>
      </c>
      <c r="E52" s="58">
        <f t="shared" si="1"/>
        <v>6.4528655402224091</v>
      </c>
      <c r="F52" s="22"/>
      <c r="G52" s="16"/>
      <c r="H52" s="36"/>
    </row>
    <row r="53" spans="1:8" ht="14.1" customHeight="1" x14ac:dyDescent="0.15">
      <c r="A53" s="8" t="s">
        <v>31</v>
      </c>
      <c r="B53" s="9" t="s">
        <v>51</v>
      </c>
      <c r="C53" s="11"/>
      <c r="D53" s="71">
        <v>3696</v>
      </c>
      <c r="E53" s="58">
        <f t="shared" si="1"/>
        <v>1.7940267065339268</v>
      </c>
      <c r="F53" s="22"/>
      <c r="G53" s="16"/>
      <c r="H53" s="36"/>
    </row>
    <row r="54" spans="1:8" ht="14.1" customHeight="1" x14ac:dyDescent="0.15">
      <c r="A54" s="8" t="s">
        <v>32</v>
      </c>
      <c r="B54" s="9" t="s">
        <v>56</v>
      </c>
      <c r="C54" s="11"/>
      <c r="D54" s="75">
        <v>6146</v>
      </c>
      <c r="E54" s="58">
        <f t="shared" si="1"/>
        <v>2.9832489551833099</v>
      </c>
      <c r="F54" s="22"/>
      <c r="G54" s="16"/>
      <c r="H54" s="36"/>
    </row>
    <row r="55" spans="1:8" ht="14.1" customHeight="1" x14ac:dyDescent="0.15">
      <c r="A55" s="8" t="s">
        <v>33</v>
      </c>
      <c r="B55" s="9" t="s">
        <v>47</v>
      </c>
      <c r="C55" s="11"/>
      <c r="D55" s="75">
        <v>5637</v>
      </c>
      <c r="E55" s="58">
        <f t="shared" si="1"/>
        <v>2.7361819655659483</v>
      </c>
      <c r="F55" s="22"/>
      <c r="G55" s="16"/>
      <c r="H55" s="36"/>
    </row>
    <row r="56" spans="1:8" ht="14.1" customHeight="1" x14ac:dyDescent="0.15">
      <c r="A56" s="8" t="s">
        <v>34</v>
      </c>
      <c r="B56" s="9" t="s">
        <v>59</v>
      </c>
      <c r="C56" s="11"/>
      <c r="D56" s="71">
        <v>1949</v>
      </c>
      <c r="E56" s="58">
        <f t="shared" si="1"/>
        <v>0.94603843372148899</v>
      </c>
      <c r="F56" s="22"/>
      <c r="G56" s="16"/>
      <c r="H56" s="36"/>
    </row>
    <row r="57" spans="1:8" ht="14.1" customHeight="1" x14ac:dyDescent="0.15">
      <c r="A57" s="8" t="s">
        <v>35</v>
      </c>
      <c r="B57" s="9" t="s">
        <v>50</v>
      </c>
      <c r="C57" s="11"/>
      <c r="D57" s="71">
        <v>3597</v>
      </c>
      <c r="E57" s="58">
        <f t="shared" si="1"/>
        <v>1.7459724197517683</v>
      </c>
      <c r="F57" s="22"/>
      <c r="G57" s="16"/>
      <c r="H57" s="36"/>
    </row>
    <row r="58" spans="1:8" ht="14.1" customHeight="1" thickBot="1" x14ac:dyDescent="0.2">
      <c r="A58" s="12" t="s">
        <v>36</v>
      </c>
      <c r="B58" s="13" t="s">
        <v>46</v>
      </c>
      <c r="C58" s="15"/>
      <c r="D58" s="78">
        <v>4217</v>
      </c>
      <c r="E58" s="58">
        <f t="shared" si="1"/>
        <v>2.0469184581854893</v>
      </c>
      <c r="F58" s="22"/>
      <c r="G58" s="16"/>
      <c r="H58" s="36"/>
    </row>
    <row r="59" spans="1:8" ht="18" customHeight="1" x14ac:dyDescent="0.15">
      <c r="A59" s="28"/>
      <c r="B59" s="29"/>
      <c r="C59" s="30"/>
      <c r="D59" s="31"/>
      <c r="E59" s="31"/>
      <c r="F59" s="22"/>
      <c r="G59" s="16"/>
      <c r="H59" s="18"/>
    </row>
    <row r="60" spans="1:8" ht="23.25" customHeight="1" thickBot="1" x14ac:dyDescent="0.2">
      <c r="A60" s="35"/>
      <c r="B60" s="42" t="s">
        <v>5</v>
      </c>
      <c r="C60" s="24"/>
      <c r="E60" s="20"/>
    </row>
    <row r="61" spans="1:8" ht="15" customHeight="1" thickTop="1" x14ac:dyDescent="0.15">
      <c r="A61" s="91" t="s">
        <v>1</v>
      </c>
      <c r="B61" s="92"/>
      <c r="C61" s="93"/>
      <c r="D61" s="1" t="s">
        <v>63</v>
      </c>
      <c r="E61" s="97" t="s">
        <v>3</v>
      </c>
    </row>
    <row r="62" spans="1:8" ht="15" customHeight="1" thickBot="1" x14ac:dyDescent="0.2">
      <c r="A62" s="94"/>
      <c r="B62" s="95"/>
      <c r="C62" s="96"/>
      <c r="D62" s="53" t="str">
        <f>構成比順!D64</f>
        <v>R2年</v>
      </c>
      <c r="E62" s="98"/>
    </row>
    <row r="63" spans="1:8" s="5" customFormat="1" x14ac:dyDescent="0.15">
      <c r="A63" s="89" t="s">
        <v>6</v>
      </c>
      <c r="B63" s="90"/>
      <c r="C63" s="7"/>
      <c r="D63" s="54">
        <f>SUM(D64:D87)</f>
        <v>1192643062</v>
      </c>
      <c r="E63" s="55">
        <v>100</v>
      </c>
      <c r="G63" s="85"/>
    </row>
    <row r="64" spans="1:8" ht="13.5" customHeight="1" x14ac:dyDescent="0.15">
      <c r="A64" s="8" t="s">
        <v>11</v>
      </c>
      <c r="B64" s="9" t="s">
        <v>39</v>
      </c>
      <c r="C64" s="11"/>
      <c r="D64" s="57">
        <v>159269988</v>
      </c>
      <c r="E64" s="58">
        <f>D64/$D$63*100</f>
        <v>13.354371737417612</v>
      </c>
      <c r="G64" s="85"/>
      <c r="H64" s="5"/>
    </row>
    <row r="65" spans="1:8" ht="13.5" customHeight="1" x14ac:dyDescent="0.15">
      <c r="A65" s="8" t="s">
        <v>12</v>
      </c>
      <c r="B65" s="9" t="s">
        <v>52</v>
      </c>
      <c r="C65" s="11"/>
      <c r="D65" s="57">
        <v>40040244</v>
      </c>
      <c r="E65" s="58">
        <f t="shared" ref="E65:E87" si="2">D65/$D$63*100</f>
        <v>3.3572696874498735</v>
      </c>
      <c r="G65" s="70"/>
      <c r="H65" s="5"/>
    </row>
    <row r="66" spans="1:8" ht="13.5" customHeight="1" x14ac:dyDescent="0.15">
      <c r="A66" s="8" t="s">
        <v>13</v>
      </c>
      <c r="B66" s="9" t="s">
        <v>48</v>
      </c>
      <c r="C66" s="11"/>
      <c r="D66" s="57">
        <v>2500667</v>
      </c>
      <c r="E66" s="58">
        <f t="shared" si="2"/>
        <v>0.20967438453937023</v>
      </c>
      <c r="G66" s="18"/>
      <c r="H66" s="5"/>
    </row>
    <row r="67" spans="1:8" ht="13.5" customHeight="1" x14ac:dyDescent="0.15">
      <c r="A67" s="8" t="s">
        <v>14</v>
      </c>
      <c r="B67" s="9" t="s">
        <v>55</v>
      </c>
      <c r="C67" s="11"/>
      <c r="D67" s="57">
        <v>6496408</v>
      </c>
      <c r="E67" s="58">
        <f t="shared" si="2"/>
        <v>0.54470681186924974</v>
      </c>
      <c r="G67" s="18"/>
      <c r="H67" s="5"/>
    </row>
    <row r="68" spans="1:8" ht="13.5" customHeight="1" x14ac:dyDescent="0.15">
      <c r="A68" s="8" t="s">
        <v>15</v>
      </c>
      <c r="B68" s="9" t="s">
        <v>53</v>
      </c>
      <c r="C68" s="11"/>
      <c r="D68" s="57">
        <v>10168991</v>
      </c>
      <c r="E68" s="58">
        <f t="shared" si="2"/>
        <v>0.85264328649572108</v>
      </c>
      <c r="G68" s="18"/>
      <c r="H68" s="5"/>
    </row>
    <row r="69" spans="1:8" ht="13.5" customHeight="1" x14ac:dyDescent="0.15">
      <c r="A69" s="8" t="s">
        <v>16</v>
      </c>
      <c r="B69" s="9" t="s">
        <v>49</v>
      </c>
      <c r="C69" s="11"/>
      <c r="D69" s="57">
        <v>13790282</v>
      </c>
      <c r="E69" s="58">
        <f t="shared" si="2"/>
        <v>1.1562790611362312</v>
      </c>
      <c r="G69" s="18"/>
      <c r="H69" s="5"/>
    </row>
    <row r="70" spans="1:8" ht="13.5" customHeight="1" x14ac:dyDescent="0.15">
      <c r="A70" s="8" t="s">
        <v>17</v>
      </c>
      <c r="B70" s="9" t="s">
        <v>44</v>
      </c>
      <c r="C70" s="11"/>
      <c r="D70" s="57">
        <v>16205675</v>
      </c>
      <c r="E70" s="58">
        <f t="shared" si="2"/>
        <v>1.3588034439091887</v>
      </c>
      <c r="G70" s="18"/>
      <c r="H70" s="5"/>
    </row>
    <row r="71" spans="1:8" ht="13.5" customHeight="1" x14ac:dyDescent="0.15">
      <c r="A71" s="8" t="s">
        <v>18</v>
      </c>
      <c r="B71" s="9" t="s">
        <v>41</v>
      </c>
      <c r="C71" s="11"/>
      <c r="D71" s="57">
        <v>204199436</v>
      </c>
      <c r="E71" s="58">
        <f t="shared" si="2"/>
        <v>17.121588386852999</v>
      </c>
      <c r="G71" s="18"/>
      <c r="H71" s="5"/>
    </row>
    <row r="72" spans="1:8" ht="13.5" customHeight="1" x14ac:dyDescent="0.15">
      <c r="A72" s="8" t="s">
        <v>19</v>
      </c>
      <c r="B72" s="9" t="s">
        <v>58</v>
      </c>
      <c r="C72" s="11"/>
      <c r="D72" s="57">
        <v>276449869</v>
      </c>
      <c r="E72" s="58">
        <f t="shared" si="2"/>
        <v>23.179598138642422</v>
      </c>
      <c r="G72" s="18"/>
      <c r="H72" s="5"/>
    </row>
    <row r="73" spans="1:8" ht="13.5" customHeight="1" x14ac:dyDescent="0.15">
      <c r="A73" s="8" t="s">
        <v>20</v>
      </c>
      <c r="B73" s="9" t="s">
        <v>21</v>
      </c>
      <c r="C73" s="11"/>
      <c r="D73" s="57">
        <v>27271296</v>
      </c>
      <c r="E73" s="58">
        <f t="shared" si="2"/>
        <v>2.2866268097235616</v>
      </c>
      <c r="G73" s="18"/>
      <c r="H73" s="5"/>
    </row>
    <row r="74" spans="1:8" ht="13.5" customHeight="1" x14ac:dyDescent="0.15">
      <c r="A74" s="8" t="s">
        <v>22</v>
      </c>
      <c r="B74" s="9" t="s">
        <v>23</v>
      </c>
      <c r="C74" s="11"/>
      <c r="D74" s="57">
        <v>3843322</v>
      </c>
      <c r="E74" s="58">
        <f t="shared" si="2"/>
        <v>0.3222524930095137</v>
      </c>
      <c r="G74" s="18"/>
      <c r="H74" s="5"/>
    </row>
    <row r="75" spans="1:8" ht="13.5" customHeight="1" x14ac:dyDescent="0.15">
      <c r="A75" s="8" t="s">
        <v>24</v>
      </c>
      <c r="B75" s="9" t="s">
        <v>57</v>
      </c>
      <c r="C75" s="11"/>
      <c r="D75" s="57">
        <v>970861</v>
      </c>
      <c r="E75" s="58">
        <f t="shared" si="2"/>
        <v>8.1404154430908857E-2</v>
      </c>
      <c r="G75" s="18"/>
      <c r="H75" s="5"/>
    </row>
    <row r="76" spans="1:8" ht="13.5" customHeight="1" x14ac:dyDescent="0.15">
      <c r="A76" s="8" t="s">
        <v>25</v>
      </c>
      <c r="B76" s="9" t="s">
        <v>42</v>
      </c>
      <c r="C76" s="11"/>
      <c r="D76" s="57">
        <v>29452740</v>
      </c>
      <c r="E76" s="58">
        <f t="shared" si="2"/>
        <v>2.4695351810129424</v>
      </c>
      <c r="G76" s="18"/>
      <c r="H76" s="5"/>
    </row>
    <row r="77" spans="1:8" ht="13.5" customHeight="1" x14ac:dyDescent="0.15">
      <c r="A77" s="8" t="s">
        <v>26</v>
      </c>
      <c r="B77" s="9" t="s">
        <v>43</v>
      </c>
      <c r="C77" s="11"/>
      <c r="D77" s="57">
        <v>139343588</v>
      </c>
      <c r="E77" s="58">
        <f t="shared" si="2"/>
        <v>11.683595238153492</v>
      </c>
      <c r="G77" s="18"/>
      <c r="H77" s="5"/>
    </row>
    <row r="78" spans="1:8" ht="13.5" customHeight="1" x14ac:dyDescent="0.15">
      <c r="A78" s="8" t="s">
        <v>27</v>
      </c>
      <c r="B78" s="9" t="s">
        <v>54</v>
      </c>
      <c r="C78" s="11"/>
      <c r="D78" s="57">
        <v>39713339</v>
      </c>
      <c r="E78" s="58">
        <f t="shared" si="2"/>
        <v>3.3298595586011128</v>
      </c>
      <c r="G78" s="18"/>
      <c r="H78" s="5"/>
    </row>
    <row r="79" spans="1:8" ht="13.5" customHeight="1" x14ac:dyDescent="0.15">
      <c r="A79" s="8" t="s">
        <v>28</v>
      </c>
      <c r="B79" s="9" t="s">
        <v>38</v>
      </c>
      <c r="C79" s="11"/>
      <c r="D79" s="57">
        <v>67369103</v>
      </c>
      <c r="E79" s="58">
        <f t="shared" si="2"/>
        <v>5.6487230041002832</v>
      </c>
      <c r="G79" s="18"/>
      <c r="H79" s="5"/>
    </row>
    <row r="80" spans="1:8" ht="13.5" customHeight="1" x14ac:dyDescent="0.15">
      <c r="A80" s="8" t="s">
        <v>29</v>
      </c>
      <c r="B80" s="9" t="s">
        <v>45</v>
      </c>
      <c r="C80" s="11"/>
      <c r="D80" s="57">
        <v>20157481</v>
      </c>
      <c r="E80" s="58">
        <f t="shared" si="2"/>
        <v>1.6901520364522944</v>
      </c>
      <c r="G80" s="18"/>
      <c r="H80" s="5"/>
    </row>
    <row r="81" spans="1:8" ht="13.5" customHeight="1" x14ac:dyDescent="0.15">
      <c r="A81" s="8" t="s">
        <v>30</v>
      </c>
      <c r="B81" s="9" t="s">
        <v>40</v>
      </c>
      <c r="C81" s="11"/>
      <c r="D81" s="57">
        <v>49777293</v>
      </c>
      <c r="E81" s="58">
        <f t="shared" si="2"/>
        <v>4.1736957674935935</v>
      </c>
      <c r="G81" s="18"/>
      <c r="H81" s="5"/>
    </row>
    <row r="82" spans="1:8" ht="13.5" customHeight="1" x14ac:dyDescent="0.15">
      <c r="A82" s="8" t="s">
        <v>31</v>
      </c>
      <c r="B82" s="9" t="s">
        <v>51</v>
      </c>
      <c r="C82" s="11"/>
      <c r="D82" s="57">
        <v>14955878</v>
      </c>
      <c r="E82" s="58">
        <f t="shared" si="2"/>
        <v>1.2540112357606623</v>
      </c>
      <c r="G82" s="18"/>
      <c r="H82" s="5"/>
    </row>
    <row r="83" spans="1:8" ht="13.5" customHeight="1" x14ac:dyDescent="0.15">
      <c r="A83" s="8" t="s">
        <v>32</v>
      </c>
      <c r="B83" s="9" t="s">
        <v>56</v>
      </c>
      <c r="C83" s="11"/>
      <c r="D83" s="57">
        <v>21498225</v>
      </c>
      <c r="E83" s="58">
        <f t="shared" si="2"/>
        <v>1.8025699125728867</v>
      </c>
      <c r="G83" s="18"/>
      <c r="H83" s="5"/>
    </row>
    <row r="84" spans="1:8" ht="13.5" customHeight="1" x14ac:dyDescent="0.15">
      <c r="A84" s="8" t="s">
        <v>33</v>
      </c>
      <c r="B84" s="9" t="s">
        <v>47</v>
      </c>
      <c r="C84" s="11"/>
      <c r="D84" s="57">
        <v>15946710</v>
      </c>
      <c r="E84" s="58">
        <f t="shared" si="2"/>
        <v>1.3370899062841317</v>
      </c>
      <c r="G84" s="18"/>
      <c r="H84" s="5"/>
    </row>
    <row r="85" spans="1:8" ht="13.5" customHeight="1" x14ac:dyDescent="0.15">
      <c r="A85" s="8" t="s">
        <v>34</v>
      </c>
      <c r="B85" s="9" t="s">
        <v>59</v>
      </c>
      <c r="C85" s="11"/>
      <c r="D85" s="57">
        <v>12422713</v>
      </c>
      <c r="E85" s="58">
        <f t="shared" si="2"/>
        <v>1.0416119789577076</v>
      </c>
      <c r="G85" s="18"/>
      <c r="H85" s="5"/>
    </row>
    <row r="86" spans="1:8" ht="13.5" customHeight="1" x14ac:dyDescent="0.15">
      <c r="A86" s="8" t="s">
        <v>35</v>
      </c>
      <c r="B86" s="9" t="s">
        <v>50</v>
      </c>
      <c r="C86" s="11"/>
      <c r="D86" s="57">
        <v>7935438</v>
      </c>
      <c r="E86" s="58">
        <f t="shared" si="2"/>
        <v>0.66536571190819538</v>
      </c>
      <c r="G86" s="18"/>
      <c r="H86" s="5"/>
    </row>
    <row r="87" spans="1:8" ht="13.5" customHeight="1" thickBot="1" x14ac:dyDescent="0.2">
      <c r="A87" s="12" t="s">
        <v>36</v>
      </c>
      <c r="B87" s="13" t="s">
        <v>46</v>
      </c>
      <c r="C87" s="15"/>
      <c r="D87" s="64">
        <v>12863515</v>
      </c>
      <c r="E87" s="83">
        <f t="shared" si="2"/>
        <v>1.0785720732260462</v>
      </c>
      <c r="G87" s="18"/>
      <c r="H87" s="5"/>
    </row>
    <row r="88" spans="1:8" ht="13.5" customHeight="1" x14ac:dyDescent="0.15">
      <c r="A88" s="22"/>
      <c r="B88" s="9"/>
      <c r="C88" s="16"/>
      <c r="D88" s="18"/>
      <c r="E88" s="23"/>
      <c r="F88" s="43"/>
      <c r="G88" s="18"/>
      <c r="H88" s="5"/>
    </row>
    <row r="89" spans="1:8" ht="18" customHeight="1" x14ac:dyDescent="0.15">
      <c r="A89" s="38" t="s">
        <v>68</v>
      </c>
      <c r="C89" s="16"/>
      <c r="D89" s="16"/>
      <c r="E89" s="16"/>
      <c r="G89" s="18"/>
    </row>
    <row r="90" spans="1:8" ht="35.25" customHeight="1" x14ac:dyDescent="0.15">
      <c r="A90" s="32"/>
      <c r="B90" s="99" t="s">
        <v>67</v>
      </c>
      <c r="C90" s="99"/>
      <c r="D90" s="99"/>
      <c r="E90" s="99"/>
      <c r="G90" s="18"/>
    </row>
    <row r="91" spans="1:8" ht="18" customHeight="1" x14ac:dyDescent="0.15">
      <c r="A91" s="17"/>
      <c r="G91" s="18"/>
    </row>
    <row r="92" spans="1:8" ht="18" customHeight="1" x14ac:dyDescent="0.15">
      <c r="A92" s="3"/>
      <c r="G92" s="85"/>
    </row>
    <row r="93" spans="1:8" ht="13.5" customHeight="1" x14ac:dyDescent="0.15">
      <c r="A93" s="3"/>
      <c r="G93" s="85"/>
    </row>
    <row r="94" spans="1:8" ht="13.5" customHeight="1" x14ac:dyDescent="0.15">
      <c r="A94" s="3"/>
      <c r="G94" s="70"/>
    </row>
    <row r="95" spans="1:8" ht="13.5" customHeight="1" x14ac:dyDescent="0.15">
      <c r="A95" s="3"/>
      <c r="G95" s="18"/>
    </row>
    <row r="96" spans="1:8" ht="13.5" customHeight="1" x14ac:dyDescent="0.15">
      <c r="A96" s="3"/>
      <c r="G96" s="18"/>
    </row>
    <row r="97" spans="7:7" s="3" customFormat="1" ht="13.5" customHeight="1" x14ac:dyDescent="0.15">
      <c r="G97" s="18"/>
    </row>
    <row r="98" spans="7:7" s="3" customFormat="1" ht="13.5" customHeight="1" x14ac:dyDescent="0.15">
      <c r="G98" s="18"/>
    </row>
    <row r="99" spans="7:7" s="3" customFormat="1" ht="13.5" customHeight="1" x14ac:dyDescent="0.15">
      <c r="G99" s="18"/>
    </row>
    <row r="100" spans="7:7" s="3" customFormat="1" ht="13.5" customHeight="1" x14ac:dyDescent="0.15">
      <c r="G100" s="18"/>
    </row>
    <row r="101" spans="7:7" s="3" customFormat="1" ht="13.5" customHeight="1" x14ac:dyDescent="0.15">
      <c r="G101" s="18"/>
    </row>
    <row r="102" spans="7:7" s="3" customFormat="1" ht="13.5" customHeight="1" x14ac:dyDescent="0.15">
      <c r="G102" s="18"/>
    </row>
    <row r="103" spans="7:7" s="3" customFormat="1" ht="13.5" customHeight="1" x14ac:dyDescent="0.15">
      <c r="G103" s="18"/>
    </row>
    <row r="104" spans="7:7" s="3" customFormat="1" ht="13.5" customHeight="1" x14ac:dyDescent="0.15">
      <c r="G104" s="18"/>
    </row>
    <row r="105" spans="7:7" s="3" customFormat="1" ht="13.5" customHeight="1" x14ac:dyDescent="0.15">
      <c r="G105" s="18"/>
    </row>
    <row r="106" spans="7:7" s="3" customFormat="1" ht="13.5" customHeight="1" x14ac:dyDescent="0.15">
      <c r="G106" s="18"/>
    </row>
    <row r="107" spans="7:7" s="3" customFormat="1" ht="13.5" customHeight="1" x14ac:dyDescent="0.15">
      <c r="G107" s="18"/>
    </row>
    <row r="108" spans="7:7" s="3" customFormat="1" ht="13.5" customHeight="1" x14ac:dyDescent="0.15">
      <c r="G108" s="18"/>
    </row>
    <row r="109" spans="7:7" s="3" customFormat="1" ht="13.5" customHeight="1" x14ac:dyDescent="0.15">
      <c r="G109" s="18"/>
    </row>
    <row r="110" spans="7:7" s="3" customFormat="1" ht="13.5" customHeight="1" x14ac:dyDescent="0.15">
      <c r="G110" s="18"/>
    </row>
    <row r="111" spans="7:7" s="3" customFormat="1" ht="13.5" customHeight="1" x14ac:dyDescent="0.15">
      <c r="G111" s="18"/>
    </row>
    <row r="112" spans="7:7" s="3" customFormat="1" ht="13.5" customHeight="1" x14ac:dyDescent="0.15">
      <c r="G112" s="18"/>
    </row>
    <row r="113" spans="1:7" ht="13.5" customHeight="1" x14ac:dyDescent="0.15">
      <c r="A113" s="3"/>
      <c r="G113" s="18"/>
    </row>
    <row r="114" spans="1:7" ht="13.5" customHeight="1" x14ac:dyDescent="0.15">
      <c r="A114" s="3"/>
      <c r="G114" s="18"/>
    </row>
    <row r="115" spans="1:7" ht="13.5" customHeight="1" x14ac:dyDescent="0.15">
      <c r="A115" s="3"/>
      <c r="G115" s="18"/>
    </row>
    <row r="116" spans="1:7" ht="13.5" customHeight="1" x14ac:dyDescent="0.15">
      <c r="A116" s="3"/>
      <c r="G116" s="18"/>
    </row>
    <row r="117" spans="1:7" ht="13.5" customHeight="1" x14ac:dyDescent="0.15">
      <c r="A117" s="3"/>
      <c r="G117" s="18"/>
    </row>
    <row r="118" spans="1:7" ht="6.75" customHeight="1" x14ac:dyDescent="0.15">
      <c r="A118" s="3"/>
      <c r="G118" s="18"/>
    </row>
    <row r="119" spans="1:7" ht="11.1" customHeight="1" x14ac:dyDescent="0.15">
      <c r="A119" s="3"/>
    </row>
    <row r="120" spans="1:7" ht="11.1" customHeight="1" x14ac:dyDescent="0.15">
      <c r="A120" s="17"/>
    </row>
  </sheetData>
  <mergeCells count="13">
    <mergeCell ref="A3:C4"/>
    <mergeCell ref="A32:C33"/>
    <mergeCell ref="A61:C62"/>
    <mergeCell ref="A5:B5"/>
    <mergeCell ref="E3:E4"/>
    <mergeCell ref="A63:B63"/>
    <mergeCell ref="A34:B34"/>
    <mergeCell ref="G92:G93"/>
    <mergeCell ref="H32:H33"/>
    <mergeCell ref="G63:G64"/>
    <mergeCell ref="E32:E33"/>
    <mergeCell ref="E61:E62"/>
    <mergeCell ref="B90:E90"/>
  </mergeCells>
  <phoneticPr fontId="22"/>
  <printOptions horizontalCentered="1"/>
  <pageMargins left="0.78740157480314965" right="0.59055118110236227" top="0.70866141732283472" bottom="0.47244094488188981" header="0.70866141732283472" footer="0.74803149606299213"/>
  <pageSetup paperSize="9" scale="91" orientation="portrait" r:id="rId1"/>
  <headerFooter alignWithMargins="0">
    <oddHeader>&amp;R&amp;F</oddHeader>
  </headerFooter>
  <rowBreaks count="1" manualBreakCount="1"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構成比順</vt:lpstr>
      <vt:lpstr>基礎資料</vt:lpstr>
      <vt:lpstr>構成比順!Print_Area</vt:lpstr>
      <vt:lpstr>基礎資料!PRINT_KR2</vt:lpstr>
      <vt:lpstr>構成比順!PRINT_KR2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2025-02-28T06:32:37Z</dcterms:created>
  <dcterms:modified xsi:type="dcterms:W3CDTF">2025-07-17T07:25:17Z</dcterms:modified>
</cp:coreProperties>
</file>