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グラフで見るわたしたちの千葉県\☆H30年度グラフで見る千葉県（31年3月発行）\01_31年3月発行\印刷業者へ提出\"/>
    </mc:Choice>
  </mc:AlternateContent>
  <bookViews>
    <workbookView xWindow="-15" yWindow="-15" windowWidth="8160" windowHeight="8040"/>
  </bookViews>
  <sheets>
    <sheet name="105syougyou" sheetId="1" r:id="rId1"/>
  </sheets>
  <definedNames>
    <definedName name="_xlnm.Print_Area" localSheetId="0">'105syougyou'!$A$1:$D$25</definedName>
  </definedNames>
  <calcPr calcId="162913"/>
</workbook>
</file>

<file path=xl/calcChain.xml><?xml version="1.0" encoding="utf-8"?>
<calcChain xmlns="http://schemas.openxmlformats.org/spreadsheetml/2006/main">
  <c r="E15" i="1" l="1"/>
  <c r="E17" i="1"/>
  <c r="E18" i="1"/>
  <c r="E19" i="1"/>
  <c r="E20" i="1"/>
  <c r="E21" i="1"/>
  <c r="E16" i="1"/>
  <c r="E8" i="1"/>
  <c r="E10" i="1"/>
  <c r="E11" i="1"/>
  <c r="E12" i="1"/>
  <c r="E13" i="1"/>
  <c r="E14" i="1"/>
  <c r="E9" i="1"/>
  <c r="C7" i="1"/>
  <c r="B21" i="1"/>
  <c r="C20" i="1"/>
  <c r="C19" i="1"/>
  <c r="C18" i="1"/>
  <c r="C17" i="1"/>
  <c r="C16" i="1"/>
  <c r="C15" i="1"/>
  <c r="C13" i="1"/>
  <c r="C12" i="1"/>
  <c r="C11" i="1"/>
  <c r="C10" i="1"/>
  <c r="C9" i="1"/>
  <c r="C8" i="1"/>
  <c r="B14" i="1"/>
  <c r="C21" i="1" l="1"/>
  <c r="C14" i="1"/>
</calcChain>
</file>

<file path=xl/sharedStrings.xml><?xml version="1.0" encoding="utf-8"?>
<sst xmlns="http://schemas.openxmlformats.org/spreadsheetml/2006/main" count="25" uniqueCount="23">
  <si>
    <t>商業</t>
  </si>
  <si>
    <t>構成比</t>
  </si>
  <si>
    <t>合計</t>
  </si>
  <si>
    <t>卸売業計</t>
  </si>
  <si>
    <t>小売業計</t>
  </si>
  <si>
    <t>飲食料品</t>
    <phoneticPr fontId="2"/>
  </si>
  <si>
    <t>建築材料等</t>
    <phoneticPr fontId="2"/>
  </si>
  <si>
    <t>機械器具</t>
    <phoneticPr fontId="2"/>
  </si>
  <si>
    <t>繊維・衣服等</t>
    <phoneticPr fontId="2"/>
  </si>
  <si>
    <t>各種商品</t>
    <phoneticPr fontId="2"/>
  </si>
  <si>
    <t>その他（卸売業）</t>
    <phoneticPr fontId="2"/>
  </si>
  <si>
    <t>飲食料品</t>
    <phoneticPr fontId="2"/>
  </si>
  <si>
    <t>織物・衣服・身の回り品</t>
    <rPh sb="6" eb="7">
      <t>ミ</t>
    </rPh>
    <rPh sb="8" eb="9">
      <t>マワ</t>
    </rPh>
    <rPh sb="10" eb="11">
      <t>ヒン</t>
    </rPh>
    <phoneticPr fontId="2"/>
  </si>
  <si>
    <t>その他（小売業）</t>
    <rPh sb="4" eb="6">
      <t>コウリ</t>
    </rPh>
    <phoneticPr fontId="2"/>
  </si>
  <si>
    <t>年間商品販売額の構成比</t>
    <phoneticPr fontId="2"/>
  </si>
  <si>
    <t>販売額（注)</t>
    <rPh sb="4" eb="5">
      <t>チュウ</t>
    </rPh>
    <phoneticPr fontId="2"/>
  </si>
  <si>
    <t>全国第９位（年間商品販売額）</t>
    <rPh sb="0" eb="2">
      <t>ゼンコク</t>
    </rPh>
    <rPh sb="2" eb="3">
      <t>ダイ</t>
    </rPh>
    <rPh sb="4" eb="5">
      <t>イ</t>
    </rPh>
    <phoneticPr fontId="2"/>
  </si>
  <si>
    <t>資料：総務省・経済産業省「経済センサス-活動調査」※産業別集計（卸売業，小売業）</t>
    <rPh sb="28" eb="29">
      <t>ベツ</t>
    </rPh>
    <phoneticPr fontId="2"/>
  </si>
  <si>
    <t>(注)構成比の算出に当たり、産業大分類「I-卸売業、小売業」に格付けられた事業所のうち、
　以下の全てに該当する事業所について集計した数値を使用しています。
　・管理，補助的経済活動のみを行う事業所でないこと
　・「事業別売上（収入）金額」の「卸売の商品販売額（代理・仲立手数料を含む）」及び
　　「小売の商品販売額」を合算したものに金額があり、かつ産業細分類の格付に必要な
　　事項の数値が得られた事業所</t>
    <rPh sb="1" eb="2">
      <t>チュウ</t>
    </rPh>
    <rPh sb="3" eb="6">
      <t>コウセイヒ</t>
    </rPh>
    <rPh sb="7" eb="9">
      <t>サンシュツ</t>
    </rPh>
    <rPh sb="10" eb="11">
      <t>ア</t>
    </rPh>
    <rPh sb="14" eb="16">
      <t>サンギョウ</t>
    </rPh>
    <rPh sb="16" eb="19">
      <t>ダイブンルイ</t>
    </rPh>
    <rPh sb="22" eb="25">
      <t>オロシウリギョウ</t>
    </rPh>
    <rPh sb="26" eb="29">
      <t>コウリギョウ</t>
    </rPh>
    <rPh sb="31" eb="32">
      <t>カク</t>
    </rPh>
    <rPh sb="32" eb="33">
      <t>ヅ</t>
    </rPh>
    <rPh sb="37" eb="40">
      <t>ジギョウショ</t>
    </rPh>
    <rPh sb="46" eb="48">
      <t>イカ</t>
    </rPh>
    <rPh sb="49" eb="50">
      <t>スベ</t>
    </rPh>
    <rPh sb="52" eb="54">
      <t>ガイトウ</t>
    </rPh>
    <rPh sb="56" eb="59">
      <t>ジギョウショ</t>
    </rPh>
    <rPh sb="63" eb="65">
      <t>シュウケイ</t>
    </rPh>
    <rPh sb="67" eb="69">
      <t>スウチ</t>
    </rPh>
    <rPh sb="70" eb="72">
      <t>シヨウ</t>
    </rPh>
    <rPh sb="108" eb="110">
      <t>ジギョウ</t>
    </rPh>
    <rPh sb="110" eb="111">
      <t>ベツ</t>
    </rPh>
    <rPh sb="111" eb="113">
      <t>ウリアゲ</t>
    </rPh>
    <rPh sb="114" eb="116">
      <t>シュウニュウ</t>
    </rPh>
    <rPh sb="117" eb="119">
      <t>キンガク</t>
    </rPh>
    <rPh sb="122" eb="124">
      <t>オロシウ</t>
    </rPh>
    <rPh sb="125" eb="127">
      <t>ショウヒン</t>
    </rPh>
    <rPh sb="127" eb="129">
      <t>ハンバイ</t>
    </rPh>
    <rPh sb="129" eb="130">
      <t>ガク</t>
    </rPh>
    <rPh sb="131" eb="133">
      <t>ダイリ</t>
    </rPh>
    <rPh sb="134" eb="136">
      <t>ナカダチ</t>
    </rPh>
    <rPh sb="136" eb="139">
      <t>テスウリョウ</t>
    </rPh>
    <rPh sb="140" eb="141">
      <t>フク</t>
    </rPh>
    <rPh sb="144" eb="145">
      <t>オヨ</t>
    </rPh>
    <rPh sb="150" eb="152">
      <t>コウリ</t>
    </rPh>
    <rPh sb="153" eb="155">
      <t>ショウヒン</t>
    </rPh>
    <rPh sb="155" eb="157">
      <t>ハンバイ</t>
    </rPh>
    <rPh sb="157" eb="158">
      <t>ガク</t>
    </rPh>
    <rPh sb="160" eb="162">
      <t>ガッサン</t>
    </rPh>
    <rPh sb="167" eb="169">
      <t>キンガク</t>
    </rPh>
    <rPh sb="184" eb="186">
      <t>ヒツヨウ</t>
    </rPh>
    <rPh sb="190" eb="192">
      <t>ジコウ</t>
    </rPh>
    <rPh sb="193" eb="195">
      <t>スウチ</t>
    </rPh>
    <rPh sb="196" eb="197">
      <t>エ</t>
    </rPh>
    <rPh sb="200" eb="203">
      <t>ジギョウショ</t>
    </rPh>
    <phoneticPr fontId="2"/>
  </si>
  <si>
    <t>・年間商品販売額は、平成27年1月1日から平成27年12月31日までの1年間の販売額。</t>
    <phoneticPr fontId="3"/>
  </si>
  <si>
    <t>（単位　販売額　百万円，　構成比　％）</t>
    <rPh sb="8" eb="9">
      <t>ヒャク</t>
    </rPh>
    <phoneticPr fontId="2"/>
  </si>
  <si>
    <t>無店舗</t>
    <rPh sb="0" eb="3">
      <t>ムテンポ</t>
    </rPh>
    <phoneticPr fontId="2"/>
  </si>
  <si>
    <t>総額１２兆５，６３２億円</t>
    <rPh sb="0" eb="2">
      <t>ソウガク</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</si>
</sst>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8" formatCode="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1"/>
      <color indexed="10"/>
      <name val="ＭＳ ゴシック"/>
      <family val="3"/>
      <charset val="128"/>
    </font>
    <font>
      <b/>
      <sz val="11"/>
      <color rgb="FF0000FF"/>
      <name val="ＭＳ Ｐゴシック"/>
      <family val="3"/>
      <charset val="128"/>
    </font>
    <font>
      <sz val="11"/>
      <color rgb="FF0000FF"/>
      <name val="ＭＳ Ｐゴシック"/>
      <family val="3"/>
      <charset val="128"/>
    </font>
    <font>
      <sz val="10"/>
      <color rgb="FF0000FF"/>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39">
    <xf numFmtId="0" fontId="0" fillId="0" borderId="0" xfId="0"/>
    <xf numFmtId="0" fontId="3" fillId="0" borderId="0" xfId="0" applyFont="1" applyFill="1" applyAlignment="1">
      <alignment vertical="center"/>
    </xf>
    <xf numFmtId="38" fontId="3"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76" fontId="3" fillId="0" borderId="0" xfId="1" applyNumberFormat="1" applyFont="1" applyFill="1" applyBorder="1" applyAlignment="1">
      <alignment vertical="center"/>
    </xf>
    <xf numFmtId="38" fontId="3" fillId="0" borderId="0" xfId="0" applyNumberFormat="1" applyFont="1" applyFill="1" applyAlignment="1">
      <alignment vertical="center"/>
    </xf>
    <xf numFmtId="176" fontId="3" fillId="0" borderId="1" xfId="1" applyNumberFormat="1" applyFont="1" applyFill="1" applyBorder="1" applyAlignment="1">
      <alignment horizontal="center" vertical="center"/>
    </xf>
    <xf numFmtId="38" fontId="3" fillId="0" borderId="2" xfId="1" applyNumberFormat="1" applyFont="1" applyFill="1" applyBorder="1" applyAlignment="1">
      <alignment vertical="center"/>
    </xf>
    <xf numFmtId="38" fontId="3" fillId="0" borderId="3" xfId="1" applyFont="1" applyFill="1" applyBorder="1" applyAlignment="1">
      <alignment horizontal="left" vertical="center"/>
    </xf>
    <xf numFmtId="176" fontId="3" fillId="0" borderId="2" xfId="1" applyNumberFormat="1"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38" fontId="3" fillId="0" borderId="9" xfId="1" applyNumberFormat="1" applyFont="1" applyFill="1" applyBorder="1" applyAlignment="1">
      <alignment vertical="center"/>
    </xf>
    <xf numFmtId="0" fontId="5" fillId="0" borderId="0" xfId="0" applyFont="1" applyFill="1" applyAlignment="1">
      <alignment vertical="center"/>
    </xf>
    <xf numFmtId="38" fontId="0" fillId="0" borderId="0" xfId="1" applyNumberFormat="1" applyFont="1" applyFill="1" applyBorder="1" applyAlignment="1">
      <alignment horizontal="left" vertical="center"/>
    </xf>
    <xf numFmtId="38" fontId="6" fillId="0" borderId="5" xfId="1" applyFont="1" applyFill="1" applyBorder="1" applyAlignment="1">
      <alignment vertical="center"/>
    </xf>
    <xf numFmtId="176" fontId="6" fillId="0" borderId="0" xfId="1" applyNumberFormat="1" applyFont="1" applyFill="1" applyBorder="1" applyAlignment="1">
      <alignment vertical="center"/>
    </xf>
    <xf numFmtId="38" fontId="7" fillId="0" borderId="5" xfId="1" applyFont="1" applyFill="1" applyBorder="1" applyAlignment="1">
      <alignment vertical="center"/>
    </xf>
    <xf numFmtId="176" fontId="7" fillId="0" borderId="0" xfId="1" applyNumberFormat="1" applyFont="1" applyFill="1" applyBorder="1" applyAlignment="1">
      <alignment vertical="center"/>
    </xf>
    <xf numFmtId="38" fontId="7" fillId="0" borderId="5" xfId="1" applyNumberFormat="1" applyFont="1" applyFill="1" applyBorder="1" applyAlignment="1">
      <alignment vertical="center"/>
    </xf>
    <xf numFmtId="38" fontId="7" fillId="0" borderId="5" xfId="0" applyNumberFormat="1" applyFont="1" applyFill="1" applyBorder="1" applyAlignment="1">
      <alignment vertical="center"/>
    </xf>
    <xf numFmtId="0" fontId="7" fillId="0" borderId="0" xfId="0" applyFont="1" applyFill="1" applyAlignment="1">
      <alignment vertical="center"/>
    </xf>
    <xf numFmtId="38" fontId="7" fillId="0" borderId="0" xfId="1" applyNumberFormat="1" applyFont="1" applyFill="1" applyBorder="1" applyAlignment="1">
      <alignment vertical="center"/>
    </xf>
    <xf numFmtId="38" fontId="0" fillId="0" borderId="4" xfId="1" applyNumberFormat="1" applyFont="1" applyFill="1" applyBorder="1" applyAlignment="1">
      <alignment horizontal="left" vertical="center" indent="1"/>
    </xf>
    <xf numFmtId="38" fontId="0" fillId="0" borderId="4" xfId="1" applyNumberFormat="1" applyFont="1" applyFill="1" applyBorder="1" applyAlignment="1">
      <alignment horizontal="left" vertical="center" wrapText="1" indent="1"/>
    </xf>
    <xf numFmtId="38" fontId="7" fillId="0" borderId="0" xfId="0" applyNumberFormat="1" applyFont="1" applyFill="1" applyAlignment="1">
      <alignment vertical="center"/>
    </xf>
    <xf numFmtId="38" fontId="0" fillId="0" borderId="1" xfId="1" applyFont="1" applyFill="1" applyBorder="1" applyAlignment="1">
      <alignment horizontal="center" vertical="center"/>
    </xf>
    <xf numFmtId="0" fontId="0" fillId="0" borderId="0" xfId="0" applyFill="1" applyAlignment="1">
      <alignment vertical="center"/>
    </xf>
    <xf numFmtId="176" fontId="3" fillId="0" borderId="0" xfId="0" applyNumberFormat="1" applyFont="1" applyFill="1" applyAlignment="1">
      <alignment vertical="center"/>
    </xf>
    <xf numFmtId="38" fontId="0" fillId="0" borderId="3" xfId="1" applyNumberFormat="1" applyFont="1" applyFill="1" applyBorder="1" applyAlignment="1">
      <alignment horizontal="left" vertical="center"/>
    </xf>
    <xf numFmtId="0" fontId="3" fillId="0" borderId="10" xfId="0" applyFont="1" applyFill="1" applyBorder="1" applyAlignment="1">
      <alignment vertical="center"/>
    </xf>
    <xf numFmtId="176" fontId="0" fillId="0" borderId="7" xfId="1" applyNumberFormat="1" applyFont="1" applyFill="1" applyBorder="1" applyAlignment="1">
      <alignment vertical="center"/>
    </xf>
    <xf numFmtId="38" fontId="8" fillId="0" borderId="0" xfId="0" applyNumberFormat="1" applyFont="1" applyFill="1" applyAlignment="1">
      <alignment horizontal="left" vertical="center" wrapText="1"/>
    </xf>
    <xf numFmtId="38" fontId="0" fillId="0" borderId="0" xfId="1" applyNumberFormat="1" applyFont="1" applyFill="1" applyBorder="1" applyAlignment="1">
      <alignment vertical="center"/>
    </xf>
    <xf numFmtId="178" fontId="3" fillId="0" borderId="0" xfId="0" applyNumberFormat="1" applyFont="1" applyFill="1" applyAlignment="1">
      <alignment vertical="center"/>
    </xf>
    <xf numFmtId="178" fontId="3" fillId="2" borderId="0" xfId="0" applyNumberFormat="1" applyFont="1" applyFill="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025" name="図形 1"/>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6" name="図形 2"/>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図形 3"/>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図形 4"/>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18</xdr:row>
      <xdr:rowOff>0</xdr:rowOff>
    </xdr:from>
    <xdr:to>
      <xdr:col>0</xdr:col>
      <xdr:colOff>0</xdr:colOff>
      <xdr:row>18</xdr:row>
      <xdr:rowOff>85725</xdr:rowOff>
    </xdr:to>
    <xdr:sp macro="" textlink="">
      <xdr:nvSpPr>
        <xdr:cNvPr id="1029" name="図形 5"/>
        <xdr:cNvSpPr>
          <a:spLocks/>
        </xdr:cNvSpPr>
      </xdr:nvSpPr>
      <xdr:spPr bwMode="auto">
        <a:xfrm>
          <a:off x="0" y="3562350"/>
          <a:ext cx="0" cy="85725"/>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16</xdr:row>
      <xdr:rowOff>0</xdr:rowOff>
    </xdr:from>
    <xdr:to>
      <xdr:col>0</xdr:col>
      <xdr:colOff>0</xdr:colOff>
      <xdr:row>16</xdr:row>
      <xdr:rowOff>133350</xdr:rowOff>
    </xdr:to>
    <xdr:sp macro="" textlink="">
      <xdr:nvSpPr>
        <xdr:cNvPr id="1030" name="図形 6"/>
        <xdr:cNvSpPr>
          <a:spLocks/>
        </xdr:cNvSpPr>
      </xdr:nvSpPr>
      <xdr:spPr bwMode="auto">
        <a:xfrm>
          <a:off x="0" y="3048000"/>
          <a:ext cx="0" cy="1333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1" name="図形 7"/>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95250</xdr:rowOff>
    </xdr:to>
    <xdr:sp macro="" textlink="">
      <xdr:nvSpPr>
        <xdr:cNvPr id="1032" name="図形 8"/>
        <xdr:cNvSpPr>
          <a:spLocks/>
        </xdr:cNvSpPr>
      </xdr:nvSpPr>
      <xdr:spPr bwMode="auto">
        <a:xfrm>
          <a:off x="0" y="3733800"/>
          <a:ext cx="0" cy="952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3" name="図形 9"/>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4" name="図形 10"/>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Normal="100" workbookViewId="0">
      <selection activeCell="I15" sqref="I15"/>
    </sheetView>
  </sheetViews>
  <sheetFormatPr defaultColWidth="2.875" defaultRowHeight="13.5" customHeight="1" x14ac:dyDescent="0.15"/>
  <cols>
    <col min="1" max="1" width="17.5" style="1" customWidth="1"/>
    <col min="2" max="2" width="20.75" style="1" customWidth="1"/>
    <col min="3" max="3" width="14.25" style="1" customWidth="1"/>
    <col min="4" max="4" width="29.625" style="1" customWidth="1"/>
    <col min="5" max="12" width="6.75" style="1" customWidth="1"/>
    <col min="13" max="16384" width="2.875" style="1"/>
  </cols>
  <sheetData>
    <row r="1" spans="1:5" ht="15" customHeight="1" x14ac:dyDescent="0.15">
      <c r="A1" s="1" t="s">
        <v>0</v>
      </c>
    </row>
    <row r="2" spans="1:5" ht="15" customHeight="1" x14ac:dyDescent="0.15">
      <c r="A2" s="17" t="s">
        <v>14</v>
      </c>
      <c r="B2" s="2"/>
      <c r="C2" s="32" t="s">
        <v>16</v>
      </c>
      <c r="D2" s="33"/>
      <c r="E2" s="16"/>
    </row>
    <row r="3" spans="1:5" ht="15" customHeight="1" x14ac:dyDescent="0.15">
      <c r="A3" s="36" t="s">
        <v>20</v>
      </c>
      <c r="B3" s="3"/>
      <c r="C3" s="34" t="s">
        <v>22</v>
      </c>
      <c r="D3" s="10"/>
    </row>
    <row r="4" spans="1:5" ht="15" customHeight="1" thickBot="1" x14ac:dyDescent="0.2">
      <c r="A4" s="25"/>
      <c r="B4" s="3"/>
      <c r="C4" s="4"/>
    </row>
    <row r="5" spans="1:5" ht="13.5" customHeight="1" thickTop="1" x14ac:dyDescent="0.15">
      <c r="A5" s="15"/>
      <c r="B5" s="29" t="s">
        <v>15</v>
      </c>
      <c r="C5" s="6" t="s">
        <v>1</v>
      </c>
    </row>
    <row r="6" spans="1:5" ht="7.5" customHeight="1" x14ac:dyDescent="0.15">
      <c r="A6" s="7"/>
      <c r="B6" s="8"/>
      <c r="C6" s="9"/>
    </row>
    <row r="7" spans="1:5" ht="21" customHeight="1" x14ac:dyDescent="0.15">
      <c r="A7" s="14" t="s">
        <v>2</v>
      </c>
      <c r="B7" s="18">
        <v>12563223</v>
      </c>
      <c r="C7" s="19">
        <f>SUM(C8,C15)</f>
        <v>100</v>
      </c>
    </row>
    <row r="8" spans="1:5" ht="21" customHeight="1" x14ac:dyDescent="0.15">
      <c r="A8" s="13" t="s">
        <v>3</v>
      </c>
      <c r="B8" s="18">
        <v>6553174</v>
      </c>
      <c r="C8" s="19">
        <f>ROUND(B8/$B$7*100,1)</f>
        <v>52.2</v>
      </c>
      <c r="D8" s="31"/>
      <c r="E8" s="38">
        <f>SUM(E9:E14)</f>
        <v>100</v>
      </c>
    </row>
    <row r="9" spans="1:5" ht="13.5" customHeight="1" x14ac:dyDescent="0.15">
      <c r="A9" s="26" t="s">
        <v>5</v>
      </c>
      <c r="B9" s="22">
        <v>2262688</v>
      </c>
      <c r="C9" s="21">
        <f t="shared" ref="C9:C21" si="0">ROUND(B9/$B$7*100,1)</f>
        <v>18</v>
      </c>
      <c r="E9" s="37">
        <f>ROUND(B9/B$8*100,2)</f>
        <v>34.53</v>
      </c>
    </row>
    <row r="10" spans="1:5" ht="13.5" customHeight="1" x14ac:dyDescent="0.15">
      <c r="A10" s="26" t="s">
        <v>6</v>
      </c>
      <c r="B10" s="22">
        <v>1415717</v>
      </c>
      <c r="C10" s="21">
        <f t="shared" si="0"/>
        <v>11.3</v>
      </c>
      <c r="E10" s="37">
        <f t="shared" ref="E10:E14" si="1">ROUND(B10/B$8*100,2)</f>
        <v>21.6</v>
      </c>
    </row>
    <row r="11" spans="1:5" ht="13.5" customHeight="1" x14ac:dyDescent="0.15">
      <c r="A11" s="26" t="s">
        <v>7</v>
      </c>
      <c r="B11" s="22">
        <v>1318202</v>
      </c>
      <c r="C11" s="21">
        <f t="shared" si="0"/>
        <v>10.5</v>
      </c>
      <c r="E11" s="37">
        <f t="shared" si="1"/>
        <v>20.12</v>
      </c>
    </row>
    <row r="12" spans="1:5" ht="13.5" customHeight="1" x14ac:dyDescent="0.15">
      <c r="A12" s="26" t="s">
        <v>8</v>
      </c>
      <c r="B12" s="22">
        <v>50841</v>
      </c>
      <c r="C12" s="21">
        <f t="shared" si="0"/>
        <v>0.4</v>
      </c>
      <c r="E12" s="37">
        <f t="shared" si="1"/>
        <v>0.78</v>
      </c>
    </row>
    <row r="13" spans="1:5" ht="13.5" customHeight="1" x14ac:dyDescent="0.15">
      <c r="A13" s="26" t="s">
        <v>9</v>
      </c>
      <c r="B13" s="20">
        <v>41527</v>
      </c>
      <c r="C13" s="21">
        <f t="shared" si="0"/>
        <v>0.3</v>
      </c>
      <c r="E13" s="37">
        <f t="shared" si="1"/>
        <v>0.63</v>
      </c>
    </row>
    <row r="14" spans="1:5" ht="13.5" customHeight="1" x14ac:dyDescent="0.15">
      <c r="A14" s="26" t="s">
        <v>10</v>
      </c>
      <c r="B14" s="23">
        <f>B8-SUM(B9:B13)</f>
        <v>1464199</v>
      </c>
      <c r="C14" s="21">
        <f t="shared" si="0"/>
        <v>11.7</v>
      </c>
      <c r="D14" s="31"/>
      <c r="E14" s="37">
        <f t="shared" si="1"/>
        <v>22.34</v>
      </c>
    </row>
    <row r="15" spans="1:5" ht="21" customHeight="1" x14ac:dyDescent="0.15">
      <c r="A15" s="13" t="s">
        <v>4</v>
      </c>
      <c r="B15" s="18">
        <v>6010050</v>
      </c>
      <c r="C15" s="19">
        <f t="shared" si="0"/>
        <v>47.8</v>
      </c>
      <c r="E15" s="38">
        <f>SUM(E16:E21)</f>
        <v>99.99</v>
      </c>
    </row>
    <row r="16" spans="1:5" ht="13.5" customHeight="1" x14ac:dyDescent="0.15">
      <c r="A16" s="26" t="s">
        <v>11</v>
      </c>
      <c r="B16" s="22">
        <v>1770464</v>
      </c>
      <c r="C16" s="21">
        <f t="shared" si="0"/>
        <v>14.1</v>
      </c>
      <c r="D16" s="31"/>
      <c r="E16" s="37">
        <f>ROUND(B16/B$15*100,2)</f>
        <v>29.46</v>
      </c>
    </row>
    <row r="17" spans="1:5" ht="13.5" customHeight="1" x14ac:dyDescent="0.15">
      <c r="A17" s="26" t="s">
        <v>7</v>
      </c>
      <c r="B17" s="22">
        <v>995165</v>
      </c>
      <c r="C17" s="21">
        <f t="shared" si="0"/>
        <v>7.9</v>
      </c>
      <c r="E17" s="37">
        <f t="shared" ref="E17:E21" si="2">ROUND(B17/B$15*100,2)</f>
        <v>16.559999999999999</v>
      </c>
    </row>
    <row r="18" spans="1:5" ht="13.5" customHeight="1" x14ac:dyDescent="0.15">
      <c r="A18" s="26" t="s">
        <v>9</v>
      </c>
      <c r="B18" s="22">
        <v>680498</v>
      </c>
      <c r="C18" s="21">
        <f t="shared" si="0"/>
        <v>5.4</v>
      </c>
      <c r="E18" s="37">
        <f t="shared" si="2"/>
        <v>11.32</v>
      </c>
    </row>
    <row r="19" spans="1:5" ht="26.25" customHeight="1" x14ac:dyDescent="0.15">
      <c r="A19" s="27" t="s">
        <v>12</v>
      </c>
      <c r="B19" s="22">
        <v>420257</v>
      </c>
      <c r="C19" s="21">
        <f t="shared" si="0"/>
        <v>3.3</v>
      </c>
      <c r="E19" s="37">
        <f t="shared" si="2"/>
        <v>6.99</v>
      </c>
    </row>
    <row r="20" spans="1:5" ht="13.5" customHeight="1" x14ac:dyDescent="0.15">
      <c r="A20" s="27" t="s">
        <v>21</v>
      </c>
      <c r="B20" s="22">
        <v>303740</v>
      </c>
      <c r="C20" s="21">
        <f t="shared" si="0"/>
        <v>2.4</v>
      </c>
      <c r="E20" s="37">
        <f t="shared" si="2"/>
        <v>5.05</v>
      </c>
    </row>
    <row r="21" spans="1:5" x14ac:dyDescent="0.15">
      <c r="A21" s="26" t="s">
        <v>13</v>
      </c>
      <c r="B21" s="22">
        <f>B15-SUM(B16:B20)</f>
        <v>1839926</v>
      </c>
      <c r="C21" s="21">
        <f t="shared" si="0"/>
        <v>14.6</v>
      </c>
      <c r="D21" s="31"/>
      <c r="E21" s="37">
        <f t="shared" si="2"/>
        <v>30.61</v>
      </c>
    </row>
    <row r="22" spans="1:5" ht="7.5" customHeight="1" x14ac:dyDescent="0.15">
      <c r="A22" s="10"/>
      <c r="B22" s="11"/>
      <c r="C22" s="12"/>
    </row>
    <row r="23" spans="1:5" ht="15" customHeight="1" x14ac:dyDescent="0.15">
      <c r="A23" s="24" t="s">
        <v>17</v>
      </c>
      <c r="C23" s="5"/>
    </row>
    <row r="24" spans="1:5" ht="89.25" customHeight="1" x14ac:dyDescent="0.15">
      <c r="A24" s="35" t="s">
        <v>18</v>
      </c>
      <c r="B24" s="35"/>
      <c r="C24" s="35"/>
      <c r="D24" s="35"/>
      <c r="E24" s="35"/>
    </row>
    <row r="25" spans="1:5" ht="13.5" customHeight="1" x14ac:dyDescent="0.15">
      <c r="A25" s="28" t="s">
        <v>19</v>
      </c>
      <c r="B25" s="5"/>
    </row>
    <row r="26" spans="1:5" ht="13.5" customHeight="1" x14ac:dyDescent="0.15">
      <c r="B26" s="30"/>
    </row>
  </sheetData>
  <mergeCells count="1">
    <mergeCell ref="A24:E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105syougyou</vt:lpstr>
      <vt:lpstr>'105syougyou'!Print_Area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2016-02-08T04:22:25Z</cp:lastPrinted>
  <dcterms:created xsi:type="dcterms:W3CDTF">2014-02-05T02:38:32Z</dcterms:created>
  <dcterms:modified xsi:type="dcterms:W3CDTF">2019-03-04T09:38:10Z</dcterms:modified>
</cp:coreProperties>
</file>