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04_業種別集計表" sheetId="1" r:id="rId1"/>
  </sheets>
  <externalReferences>
    <externalReference r:id="rId4"/>
  </externalReferences>
  <definedNames>
    <definedName name="_xlnm.Print_Titles" localSheetId="0">'04_業種別集計表'!$3:$4</definedName>
  </definedNames>
  <calcPr fullCalcOnLoad="1"/>
</workbook>
</file>

<file path=xl/sharedStrings.xml><?xml version="1.0" encoding="utf-8"?>
<sst xmlns="http://schemas.openxmlformats.org/spreadsheetml/2006/main" count="78" uniqueCount="68">
  <si>
    <t>※　届出数、届出排出量、届出移動量および届出排出・移動量の網掛け部分は、上位5業種である。</t>
  </si>
  <si>
    <t>※　本集計表の排出量等の各欄を縦・横に合計した数値と合計値とは異なる場合がある。</t>
  </si>
  <si>
    <t>-</t>
  </si>
  <si>
    <t>構成比</t>
  </si>
  <si>
    <t>合計</t>
  </si>
  <si>
    <t>自然科学研究所</t>
  </si>
  <si>
    <t>高等教育機関</t>
  </si>
  <si>
    <t>医療業</t>
  </si>
  <si>
    <t>産業廃棄物処分業（特別管理産業廃棄物処分業を含む。）</t>
  </si>
  <si>
    <t>一般廃棄物処理業（ごみ処分業に限る。）</t>
  </si>
  <si>
    <t>計量証明業</t>
  </si>
  <si>
    <t>商品検査業</t>
  </si>
  <si>
    <t>機械修理業</t>
  </si>
  <si>
    <t>自動車整備業</t>
  </si>
  <si>
    <t>写真業</t>
  </si>
  <si>
    <t>洗濯業</t>
  </si>
  <si>
    <t>燃料小売業</t>
  </si>
  <si>
    <t>自動車卸売業</t>
  </si>
  <si>
    <t>鉄スクラップ卸売業</t>
  </si>
  <si>
    <t>石油卸売業</t>
  </si>
  <si>
    <t>倉庫業</t>
  </si>
  <si>
    <t>鉄道業</t>
  </si>
  <si>
    <t>下水道業</t>
  </si>
  <si>
    <t>熱供給業</t>
  </si>
  <si>
    <t>ガス業</t>
  </si>
  <si>
    <t>電気業</t>
  </si>
  <si>
    <t>その他の製造業</t>
  </si>
  <si>
    <t>武器製造業</t>
  </si>
  <si>
    <t>精密機械器具製造業（医療用機械器具・医療用品製造業を含む）</t>
  </si>
  <si>
    <t>輸送用機械器具製造業（船舶製造・修理業、舶用機関製造業を含む）</t>
  </si>
  <si>
    <t>電気機械器具製造業（電気計測器製造業を含む）</t>
  </si>
  <si>
    <t>一般機械器具製造業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</si>
  <si>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</si>
  <si>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</si>
  <si>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</si>
  <si>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</si>
  <si>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</si>
  <si>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</si>
  <si>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</si>
  <si>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</si>
  <si>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化学工業（医薬品製造業及び農薬製
造業を含む）</t>
  </si>
  <si>
    <t>出版・印刷・同関連産業</t>
  </si>
  <si>
    <t>パルプ・紙・紙加工品製造業</t>
  </si>
  <si>
    <t>家具・装備品製造業</t>
  </si>
  <si>
    <t>木材・木製品製造業</t>
  </si>
  <si>
    <t>衣服・その他の繊維製品製造業</t>
  </si>
  <si>
    <t>繊維工業</t>
  </si>
  <si>
    <t>飲料・たばこ・飼料製造業</t>
  </si>
  <si>
    <t>食料品製造業</t>
  </si>
  <si>
    <t>原油・天然ガス鉱業</t>
  </si>
  <si>
    <t>金属鉱業</t>
  </si>
  <si>
    <t>順位</t>
  </si>
  <si>
    <t>合計順位</t>
  </si>
  <si>
    <t>合計</t>
  </si>
  <si>
    <t>廃棄物</t>
  </si>
  <si>
    <t>下水道</t>
  </si>
  <si>
    <t>埋立</t>
  </si>
  <si>
    <t>土壌</t>
  </si>
  <si>
    <t>公共用水域</t>
  </si>
  <si>
    <t>大気</t>
  </si>
  <si>
    <t>届出排出・移動量合計</t>
  </si>
  <si>
    <t>届出移動量</t>
  </si>
  <si>
    <t>届出排出量</t>
  </si>
  <si>
    <t>届出数</t>
  </si>
  <si>
    <t>業種名</t>
  </si>
  <si>
    <t>業種
コード</t>
  </si>
  <si>
    <t>単位：kg（ダイオキシン類はmg-TEQ）</t>
  </si>
  <si>
    <t>PRTR届出（排出量・移動量）　業種別集計結果（平成23年度　千葉県）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</si>
</sst>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double"/>
      <bottom style="hair"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 style="hair"/>
    </border>
    <border>
      <left style="thin"/>
      <right/>
      <top style="double"/>
      <bottom/>
    </border>
    <border>
      <left style="hair"/>
      <right style="thin"/>
      <top style="double"/>
      <bottom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double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 style="hair"/>
      <bottom style="double"/>
    </border>
    <border>
      <left style="thin"/>
      <right style="hair"/>
      <top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double"/>
    </border>
    <border>
      <left style="hair"/>
      <right style="thin"/>
      <top style="hair"/>
      <bottom style="double"/>
    </border>
    <border>
      <left/>
      <right/>
      <top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 style="thin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" fillId="0" borderId="0" xfId="60" applyFill="1">
      <alignment vertical="center"/>
      <protection/>
    </xf>
    <xf numFmtId="38" fontId="1" fillId="0" borderId="0" xfId="48" applyFont="1" applyFill="1" applyAlignment="1">
      <alignment vertical="center"/>
    </xf>
    <xf numFmtId="0" fontId="1" fillId="0" borderId="0" xfId="60" applyFill="1" applyAlignment="1">
      <alignment vertical="center"/>
      <protection/>
    </xf>
    <xf numFmtId="38" fontId="4" fillId="0" borderId="0" xfId="48" applyFont="1" applyFill="1" applyAlignment="1">
      <alignment vertical="top"/>
    </xf>
    <xf numFmtId="0" fontId="5" fillId="0" borderId="0" xfId="60" applyFont="1" applyFill="1" applyAlignment="1">
      <alignment horizontal="right" vertical="center"/>
      <protection/>
    </xf>
    <xf numFmtId="38" fontId="6" fillId="0" borderId="10" xfId="48" applyFont="1" applyFill="1" applyBorder="1" applyAlignment="1">
      <alignment horizontal="center" vertical="center"/>
    </xf>
    <xf numFmtId="176" fontId="6" fillId="0" borderId="11" xfId="42" applyNumberFormat="1" applyFont="1" applyFill="1" applyBorder="1" applyAlignment="1">
      <alignment vertical="center"/>
    </xf>
    <xf numFmtId="176" fontId="6" fillId="0" borderId="12" xfId="42" applyNumberFormat="1" applyFont="1" applyFill="1" applyBorder="1" applyAlignment="1">
      <alignment horizontal="center" vertical="center"/>
    </xf>
    <xf numFmtId="176" fontId="6" fillId="0" borderId="13" xfId="42" applyNumberFormat="1" applyFont="1" applyFill="1" applyBorder="1" applyAlignment="1">
      <alignment vertical="center"/>
    </xf>
    <xf numFmtId="0" fontId="5" fillId="0" borderId="0" xfId="60" applyFont="1" applyFill="1">
      <alignment vertical="center"/>
      <protection/>
    </xf>
    <xf numFmtId="177" fontId="6" fillId="0" borderId="14" xfId="48" applyNumberFormat="1" applyFont="1" applyFill="1" applyBorder="1" applyAlignment="1">
      <alignment horizontal="center" vertical="center"/>
    </xf>
    <xf numFmtId="177" fontId="6" fillId="0" borderId="15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horizontal="center" vertical="center"/>
    </xf>
    <xf numFmtId="177" fontId="6" fillId="0" borderId="17" xfId="48" applyNumberFormat="1" applyFont="1" applyFill="1" applyBorder="1" applyAlignment="1">
      <alignment vertical="center"/>
    </xf>
    <xf numFmtId="177" fontId="6" fillId="0" borderId="18" xfId="48" applyNumberFormat="1" applyFont="1" applyFill="1" applyBorder="1" applyAlignment="1">
      <alignment vertical="center"/>
    </xf>
    <xf numFmtId="177" fontId="6" fillId="0" borderId="19" xfId="48" applyNumberFormat="1" applyFont="1" applyFill="1" applyBorder="1" applyAlignment="1">
      <alignment vertical="center"/>
    </xf>
    <xf numFmtId="177" fontId="6" fillId="0" borderId="20" xfId="48" applyNumberFormat="1" applyFont="1" applyFill="1" applyBorder="1" applyAlignment="1">
      <alignment horizontal="center" vertical="center"/>
    </xf>
    <xf numFmtId="177" fontId="4" fillId="0" borderId="21" xfId="48" applyNumberFormat="1" applyFont="1" applyFill="1" applyBorder="1" applyAlignment="1">
      <alignment horizontal="right" vertical="center"/>
    </xf>
    <xf numFmtId="177" fontId="6" fillId="0" borderId="22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 vertical="center"/>
    </xf>
    <xf numFmtId="177" fontId="6" fillId="0" borderId="24" xfId="48" applyNumberFormat="1" applyFont="1" applyFill="1" applyBorder="1" applyAlignment="1">
      <alignment vertical="center"/>
    </xf>
    <xf numFmtId="177" fontId="6" fillId="0" borderId="25" xfId="48" applyNumberFormat="1" applyFont="1" applyFill="1" applyBorder="1" applyAlignment="1">
      <alignment vertical="center"/>
    </xf>
    <xf numFmtId="177" fontId="6" fillId="0" borderId="26" xfId="48" applyNumberFormat="1" applyFont="1" applyFill="1" applyBorder="1" applyAlignment="1">
      <alignment vertical="center"/>
    </xf>
    <xf numFmtId="38" fontId="6" fillId="0" borderId="27" xfId="48" applyFont="1" applyFill="1" applyBorder="1" applyAlignment="1">
      <alignment vertical="center" wrapText="1"/>
    </xf>
    <xf numFmtId="0" fontId="6" fillId="0" borderId="28" xfId="60" applyFont="1" applyFill="1" applyBorder="1" applyAlignment="1">
      <alignment vertical="center"/>
      <protection/>
    </xf>
    <xf numFmtId="177" fontId="6" fillId="0" borderId="29" xfId="48" applyNumberFormat="1" applyFont="1" applyFill="1" applyBorder="1" applyAlignment="1">
      <alignment vertical="center"/>
    </xf>
    <xf numFmtId="0" fontId="6" fillId="0" borderId="28" xfId="60" applyFont="1" applyFill="1" applyBorder="1" applyAlignment="1">
      <alignment horizontal="right" vertical="center" wrapText="1"/>
      <protection/>
    </xf>
    <xf numFmtId="177" fontId="6" fillId="0" borderId="30" xfId="48" applyNumberFormat="1" applyFont="1" applyFill="1" applyBorder="1" applyAlignment="1">
      <alignment vertical="center"/>
    </xf>
    <xf numFmtId="177" fontId="6" fillId="0" borderId="31" xfId="48" applyNumberFormat="1" applyFont="1" applyFill="1" applyBorder="1" applyAlignment="1">
      <alignment vertical="center"/>
    </xf>
    <xf numFmtId="38" fontId="6" fillId="0" borderId="32" xfId="48" applyFont="1" applyFill="1" applyBorder="1" applyAlignment="1">
      <alignment vertical="center" wrapText="1"/>
    </xf>
    <xf numFmtId="0" fontId="6" fillId="0" borderId="33" xfId="60" applyFont="1" applyFill="1" applyBorder="1" applyAlignment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vertical="center" wrapText="1"/>
      <protection/>
    </xf>
    <xf numFmtId="0" fontId="8" fillId="0" borderId="35" xfId="60" applyFont="1" applyFill="1" applyBorder="1" applyAlignment="1">
      <alignment horizontal="center" vertical="center" wrapText="1"/>
      <protection/>
    </xf>
    <xf numFmtId="0" fontId="7" fillId="0" borderId="36" xfId="60" applyFont="1" applyFill="1" applyBorder="1" applyAlignment="1">
      <alignment horizontal="center" vertical="center" wrapText="1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0" fontId="8" fillId="0" borderId="37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8" fillId="0" borderId="39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38" fontId="1" fillId="0" borderId="41" xfId="48" applyFont="1" applyFill="1" applyBorder="1" applyAlignment="1">
      <alignment vertical="center"/>
    </xf>
    <xf numFmtId="38" fontId="6" fillId="0" borderId="42" xfId="48" applyFont="1" applyFill="1" applyBorder="1" applyAlignment="1">
      <alignment horizontal="center" vertical="center"/>
    </xf>
    <xf numFmtId="38" fontId="6" fillId="0" borderId="43" xfId="48" applyFont="1" applyFill="1" applyBorder="1" applyAlignment="1">
      <alignment horizontal="center" vertical="center"/>
    </xf>
    <xf numFmtId="0" fontId="6" fillId="0" borderId="44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38" fontId="6" fillId="0" borderId="45" xfId="48" applyFont="1" applyFill="1" applyBorder="1" applyAlignment="1">
      <alignment horizontal="center" vertical="center" wrapText="1"/>
    </xf>
    <xf numFmtId="38" fontId="6" fillId="0" borderId="46" xfId="48" applyFont="1" applyFill="1" applyBorder="1" applyAlignment="1">
      <alignment horizontal="center" vertical="center" wrapText="1"/>
    </xf>
    <xf numFmtId="0" fontId="1" fillId="0" borderId="47" xfId="60" applyFont="1" applyFill="1" applyBorder="1" applyAlignment="1">
      <alignment horizontal="center" vertical="center" wrapText="1"/>
      <protection/>
    </xf>
    <xf numFmtId="0" fontId="1" fillId="0" borderId="48" xfId="60" applyFont="1" applyFill="1" applyBorder="1" applyAlignment="1">
      <alignment horizontal="center" vertical="center" wrapText="1"/>
      <protection/>
    </xf>
    <xf numFmtId="38" fontId="3" fillId="0" borderId="49" xfId="48" applyFont="1" applyFill="1" applyBorder="1" applyAlignment="1">
      <alignment horizontal="center" vertical="center" wrapText="1"/>
    </xf>
    <xf numFmtId="38" fontId="3" fillId="0" borderId="50" xfId="48" applyFont="1" applyFill="1" applyBorder="1" applyAlignment="1">
      <alignment horizontal="center" vertical="center" wrapText="1"/>
    </xf>
    <xf numFmtId="38" fontId="3" fillId="0" borderId="51" xfId="48" applyFont="1" applyFill="1" applyBorder="1" applyAlignment="1">
      <alignment horizontal="center" vertical="center" wrapText="1"/>
    </xf>
    <xf numFmtId="38" fontId="3" fillId="0" borderId="52" xfId="48" applyFont="1" applyFill="1" applyBorder="1" applyAlignment="1">
      <alignment horizontal="center" vertical="center" wrapText="1"/>
    </xf>
    <xf numFmtId="0" fontId="9" fillId="0" borderId="0" xfId="60" applyFont="1" applyFill="1" applyAlignment="1">
      <alignment horizontal="center" vertical="center"/>
      <protection/>
    </xf>
    <xf numFmtId="38" fontId="1" fillId="0" borderId="0" xfId="48" applyFont="1" applyFill="1" applyBorder="1" applyAlignment="1">
      <alignment horizontal="right" vertical="center"/>
    </xf>
    <xf numFmtId="0" fontId="1" fillId="0" borderId="53" xfId="60" applyFont="1" applyFill="1" applyBorder="1" applyAlignment="1">
      <alignment horizontal="center" vertical="center" wrapText="1"/>
      <protection/>
    </xf>
    <xf numFmtId="0" fontId="1" fillId="0" borderId="54" xfId="60" applyFont="1" applyFill="1" applyBorder="1" applyAlignment="1">
      <alignment horizontal="center" vertical="center" wrapText="1"/>
      <protection/>
    </xf>
    <xf numFmtId="0" fontId="1" fillId="0" borderId="55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_業種別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32.10\&#22823;&#27671;&#20849;&#26377;\401-&#22823;&#27671;&#12539;&#29305;&#27530;&#20844;&#23475;&#25351;&#23566;&#23460;\&#22823;&#27671;&#25351;&#23566;&#29677;\PRTR&#38306;&#20418;\&#22823;&#30707;\H23&#24180;&#24230;PRTR&#22577;&#21578;\&#38917;&#30446;&#21029;\H23&#24180;&#24230;PRTR&#22577;&#21578;(4)%20&#26989;&#31278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TRデータ_抽出"/>
      <sheetName val="Sheet2"/>
      <sheetName val="04_業種別データ"/>
      <sheetName val="Sheet1"/>
    </sheetNames>
    <sheetDataSet>
      <sheetData sheetId="2">
        <row r="5">
          <cell r="C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K6">
            <v>0</v>
          </cell>
          <cell r="L6">
            <v>0</v>
          </cell>
        </row>
        <row r="7">
          <cell r="C7">
            <v>27</v>
          </cell>
          <cell r="E7">
            <v>231286.2000160022</v>
          </cell>
          <cell r="F7">
            <v>1.2E-09</v>
          </cell>
          <cell r="G7">
            <v>0</v>
          </cell>
          <cell r="H7">
            <v>0</v>
          </cell>
          <cell r="K7">
            <v>49.4</v>
          </cell>
          <cell r="L7">
            <v>68020.00006677</v>
          </cell>
        </row>
        <row r="8">
          <cell r="C8">
            <v>7</v>
          </cell>
          <cell r="E8">
            <v>67.000016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3.7E-07</v>
          </cell>
        </row>
        <row r="9">
          <cell r="C9">
            <v>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</row>
        <row r="11">
          <cell r="C11">
            <v>1</v>
          </cell>
          <cell r="E11">
            <v>120</v>
          </cell>
          <cell r="F11">
            <v>0</v>
          </cell>
          <cell r="G11">
            <v>0</v>
          </cell>
          <cell r="H11">
            <v>0</v>
          </cell>
          <cell r="K11">
            <v>810</v>
          </cell>
          <cell r="L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  <cell r="L12">
            <v>0</v>
          </cell>
        </row>
        <row r="13">
          <cell r="C13">
            <v>7</v>
          </cell>
          <cell r="E13">
            <v>12950</v>
          </cell>
          <cell r="F13">
            <v>0</v>
          </cell>
          <cell r="G13">
            <v>0</v>
          </cell>
          <cell r="H13">
            <v>0</v>
          </cell>
          <cell r="K13">
            <v>0</v>
          </cell>
          <cell r="L13">
            <v>641</v>
          </cell>
        </row>
        <row r="14">
          <cell r="C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15</v>
          </cell>
          <cell r="E15">
            <v>12023.3000019</v>
          </cell>
          <cell r="F15">
            <v>23.6</v>
          </cell>
          <cell r="G15">
            <v>0</v>
          </cell>
          <cell r="H15">
            <v>0</v>
          </cell>
          <cell r="K15">
            <v>47</v>
          </cell>
          <cell r="L15">
            <v>18561.2000006</v>
          </cell>
        </row>
        <row r="16">
          <cell r="C16">
            <v>41</v>
          </cell>
          <cell r="E16">
            <v>234616.00000499998</v>
          </cell>
          <cell r="F16">
            <v>0</v>
          </cell>
          <cell r="G16">
            <v>0</v>
          </cell>
          <cell r="H16">
            <v>0</v>
          </cell>
          <cell r="K16">
            <v>0.5</v>
          </cell>
          <cell r="L16">
            <v>91640.00065</v>
          </cell>
        </row>
        <row r="17">
          <cell r="C17">
            <v>1273</v>
          </cell>
          <cell r="E17">
            <v>2324777.500086859</v>
          </cell>
          <cell r="F17">
            <v>113358.50003300802</v>
          </cell>
          <cell r="G17">
            <v>76.19999999999999</v>
          </cell>
          <cell r="H17">
            <v>0</v>
          </cell>
          <cell r="K17">
            <v>272.00000000000006</v>
          </cell>
          <cell r="L17">
            <v>8456278.700229108</v>
          </cell>
        </row>
        <row r="18"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</row>
        <row r="19">
          <cell r="C19">
            <v>12</v>
          </cell>
          <cell r="E19">
            <v>33807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  <cell r="L19">
            <v>70109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1">
          <cell r="C21">
            <v>150</v>
          </cell>
          <cell r="E21">
            <v>111502.00000000189</v>
          </cell>
          <cell r="F21">
            <v>8064.20000521</v>
          </cell>
          <cell r="G21">
            <v>0</v>
          </cell>
          <cell r="H21">
            <v>0</v>
          </cell>
          <cell r="K21">
            <v>0</v>
          </cell>
          <cell r="L21">
            <v>147404.50000017002</v>
          </cell>
        </row>
        <row r="22">
          <cell r="C22">
            <v>90</v>
          </cell>
          <cell r="E22">
            <v>443097.50001502</v>
          </cell>
          <cell r="F22">
            <v>119</v>
          </cell>
          <cell r="G22">
            <v>0</v>
          </cell>
          <cell r="H22">
            <v>0</v>
          </cell>
          <cell r="K22">
            <v>1100</v>
          </cell>
          <cell r="L22">
            <v>581002.500002317</v>
          </cell>
        </row>
        <row r="23">
          <cell r="C23">
            <v>19</v>
          </cell>
          <cell r="E23">
            <v>104520.1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7040</v>
          </cell>
        </row>
        <row r="24">
          <cell r="C24">
            <v>1</v>
          </cell>
          <cell r="E24">
            <v>5100</v>
          </cell>
          <cell r="F24">
            <v>0</v>
          </cell>
          <cell r="G24">
            <v>0</v>
          </cell>
          <cell r="H24">
            <v>0</v>
          </cell>
          <cell r="K24">
            <v>0</v>
          </cell>
          <cell r="L24">
            <v>0</v>
          </cell>
        </row>
        <row r="25">
          <cell r="C25">
            <v>66</v>
          </cell>
          <cell r="E25">
            <v>89479.00002520002</v>
          </cell>
          <cell r="F25">
            <v>47.50000006</v>
          </cell>
          <cell r="G25">
            <v>0</v>
          </cell>
          <cell r="H25">
            <v>0</v>
          </cell>
          <cell r="K25">
            <v>0</v>
          </cell>
          <cell r="L25">
            <v>61653.10001449001</v>
          </cell>
        </row>
        <row r="26">
          <cell r="C26">
            <v>182</v>
          </cell>
          <cell r="E26">
            <v>508057.0025558</v>
          </cell>
          <cell r="F26">
            <v>62397.9</v>
          </cell>
          <cell r="G26">
            <v>0</v>
          </cell>
          <cell r="H26">
            <v>0</v>
          </cell>
          <cell r="K26">
            <v>61</v>
          </cell>
          <cell r="L26">
            <v>4346903.400110053</v>
          </cell>
        </row>
        <row r="27">
          <cell r="C27">
            <v>93</v>
          </cell>
          <cell r="E27">
            <v>27954.800037</v>
          </cell>
          <cell r="F27">
            <v>39.3</v>
          </cell>
          <cell r="G27">
            <v>0</v>
          </cell>
          <cell r="H27">
            <v>0</v>
          </cell>
          <cell r="K27">
            <v>7.199999999999999</v>
          </cell>
          <cell r="L27">
            <v>112739.2</v>
          </cell>
        </row>
        <row r="28">
          <cell r="C28">
            <v>277</v>
          </cell>
          <cell r="E28">
            <v>917573.8000000621</v>
          </cell>
          <cell r="F28">
            <v>4283.2</v>
          </cell>
          <cell r="G28">
            <v>6.199999999999999</v>
          </cell>
          <cell r="H28">
            <v>0</v>
          </cell>
          <cell r="K28">
            <v>0</v>
          </cell>
          <cell r="L28">
            <v>665169.3</v>
          </cell>
        </row>
        <row r="29">
          <cell r="C29">
            <v>60</v>
          </cell>
          <cell r="E29">
            <v>226679.8</v>
          </cell>
          <cell r="F29">
            <v>0.3</v>
          </cell>
          <cell r="G29">
            <v>0</v>
          </cell>
          <cell r="H29">
            <v>0</v>
          </cell>
          <cell r="K29">
            <v>0</v>
          </cell>
          <cell r="L29">
            <v>198133</v>
          </cell>
        </row>
        <row r="30">
          <cell r="C30">
            <v>75</v>
          </cell>
          <cell r="E30">
            <v>58076</v>
          </cell>
          <cell r="F30">
            <v>13454.699999999999</v>
          </cell>
          <cell r="G30">
            <v>0</v>
          </cell>
          <cell r="H30">
            <v>0</v>
          </cell>
          <cell r="K30">
            <v>0</v>
          </cell>
          <cell r="L30">
            <v>179373.09999999998</v>
          </cell>
        </row>
        <row r="31"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</row>
        <row r="33">
          <cell r="C33">
            <v>37</v>
          </cell>
          <cell r="E33">
            <v>118525</v>
          </cell>
          <cell r="F33">
            <v>981.8</v>
          </cell>
          <cell r="G33">
            <v>0</v>
          </cell>
          <cell r="H33">
            <v>0</v>
          </cell>
          <cell r="K33">
            <v>0</v>
          </cell>
          <cell r="L33">
            <v>38579</v>
          </cell>
        </row>
        <row r="34">
          <cell r="C34">
            <v>1</v>
          </cell>
          <cell r="E34">
            <v>2.2E-07</v>
          </cell>
          <cell r="F34">
            <v>0</v>
          </cell>
          <cell r="G34">
            <v>0</v>
          </cell>
          <cell r="H34">
            <v>0</v>
          </cell>
          <cell r="K34">
            <v>0</v>
          </cell>
          <cell r="L34">
            <v>8.7E-10</v>
          </cell>
        </row>
        <row r="35">
          <cell r="C35">
            <v>7</v>
          </cell>
          <cell r="E35">
            <v>554300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41190</v>
          </cell>
        </row>
        <row r="36">
          <cell r="C36">
            <v>7</v>
          </cell>
          <cell r="E36">
            <v>9760</v>
          </cell>
          <cell r="F36">
            <v>0</v>
          </cell>
          <cell r="G36">
            <v>0</v>
          </cell>
          <cell r="H36">
            <v>0</v>
          </cell>
          <cell r="K36">
            <v>0</v>
          </cell>
          <cell r="L36">
            <v>2505</v>
          </cell>
        </row>
        <row r="37">
          <cell r="C37">
            <v>10</v>
          </cell>
          <cell r="E37">
            <v>11269.00000015</v>
          </cell>
          <cell r="F37">
            <v>0</v>
          </cell>
          <cell r="G37">
            <v>0</v>
          </cell>
          <cell r="H37">
            <v>0</v>
          </cell>
          <cell r="K37">
            <v>0</v>
          </cell>
          <cell r="L37">
            <v>2740.000000048</v>
          </cell>
        </row>
        <row r="38">
          <cell r="C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39">
          <cell r="C39">
            <v>7</v>
          </cell>
          <cell r="E39">
            <v>174450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L39">
            <v>62380</v>
          </cell>
        </row>
        <row r="40">
          <cell r="C40">
            <v>31</v>
          </cell>
          <cell r="E40">
            <v>15164.1</v>
          </cell>
          <cell r="F40">
            <v>9.5E-08</v>
          </cell>
          <cell r="G40">
            <v>0</v>
          </cell>
          <cell r="H40">
            <v>0</v>
          </cell>
          <cell r="K40">
            <v>0</v>
          </cell>
          <cell r="L40">
            <v>11170</v>
          </cell>
        </row>
        <row r="41">
          <cell r="C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</row>
        <row r="42"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K42">
            <v>0</v>
          </cell>
          <cell r="L42">
            <v>0</v>
          </cell>
        </row>
        <row r="43">
          <cell r="C43">
            <v>794</v>
          </cell>
          <cell r="E43">
            <v>6.630509999999999E-06</v>
          </cell>
          <cell r="F43">
            <v>137201.00000407416</v>
          </cell>
          <cell r="G43">
            <v>0</v>
          </cell>
          <cell r="H43">
            <v>0</v>
          </cell>
          <cell r="K43">
            <v>0</v>
          </cell>
          <cell r="L43">
            <v>386.9000042428</v>
          </cell>
        </row>
        <row r="44">
          <cell r="C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K44">
            <v>0</v>
          </cell>
          <cell r="L44">
            <v>0</v>
          </cell>
        </row>
        <row r="45">
          <cell r="C45">
            <v>34</v>
          </cell>
          <cell r="E45">
            <v>67395.40000006999</v>
          </cell>
          <cell r="F45">
            <v>0</v>
          </cell>
          <cell r="G45">
            <v>0</v>
          </cell>
          <cell r="H45">
            <v>0</v>
          </cell>
          <cell r="K45">
            <v>0</v>
          </cell>
          <cell r="L45">
            <v>1533.000000001</v>
          </cell>
        </row>
        <row r="46">
          <cell r="C46">
            <v>59</v>
          </cell>
          <cell r="E46">
            <v>8831.9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  <cell r="L46">
            <v>0</v>
          </cell>
        </row>
        <row r="47">
          <cell r="C47">
            <v>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K48">
            <v>0</v>
          </cell>
          <cell r="L48">
            <v>0</v>
          </cell>
        </row>
        <row r="49">
          <cell r="C49">
            <v>3787</v>
          </cell>
          <cell r="E49">
            <v>128410.00000000068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  <cell r="L49">
            <v>0</v>
          </cell>
        </row>
        <row r="50">
          <cell r="C50">
            <v>10</v>
          </cell>
          <cell r="E50">
            <v>17915</v>
          </cell>
          <cell r="F50">
            <v>0</v>
          </cell>
          <cell r="G50">
            <v>0</v>
          </cell>
          <cell r="H50">
            <v>0</v>
          </cell>
          <cell r="K50">
            <v>140</v>
          </cell>
          <cell r="L50">
            <v>20000</v>
          </cell>
        </row>
        <row r="51">
          <cell r="C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</row>
        <row r="52">
          <cell r="C52">
            <v>49</v>
          </cell>
          <cell r="E52">
            <v>26337.099999999995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2556.2</v>
          </cell>
        </row>
        <row r="53">
          <cell r="C53">
            <v>5</v>
          </cell>
          <cell r="E53">
            <v>1459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8760</v>
          </cell>
        </row>
        <row r="54">
          <cell r="C54">
            <v>3</v>
          </cell>
          <cell r="E54">
            <v>98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6300</v>
          </cell>
        </row>
        <row r="55"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</row>
        <row r="56">
          <cell r="C56">
            <v>1208</v>
          </cell>
          <cell r="E56">
            <v>15.002278677</v>
          </cell>
          <cell r="F56">
            <v>909.7000000793381</v>
          </cell>
          <cell r="G56">
            <v>0</v>
          </cell>
          <cell r="H56">
            <v>0.04040218</v>
          </cell>
          <cell r="K56">
            <v>1.6016000031E-07</v>
          </cell>
          <cell r="L56">
            <v>30801.11756261101</v>
          </cell>
        </row>
        <row r="57">
          <cell r="C57">
            <v>138</v>
          </cell>
          <cell r="E57">
            <v>41.50065657</v>
          </cell>
          <cell r="F57">
            <v>8011.100000001901</v>
          </cell>
          <cell r="G57">
            <v>0</v>
          </cell>
          <cell r="H57">
            <v>0</v>
          </cell>
          <cell r="K57">
            <v>0</v>
          </cell>
          <cell r="L57">
            <v>0.0087515</v>
          </cell>
        </row>
        <row r="58"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</row>
        <row r="60">
          <cell r="C60">
            <v>10</v>
          </cell>
          <cell r="E60">
            <v>1476.3</v>
          </cell>
          <cell r="F60">
            <v>11</v>
          </cell>
          <cell r="G60">
            <v>0</v>
          </cell>
          <cell r="H60">
            <v>0</v>
          </cell>
          <cell r="K60">
            <v>0</v>
          </cell>
          <cell r="L60">
            <v>25501.6</v>
          </cell>
        </row>
        <row r="61">
          <cell r="C61">
            <v>29</v>
          </cell>
          <cell r="E61">
            <v>2671.100001106099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54281.000000470245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4"/>
  <sheetViews>
    <sheetView tabSelected="1" zoomScale="75" zoomScaleNormal="75" zoomScalePageLayoutView="0" workbookViewId="0" topLeftCell="A1">
      <selection activeCell="A1" sqref="A1:P1"/>
    </sheetView>
  </sheetViews>
  <sheetFormatPr defaultColWidth="9.140625" defaultRowHeight="15"/>
  <cols>
    <col min="1" max="1" width="7.140625" style="3" bestFit="1" customWidth="1"/>
    <col min="2" max="2" width="35.421875" style="2" bestFit="1" customWidth="1"/>
    <col min="3" max="4" width="6.57421875" style="2" customWidth="1"/>
    <col min="5" max="6" width="10.57421875" style="2" customWidth="1"/>
    <col min="7" max="8" width="6.57421875" style="2" customWidth="1"/>
    <col min="9" max="9" width="14.57421875" style="2" customWidth="1"/>
    <col min="10" max="10" width="6.57421875" style="2" customWidth="1"/>
    <col min="11" max="12" width="10.57421875" style="2" customWidth="1"/>
    <col min="13" max="13" width="14.57421875" style="2" customWidth="1"/>
    <col min="14" max="14" width="6.57421875" style="2" customWidth="1"/>
    <col min="15" max="15" width="14.57421875" style="2" customWidth="1"/>
    <col min="16" max="16" width="6.57421875" style="2" customWidth="1"/>
    <col min="17" max="17" width="4.421875" style="1" customWidth="1"/>
    <col min="18" max="16384" width="9.00390625" style="1" customWidth="1"/>
  </cols>
  <sheetData>
    <row r="1" spans="1:16" ht="45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14.25" thickBot="1">
      <c r="B2" s="41"/>
      <c r="C2" s="41"/>
      <c r="D2" s="41"/>
      <c r="E2" s="41"/>
      <c r="F2" s="41"/>
      <c r="G2" s="41"/>
      <c r="H2" s="41"/>
      <c r="M2" s="55" t="s">
        <v>66</v>
      </c>
      <c r="N2" s="55"/>
      <c r="O2" s="55"/>
      <c r="P2" s="55"/>
    </row>
    <row r="3" spans="1:16" s="32" customFormat="1" ht="27" customHeight="1">
      <c r="A3" s="50" t="s">
        <v>65</v>
      </c>
      <c r="B3" s="52" t="s">
        <v>64</v>
      </c>
      <c r="C3" s="48" t="s">
        <v>63</v>
      </c>
      <c r="D3" s="49"/>
      <c r="E3" s="56" t="s">
        <v>62</v>
      </c>
      <c r="F3" s="56"/>
      <c r="G3" s="56"/>
      <c r="H3" s="56"/>
      <c r="I3" s="57"/>
      <c r="J3" s="49"/>
      <c r="K3" s="56" t="s">
        <v>61</v>
      </c>
      <c r="L3" s="56"/>
      <c r="M3" s="56"/>
      <c r="N3" s="56"/>
      <c r="O3" s="48" t="s">
        <v>60</v>
      </c>
      <c r="P3" s="58"/>
    </row>
    <row r="4" spans="1:16" s="32" customFormat="1" ht="14.25" customHeight="1" thickBot="1">
      <c r="A4" s="51"/>
      <c r="B4" s="53"/>
      <c r="C4" s="34"/>
      <c r="D4" s="40" t="s">
        <v>51</v>
      </c>
      <c r="E4" s="37" t="s">
        <v>59</v>
      </c>
      <c r="F4" s="36" t="s">
        <v>58</v>
      </c>
      <c r="G4" s="36" t="s">
        <v>57</v>
      </c>
      <c r="H4" s="39" t="s">
        <v>56</v>
      </c>
      <c r="I4" s="36" t="s">
        <v>53</v>
      </c>
      <c r="J4" s="38" t="s">
        <v>52</v>
      </c>
      <c r="K4" s="37" t="s">
        <v>55</v>
      </c>
      <c r="L4" s="36" t="s">
        <v>54</v>
      </c>
      <c r="M4" s="36" t="s">
        <v>53</v>
      </c>
      <c r="N4" s="35" t="s">
        <v>52</v>
      </c>
      <c r="O4" s="34"/>
      <c r="P4" s="33" t="s">
        <v>51</v>
      </c>
    </row>
    <row r="5" spans="1:17" s="10" customFormat="1" ht="30" customHeight="1" thickTop="1">
      <c r="A5" s="31">
        <v>500</v>
      </c>
      <c r="B5" s="30" t="s">
        <v>50</v>
      </c>
      <c r="C5" s="23">
        <f>'[1]04_業種別データ'!C5</f>
        <v>0</v>
      </c>
      <c r="D5" s="18" t="str">
        <f aca="true" t="shared" si="0" ref="D5:D50">IF(C5=0,"-",RANK(C5,$C$5:$C$50))</f>
        <v>-</v>
      </c>
      <c r="E5" s="20">
        <f>'[1]04_業種別データ'!E5</f>
        <v>0</v>
      </c>
      <c r="F5" s="20">
        <f>'[1]04_業種別データ'!F5</f>
        <v>0</v>
      </c>
      <c r="G5" s="20">
        <f>'[1]04_業種別データ'!G5</f>
        <v>0</v>
      </c>
      <c r="H5" s="20">
        <f>'[1]04_業種別データ'!H5</f>
        <v>0</v>
      </c>
      <c r="I5" s="20">
        <f aca="true" t="shared" si="1" ref="I5:I51">SUM(E5:H5)</f>
        <v>0</v>
      </c>
      <c r="J5" s="18" t="str">
        <f aca="true" t="shared" si="2" ref="J5:J50">IF(I5=0,"-",RANK(I5,$I$5:$I$50))</f>
        <v>-</v>
      </c>
      <c r="K5" s="23">
        <f>'[1]04_業種別データ'!K5</f>
        <v>0</v>
      </c>
      <c r="L5" s="28">
        <f>'[1]04_業種別データ'!L5</f>
        <v>0</v>
      </c>
      <c r="M5" s="20">
        <f aca="true" t="shared" si="3" ref="M5:M51">K5+L5</f>
        <v>0</v>
      </c>
      <c r="N5" s="18" t="str">
        <f aca="true" t="shared" si="4" ref="N5:N50">IF(M5=0,"-",RANK(M5,$M$5:$M$50))</f>
        <v>-</v>
      </c>
      <c r="O5" s="19">
        <f aca="true" t="shared" si="5" ref="O5:O51">I5+M5</f>
        <v>0</v>
      </c>
      <c r="P5" s="18" t="str">
        <f aca="true" t="shared" si="6" ref="P5:P50">IF(O5=0,"-",RANK(O5,$O$5:$O$50))</f>
        <v>-</v>
      </c>
      <c r="Q5" s="1"/>
    </row>
    <row r="6" spans="1:17" s="10" customFormat="1" ht="30" customHeight="1">
      <c r="A6" s="31">
        <v>700</v>
      </c>
      <c r="B6" s="30" t="s">
        <v>49</v>
      </c>
      <c r="C6" s="23">
        <f>'[1]04_業種別データ'!C6</f>
        <v>0</v>
      </c>
      <c r="D6" s="18" t="str">
        <f t="shared" si="0"/>
        <v>-</v>
      </c>
      <c r="E6" s="20">
        <f>'[1]04_業種別データ'!E6</f>
        <v>0</v>
      </c>
      <c r="F6" s="20">
        <f>'[1]04_業種別データ'!F6</f>
        <v>0</v>
      </c>
      <c r="G6" s="20">
        <f>'[1]04_業種別データ'!G6</f>
        <v>0</v>
      </c>
      <c r="H6" s="20">
        <f>'[1]04_業種別データ'!H6</f>
        <v>0</v>
      </c>
      <c r="I6" s="20">
        <f t="shared" si="1"/>
        <v>0</v>
      </c>
      <c r="J6" s="18" t="str">
        <f t="shared" si="2"/>
        <v>-</v>
      </c>
      <c r="K6" s="23">
        <f>'[1]04_業種別データ'!K6</f>
        <v>0</v>
      </c>
      <c r="L6" s="28">
        <f>'[1]04_業種別データ'!L6</f>
        <v>0</v>
      </c>
      <c r="M6" s="20">
        <f t="shared" si="3"/>
        <v>0</v>
      </c>
      <c r="N6" s="18" t="str">
        <f t="shared" si="4"/>
        <v>-</v>
      </c>
      <c r="O6" s="19">
        <f t="shared" si="5"/>
        <v>0</v>
      </c>
      <c r="P6" s="18" t="str">
        <f t="shared" si="6"/>
        <v>-</v>
      </c>
      <c r="Q6" s="1"/>
    </row>
    <row r="7" spans="1:17" s="10" customFormat="1" ht="30" customHeight="1">
      <c r="A7" s="31">
        <v>1200</v>
      </c>
      <c r="B7" s="30" t="s">
        <v>48</v>
      </c>
      <c r="C7" s="23">
        <f>'[1]04_業種別データ'!C7</f>
        <v>27</v>
      </c>
      <c r="D7" s="18">
        <f t="shared" si="0"/>
        <v>21</v>
      </c>
      <c r="E7" s="20">
        <f>'[1]04_業種別データ'!E7</f>
        <v>231286.2000160022</v>
      </c>
      <c r="F7" s="20">
        <f>'[1]04_業種別データ'!F7</f>
        <v>1.2E-09</v>
      </c>
      <c r="G7" s="20">
        <f>'[1]04_業種別データ'!G7</f>
        <v>0</v>
      </c>
      <c r="H7" s="20">
        <f>'[1]04_業種別データ'!H7</f>
        <v>0</v>
      </c>
      <c r="I7" s="20">
        <f t="shared" si="1"/>
        <v>231286.2000160034</v>
      </c>
      <c r="J7" s="18">
        <f t="shared" si="2"/>
        <v>7</v>
      </c>
      <c r="K7" s="23">
        <f>'[1]04_業種別データ'!K7</f>
        <v>49.4</v>
      </c>
      <c r="L7" s="28">
        <f>'[1]04_業種別データ'!L7</f>
        <v>68020.00006677</v>
      </c>
      <c r="M7" s="20">
        <f t="shared" si="3"/>
        <v>68069.40006676999</v>
      </c>
      <c r="N7" s="18">
        <f t="shared" si="4"/>
        <v>11</v>
      </c>
      <c r="O7" s="19">
        <f t="shared" si="5"/>
        <v>299355.60008277337</v>
      </c>
      <c r="P7" s="18">
        <f t="shared" si="6"/>
        <v>8</v>
      </c>
      <c r="Q7" s="1"/>
    </row>
    <row r="8" spans="1:17" s="10" customFormat="1" ht="30" customHeight="1">
      <c r="A8" s="31">
        <v>1300</v>
      </c>
      <c r="B8" s="30" t="s">
        <v>47</v>
      </c>
      <c r="C8" s="23">
        <f>'[1]04_業種別データ'!C8+'[1]04_業種別データ'!C9+'[1]04_業種別データ'!C10</f>
        <v>9</v>
      </c>
      <c r="D8" s="18">
        <f t="shared" si="0"/>
        <v>27</v>
      </c>
      <c r="E8" s="20">
        <f>'[1]04_業種別データ'!E8+'[1]04_業種別データ'!E9+'[1]04_業種別データ'!E10</f>
        <v>67.000016</v>
      </c>
      <c r="F8" s="20">
        <f>'[1]04_業種別データ'!F8+'[1]04_業種別データ'!F9+'[1]04_業種別データ'!F10</f>
        <v>0</v>
      </c>
      <c r="G8" s="20">
        <f>'[1]04_業種別データ'!G8+'[1]04_業種別データ'!G9+'[1]04_業種別データ'!G10</f>
        <v>0</v>
      </c>
      <c r="H8" s="20">
        <f>'[1]04_業種別データ'!H8+'[1]04_業種別データ'!H9+'[1]04_業種別データ'!H10</f>
        <v>0</v>
      </c>
      <c r="I8" s="20">
        <f t="shared" si="1"/>
        <v>67.000016</v>
      </c>
      <c r="J8" s="18">
        <f t="shared" si="2"/>
        <v>33</v>
      </c>
      <c r="K8" s="22">
        <f>'[1]04_業種別データ'!K8+'[1]04_業種別データ'!K9+'[1]04_業種別データ'!K10</f>
        <v>0</v>
      </c>
      <c r="L8" s="26">
        <f>'[1]04_業種別データ'!L8+'[1]04_業種別データ'!L9+'[1]04_業種別データ'!L10</f>
        <v>3.7E-07</v>
      </c>
      <c r="M8" s="20">
        <f t="shared" si="3"/>
        <v>3.7E-07</v>
      </c>
      <c r="N8" s="18">
        <f t="shared" si="4"/>
        <v>30</v>
      </c>
      <c r="O8" s="19">
        <f t="shared" si="5"/>
        <v>67.00001637</v>
      </c>
      <c r="P8" s="18">
        <f t="shared" si="6"/>
        <v>33</v>
      </c>
      <c r="Q8" s="1"/>
    </row>
    <row r="9" spans="1:17" s="10" customFormat="1" ht="30" customHeight="1">
      <c r="A9" s="31">
        <v>1400</v>
      </c>
      <c r="B9" s="30" t="s">
        <v>46</v>
      </c>
      <c r="C9" s="23">
        <f>'[1]04_業種別データ'!C11</f>
        <v>1</v>
      </c>
      <c r="D9" s="18">
        <f t="shared" si="0"/>
        <v>33</v>
      </c>
      <c r="E9" s="20">
        <f>'[1]04_業種別データ'!E11</f>
        <v>120</v>
      </c>
      <c r="F9" s="20">
        <f>'[1]04_業種別データ'!F11</f>
        <v>0</v>
      </c>
      <c r="G9" s="20">
        <f>'[1]04_業種別データ'!G11</f>
        <v>0</v>
      </c>
      <c r="H9" s="20">
        <f>'[1]04_業種別データ'!H11</f>
        <v>0</v>
      </c>
      <c r="I9" s="20">
        <f t="shared" si="1"/>
        <v>120</v>
      </c>
      <c r="J9" s="18">
        <f t="shared" si="2"/>
        <v>31</v>
      </c>
      <c r="K9" s="22">
        <f>'[1]04_業種別データ'!K11</f>
        <v>810</v>
      </c>
      <c r="L9" s="26">
        <f>'[1]04_業種別データ'!L11</f>
        <v>0</v>
      </c>
      <c r="M9" s="20">
        <f t="shared" si="3"/>
        <v>810</v>
      </c>
      <c r="N9" s="18">
        <f t="shared" si="4"/>
        <v>26</v>
      </c>
      <c r="O9" s="19">
        <f t="shared" si="5"/>
        <v>930</v>
      </c>
      <c r="P9" s="18">
        <f t="shared" si="6"/>
        <v>32</v>
      </c>
      <c r="Q9" s="1"/>
    </row>
    <row r="10" spans="1:17" s="10" customFormat="1" ht="30" customHeight="1">
      <c r="A10" s="31">
        <v>1500</v>
      </c>
      <c r="B10" s="30" t="s">
        <v>45</v>
      </c>
      <c r="C10" s="23">
        <f>'[1]04_業種別データ'!C12</f>
        <v>0</v>
      </c>
      <c r="D10" s="18" t="str">
        <f t="shared" si="0"/>
        <v>-</v>
      </c>
      <c r="E10" s="20">
        <f>'[1]04_業種別データ'!E12</f>
        <v>0</v>
      </c>
      <c r="F10" s="20">
        <f>'[1]04_業種別データ'!F12</f>
        <v>0</v>
      </c>
      <c r="G10" s="20">
        <f>'[1]04_業種別データ'!G12</f>
        <v>0</v>
      </c>
      <c r="H10" s="20">
        <f>'[1]04_業種別データ'!H12</f>
        <v>0</v>
      </c>
      <c r="I10" s="20">
        <f t="shared" si="1"/>
        <v>0</v>
      </c>
      <c r="J10" s="18" t="str">
        <f t="shared" si="2"/>
        <v>-</v>
      </c>
      <c r="K10" s="22">
        <f>'[1]04_業種別データ'!K12</f>
        <v>0</v>
      </c>
      <c r="L10" s="26">
        <f>'[1]04_業種別データ'!L12</f>
        <v>0</v>
      </c>
      <c r="M10" s="20">
        <f t="shared" si="3"/>
        <v>0</v>
      </c>
      <c r="N10" s="18" t="str">
        <f t="shared" si="4"/>
        <v>-</v>
      </c>
      <c r="O10" s="19">
        <f t="shared" si="5"/>
        <v>0</v>
      </c>
      <c r="P10" s="18" t="str">
        <f t="shared" si="6"/>
        <v>-</v>
      </c>
      <c r="Q10" s="1"/>
    </row>
    <row r="11" spans="1:17" s="10" customFormat="1" ht="30" customHeight="1">
      <c r="A11" s="31">
        <v>1600</v>
      </c>
      <c r="B11" s="30" t="s">
        <v>44</v>
      </c>
      <c r="C11" s="23">
        <f>'[1]04_業種別データ'!C13</f>
        <v>7</v>
      </c>
      <c r="D11" s="18">
        <f t="shared" si="0"/>
        <v>28</v>
      </c>
      <c r="E11" s="20">
        <f>'[1]04_業種別データ'!E13</f>
        <v>12950</v>
      </c>
      <c r="F11" s="20">
        <f>'[1]04_業種別データ'!F13</f>
        <v>0</v>
      </c>
      <c r="G11" s="20">
        <f>'[1]04_業種別データ'!G13</f>
        <v>0</v>
      </c>
      <c r="H11" s="20">
        <f>'[1]04_業種別データ'!H13</f>
        <v>0</v>
      </c>
      <c r="I11" s="20">
        <f t="shared" si="1"/>
        <v>12950</v>
      </c>
      <c r="J11" s="18">
        <f t="shared" si="2"/>
        <v>22</v>
      </c>
      <c r="K11" s="22">
        <f>'[1]04_業種別データ'!K13</f>
        <v>0</v>
      </c>
      <c r="L11" s="26">
        <f>'[1]04_業種別データ'!L13</f>
        <v>641</v>
      </c>
      <c r="M11" s="20">
        <f t="shared" si="3"/>
        <v>641</v>
      </c>
      <c r="N11" s="18">
        <f t="shared" si="4"/>
        <v>27</v>
      </c>
      <c r="O11" s="19">
        <f t="shared" si="5"/>
        <v>13591</v>
      </c>
      <c r="P11" s="18">
        <f t="shared" si="6"/>
        <v>26</v>
      </c>
      <c r="Q11" s="1"/>
    </row>
    <row r="12" spans="1:17" s="10" customFormat="1" ht="30" customHeight="1">
      <c r="A12" s="31">
        <v>1700</v>
      </c>
      <c r="B12" s="30" t="s">
        <v>43</v>
      </c>
      <c r="C12" s="23">
        <f>'[1]04_業種別データ'!C14</f>
        <v>1</v>
      </c>
      <c r="D12" s="18">
        <f t="shared" si="0"/>
        <v>33</v>
      </c>
      <c r="E12" s="20">
        <f>'[1]04_業種別データ'!E14</f>
        <v>0</v>
      </c>
      <c r="F12" s="20">
        <f>'[1]04_業種別データ'!F14</f>
        <v>0</v>
      </c>
      <c r="G12" s="20">
        <f>'[1]04_業種別データ'!G14</f>
        <v>0</v>
      </c>
      <c r="H12" s="20">
        <f>'[1]04_業種別データ'!H14</f>
        <v>0</v>
      </c>
      <c r="I12" s="20">
        <f t="shared" si="1"/>
        <v>0</v>
      </c>
      <c r="J12" s="18" t="str">
        <f t="shared" si="2"/>
        <v>-</v>
      </c>
      <c r="K12" s="22">
        <f>'[1]04_業種別データ'!K14</f>
        <v>0</v>
      </c>
      <c r="L12" s="26">
        <f>'[1]04_業種別データ'!L14</f>
        <v>0</v>
      </c>
      <c r="M12" s="20">
        <f t="shared" si="3"/>
        <v>0</v>
      </c>
      <c r="N12" s="18" t="str">
        <f t="shared" si="4"/>
        <v>-</v>
      </c>
      <c r="O12" s="19">
        <f t="shared" si="5"/>
        <v>0</v>
      </c>
      <c r="P12" s="18" t="str">
        <f t="shared" si="6"/>
        <v>-</v>
      </c>
      <c r="Q12" s="1"/>
    </row>
    <row r="13" spans="1:17" s="10" customFormat="1" ht="30" customHeight="1">
      <c r="A13" s="31">
        <v>1800</v>
      </c>
      <c r="B13" s="30" t="s">
        <v>42</v>
      </c>
      <c r="C13" s="23">
        <f>'[1]04_業種別データ'!C15</f>
        <v>15</v>
      </c>
      <c r="D13" s="18">
        <f t="shared" si="0"/>
        <v>24</v>
      </c>
      <c r="E13" s="20">
        <f>'[1]04_業種別データ'!E15</f>
        <v>12023.3000019</v>
      </c>
      <c r="F13" s="20">
        <f>'[1]04_業種別データ'!F15</f>
        <v>23.6</v>
      </c>
      <c r="G13" s="20">
        <f>'[1]04_業種別データ'!G15</f>
        <v>0</v>
      </c>
      <c r="H13" s="20">
        <f>'[1]04_業種別データ'!H15</f>
        <v>0</v>
      </c>
      <c r="I13" s="20">
        <f t="shared" si="1"/>
        <v>12046.9000019</v>
      </c>
      <c r="J13" s="18">
        <f t="shared" si="2"/>
        <v>23</v>
      </c>
      <c r="K13" s="22">
        <f>'[1]04_業種別データ'!K15</f>
        <v>47</v>
      </c>
      <c r="L13" s="26">
        <f>'[1]04_業種別データ'!L15</f>
        <v>18561.2000006</v>
      </c>
      <c r="M13" s="20">
        <f t="shared" si="3"/>
        <v>18608.2000006</v>
      </c>
      <c r="N13" s="18">
        <f t="shared" si="4"/>
        <v>18</v>
      </c>
      <c r="O13" s="19">
        <f t="shared" si="5"/>
        <v>30655.100002500003</v>
      </c>
      <c r="P13" s="18">
        <f t="shared" si="6"/>
        <v>21</v>
      </c>
      <c r="Q13" s="1"/>
    </row>
    <row r="14" spans="1:17" s="10" customFormat="1" ht="30" customHeight="1">
      <c r="A14" s="31">
        <v>1900</v>
      </c>
      <c r="B14" s="30" t="s">
        <v>41</v>
      </c>
      <c r="C14" s="23">
        <f>'[1]04_業種別データ'!C16</f>
        <v>41</v>
      </c>
      <c r="D14" s="18">
        <f t="shared" si="0"/>
        <v>17</v>
      </c>
      <c r="E14" s="20">
        <f>'[1]04_業種別データ'!E16</f>
        <v>234616.00000499998</v>
      </c>
      <c r="F14" s="20">
        <f>'[1]04_業種別データ'!F16</f>
        <v>0</v>
      </c>
      <c r="G14" s="20">
        <f>'[1]04_業種別データ'!G16</f>
        <v>0</v>
      </c>
      <c r="H14" s="20">
        <f>'[1]04_業種別データ'!H16</f>
        <v>0</v>
      </c>
      <c r="I14" s="20">
        <f t="shared" si="1"/>
        <v>234616.00000499998</v>
      </c>
      <c r="J14" s="18">
        <f t="shared" si="2"/>
        <v>6</v>
      </c>
      <c r="K14" s="22">
        <f>'[1]04_業種別データ'!K16</f>
        <v>0.5</v>
      </c>
      <c r="L14" s="26">
        <f>'[1]04_業種別データ'!L16</f>
        <v>91640.00065</v>
      </c>
      <c r="M14" s="20">
        <f t="shared" si="3"/>
        <v>91640.50065</v>
      </c>
      <c r="N14" s="18">
        <f t="shared" si="4"/>
        <v>9</v>
      </c>
      <c r="O14" s="19">
        <f t="shared" si="5"/>
        <v>326256.500655</v>
      </c>
      <c r="P14" s="18">
        <f t="shared" si="6"/>
        <v>7</v>
      </c>
      <c r="Q14" s="1"/>
    </row>
    <row r="15" spans="1:17" s="10" customFormat="1" ht="30" customHeight="1">
      <c r="A15" s="31">
        <v>2000</v>
      </c>
      <c r="B15" s="30" t="s">
        <v>40</v>
      </c>
      <c r="C15" s="23">
        <f>'[1]04_業種別データ'!C18+'[1]04_業種別データ'!C19+'[1]04_業種別データ'!C20+'[1]04_業種別データ'!C17</f>
        <v>1285</v>
      </c>
      <c r="D15" s="18">
        <f t="shared" si="0"/>
        <v>2</v>
      </c>
      <c r="E15" s="20">
        <f>'[1]04_業種別データ'!E17+'[1]04_業種別データ'!E18+'[1]04_業種別データ'!E19+'[1]04_業種別データ'!E20</f>
        <v>2358584.500086859</v>
      </c>
      <c r="F15" s="20">
        <f>'[1]04_業種別データ'!F17+'[1]04_業種別データ'!F18+'[1]04_業種別データ'!F19+'[1]04_業種別データ'!F20</f>
        <v>113358.50003300802</v>
      </c>
      <c r="G15" s="20">
        <f>'[1]04_業種別データ'!G17+'[1]04_業種別データ'!G18+'[1]04_業種別データ'!G19+'[1]04_業種別データ'!G20</f>
        <v>76.19999999999999</v>
      </c>
      <c r="H15" s="20">
        <f>'[1]04_業種別データ'!H17+'[1]04_業種別データ'!H18+'[1]04_業種別データ'!H19+'[1]04_業種別データ'!H20</f>
        <v>0</v>
      </c>
      <c r="I15" s="20">
        <f t="shared" si="1"/>
        <v>2472019.200119867</v>
      </c>
      <c r="J15" s="18">
        <f t="shared" si="2"/>
        <v>1</v>
      </c>
      <c r="K15" s="22">
        <f>'[1]04_業種別データ'!K17+'[1]04_業種別データ'!K18+'[1]04_業種別データ'!K19+'[1]04_業種別データ'!K20</f>
        <v>272.00000000000006</v>
      </c>
      <c r="L15" s="26">
        <f>'[1]04_業種別データ'!L17+'[1]04_業種別データ'!L18+'[1]04_業種別データ'!L19+'[1]04_業種別データ'!L20</f>
        <v>8526387.700229108</v>
      </c>
      <c r="M15" s="20">
        <f t="shared" si="3"/>
        <v>8526659.700229108</v>
      </c>
      <c r="N15" s="18">
        <f t="shared" si="4"/>
        <v>1</v>
      </c>
      <c r="O15" s="19">
        <f t="shared" si="5"/>
        <v>10998678.900348976</v>
      </c>
      <c r="P15" s="18">
        <f t="shared" si="6"/>
        <v>1</v>
      </c>
      <c r="Q15" s="1"/>
    </row>
    <row r="16" spans="1:17" s="10" customFormat="1" ht="30" customHeight="1">
      <c r="A16" s="31">
        <v>2100</v>
      </c>
      <c r="B16" s="30" t="s">
        <v>39</v>
      </c>
      <c r="C16" s="23">
        <f>'[1]04_業種別データ'!C21</f>
        <v>150</v>
      </c>
      <c r="D16" s="18">
        <f t="shared" si="0"/>
        <v>7</v>
      </c>
      <c r="E16" s="20">
        <f>'[1]04_業種別データ'!E21</f>
        <v>111502.00000000189</v>
      </c>
      <c r="F16" s="20">
        <f>'[1]04_業種別データ'!F21</f>
        <v>8064.20000521</v>
      </c>
      <c r="G16" s="20">
        <f>'[1]04_業種別データ'!G21</f>
        <v>0</v>
      </c>
      <c r="H16" s="20">
        <f>'[1]04_業種別データ'!H21</f>
        <v>0</v>
      </c>
      <c r="I16" s="20">
        <f t="shared" si="1"/>
        <v>119566.2000052119</v>
      </c>
      <c r="J16" s="18">
        <f t="shared" si="2"/>
        <v>12</v>
      </c>
      <c r="K16" s="22">
        <f>'[1]04_業種別データ'!K21</f>
        <v>0</v>
      </c>
      <c r="L16" s="26">
        <f>'[1]04_業種別データ'!L21</f>
        <v>147404.50000017002</v>
      </c>
      <c r="M16" s="20">
        <f t="shared" si="3"/>
        <v>147404.50000017002</v>
      </c>
      <c r="N16" s="18">
        <f t="shared" si="4"/>
        <v>7</v>
      </c>
      <c r="O16" s="19">
        <f t="shared" si="5"/>
        <v>266970.70000538195</v>
      </c>
      <c r="P16" s="18">
        <f t="shared" si="6"/>
        <v>9</v>
      </c>
      <c r="Q16" s="1"/>
    </row>
    <row r="17" spans="1:17" s="10" customFormat="1" ht="30" customHeight="1">
      <c r="A17" s="31">
        <v>2200</v>
      </c>
      <c r="B17" s="30" t="s">
        <v>38</v>
      </c>
      <c r="C17" s="23">
        <f>'[1]04_業種別データ'!C22</f>
        <v>90</v>
      </c>
      <c r="D17" s="18">
        <f t="shared" si="0"/>
        <v>10</v>
      </c>
      <c r="E17" s="20">
        <f>'[1]04_業種別データ'!E22</f>
        <v>443097.50001502</v>
      </c>
      <c r="F17" s="20">
        <f>'[1]04_業種別データ'!F22</f>
        <v>119</v>
      </c>
      <c r="G17" s="20">
        <f>'[1]04_業種別データ'!G22</f>
        <v>0</v>
      </c>
      <c r="H17" s="20">
        <f>'[1]04_業種別データ'!H22</f>
        <v>0</v>
      </c>
      <c r="I17" s="20">
        <f t="shared" si="1"/>
        <v>443216.50001502</v>
      </c>
      <c r="J17" s="18">
        <f t="shared" si="2"/>
        <v>5</v>
      </c>
      <c r="K17" s="22">
        <f>'[1]04_業種別データ'!K22</f>
        <v>1100</v>
      </c>
      <c r="L17" s="26">
        <f>'[1]04_業種別データ'!L22</f>
        <v>581002.500002317</v>
      </c>
      <c r="M17" s="20">
        <f t="shared" si="3"/>
        <v>582102.500002317</v>
      </c>
      <c r="N17" s="18">
        <f t="shared" si="4"/>
        <v>4</v>
      </c>
      <c r="O17" s="19">
        <f t="shared" si="5"/>
        <v>1025319.000017337</v>
      </c>
      <c r="P17" s="18">
        <f t="shared" si="6"/>
        <v>4</v>
      </c>
      <c r="Q17" s="1"/>
    </row>
    <row r="18" spans="1:17" s="10" customFormat="1" ht="30" customHeight="1">
      <c r="A18" s="31">
        <v>2300</v>
      </c>
      <c r="B18" s="30" t="s">
        <v>37</v>
      </c>
      <c r="C18" s="23">
        <f>'[1]04_業種別データ'!C23</f>
        <v>19</v>
      </c>
      <c r="D18" s="18">
        <f t="shared" si="0"/>
        <v>22</v>
      </c>
      <c r="E18" s="20">
        <f>'[1]04_業種別データ'!E23</f>
        <v>104520.1</v>
      </c>
      <c r="F18" s="20">
        <f>'[1]04_業種別データ'!F23</f>
        <v>0</v>
      </c>
      <c r="G18" s="20">
        <f>'[1]04_業種別データ'!G23</f>
        <v>0</v>
      </c>
      <c r="H18" s="20">
        <f>'[1]04_業種別データ'!H23</f>
        <v>0</v>
      </c>
      <c r="I18" s="20">
        <f t="shared" si="1"/>
        <v>104520.1</v>
      </c>
      <c r="J18" s="18">
        <f t="shared" si="2"/>
        <v>13</v>
      </c>
      <c r="K18" s="22">
        <f>'[1]04_業種別データ'!K23</f>
        <v>0</v>
      </c>
      <c r="L18" s="26">
        <f>'[1]04_業種別データ'!L23</f>
        <v>7040</v>
      </c>
      <c r="M18" s="20">
        <f t="shared" si="3"/>
        <v>7040</v>
      </c>
      <c r="N18" s="18">
        <f t="shared" si="4"/>
        <v>21</v>
      </c>
      <c r="O18" s="19">
        <f t="shared" si="5"/>
        <v>111560.1</v>
      </c>
      <c r="P18" s="18">
        <f t="shared" si="6"/>
        <v>16</v>
      </c>
      <c r="Q18" s="1"/>
    </row>
    <row r="19" spans="1:17" s="10" customFormat="1" ht="30" customHeight="1">
      <c r="A19" s="31">
        <v>2400</v>
      </c>
      <c r="B19" s="30" t="s">
        <v>36</v>
      </c>
      <c r="C19" s="23">
        <f>'[1]04_業種別データ'!C24</f>
        <v>1</v>
      </c>
      <c r="D19" s="18">
        <f t="shared" si="0"/>
        <v>33</v>
      </c>
      <c r="E19" s="20">
        <f>'[1]04_業種別データ'!E24</f>
        <v>5100</v>
      </c>
      <c r="F19" s="20">
        <f>'[1]04_業種別データ'!F24</f>
        <v>0</v>
      </c>
      <c r="G19" s="20">
        <f>'[1]04_業種別データ'!G24</f>
        <v>0</v>
      </c>
      <c r="H19" s="20">
        <f>'[1]04_業種別データ'!H24</f>
        <v>0</v>
      </c>
      <c r="I19" s="20">
        <f t="shared" si="1"/>
        <v>5100</v>
      </c>
      <c r="J19" s="18">
        <f t="shared" si="2"/>
        <v>26</v>
      </c>
      <c r="K19" s="22">
        <f>'[1]04_業種別データ'!K24</f>
        <v>0</v>
      </c>
      <c r="L19" s="26">
        <f>'[1]04_業種別データ'!L24</f>
        <v>0</v>
      </c>
      <c r="M19" s="20">
        <f t="shared" si="3"/>
        <v>0</v>
      </c>
      <c r="N19" s="18" t="str">
        <f t="shared" si="4"/>
        <v>-</v>
      </c>
      <c r="O19" s="19">
        <f t="shared" si="5"/>
        <v>5100</v>
      </c>
      <c r="P19" s="18">
        <f t="shared" si="6"/>
        <v>31</v>
      </c>
      <c r="Q19" s="1"/>
    </row>
    <row r="20" spans="1:17" s="10" customFormat="1" ht="30" customHeight="1">
      <c r="A20" s="31">
        <v>2500</v>
      </c>
      <c r="B20" s="30" t="s">
        <v>35</v>
      </c>
      <c r="C20" s="23">
        <f>'[1]04_業種別データ'!C25</f>
        <v>66</v>
      </c>
      <c r="D20" s="18">
        <f t="shared" si="0"/>
        <v>12</v>
      </c>
      <c r="E20" s="20">
        <f>'[1]04_業種別データ'!E25</f>
        <v>89479.00002520002</v>
      </c>
      <c r="F20" s="20">
        <f>'[1]04_業種別データ'!F25</f>
        <v>47.50000006</v>
      </c>
      <c r="G20" s="20">
        <f>'[1]04_業種別データ'!G25</f>
        <v>0</v>
      </c>
      <c r="H20" s="20">
        <f>'[1]04_業種別データ'!H25</f>
        <v>0</v>
      </c>
      <c r="I20" s="20">
        <f t="shared" si="1"/>
        <v>89526.50002526001</v>
      </c>
      <c r="J20" s="18">
        <f t="shared" si="2"/>
        <v>14</v>
      </c>
      <c r="K20" s="22">
        <f>'[1]04_業種別データ'!K25</f>
        <v>0</v>
      </c>
      <c r="L20" s="26">
        <f>'[1]04_業種別データ'!L25</f>
        <v>61653.10001449001</v>
      </c>
      <c r="M20" s="20">
        <f t="shared" si="3"/>
        <v>61653.10001449001</v>
      </c>
      <c r="N20" s="18">
        <f t="shared" si="4"/>
        <v>13</v>
      </c>
      <c r="O20" s="19">
        <f t="shared" si="5"/>
        <v>151179.60003975002</v>
      </c>
      <c r="P20" s="18">
        <f t="shared" si="6"/>
        <v>12</v>
      </c>
      <c r="Q20" s="1"/>
    </row>
    <row r="21" spans="1:17" s="10" customFormat="1" ht="30" customHeight="1">
      <c r="A21" s="31">
        <v>2600</v>
      </c>
      <c r="B21" s="30" t="s">
        <v>34</v>
      </c>
      <c r="C21" s="23">
        <f>'[1]04_業種別データ'!C26</f>
        <v>182</v>
      </c>
      <c r="D21" s="18">
        <f t="shared" si="0"/>
        <v>6</v>
      </c>
      <c r="E21" s="20">
        <f>'[1]04_業種別データ'!E26</f>
        <v>508057.0025558</v>
      </c>
      <c r="F21" s="20">
        <f>'[1]04_業種別データ'!F26</f>
        <v>62397.9</v>
      </c>
      <c r="G21" s="20">
        <f>'[1]04_業種別データ'!G26</f>
        <v>0</v>
      </c>
      <c r="H21" s="20">
        <f>'[1]04_業種別データ'!H26</f>
        <v>0</v>
      </c>
      <c r="I21" s="20">
        <f t="shared" si="1"/>
        <v>570454.9025558</v>
      </c>
      <c r="J21" s="18">
        <f t="shared" si="2"/>
        <v>4</v>
      </c>
      <c r="K21" s="22">
        <f>'[1]04_業種別データ'!K26</f>
        <v>61</v>
      </c>
      <c r="L21" s="26">
        <f>'[1]04_業種別データ'!L26</f>
        <v>4346903.400110053</v>
      </c>
      <c r="M21" s="20">
        <f t="shared" si="3"/>
        <v>4346964.400110053</v>
      </c>
      <c r="N21" s="18">
        <f t="shared" si="4"/>
        <v>2</v>
      </c>
      <c r="O21" s="19">
        <f t="shared" si="5"/>
        <v>4917419.302665853</v>
      </c>
      <c r="P21" s="18">
        <f t="shared" si="6"/>
        <v>2</v>
      </c>
      <c r="Q21" s="1"/>
    </row>
    <row r="22" spans="1:17" s="10" customFormat="1" ht="30" customHeight="1">
      <c r="A22" s="31">
        <v>2700</v>
      </c>
      <c r="B22" s="30" t="s">
        <v>33</v>
      </c>
      <c r="C22" s="23">
        <f>'[1]04_業種別データ'!C27</f>
        <v>93</v>
      </c>
      <c r="D22" s="18">
        <f t="shared" si="0"/>
        <v>9</v>
      </c>
      <c r="E22" s="20">
        <f>'[1]04_業種別データ'!E27</f>
        <v>27954.800037</v>
      </c>
      <c r="F22" s="20">
        <f>'[1]04_業種別データ'!F27</f>
        <v>39.3</v>
      </c>
      <c r="G22" s="20">
        <f>'[1]04_業種別データ'!G27</f>
        <v>0</v>
      </c>
      <c r="H22" s="20">
        <f>'[1]04_業種別データ'!H27</f>
        <v>0</v>
      </c>
      <c r="I22" s="20">
        <f t="shared" si="1"/>
        <v>27994.100037</v>
      </c>
      <c r="J22" s="18">
        <f t="shared" si="2"/>
        <v>17</v>
      </c>
      <c r="K22" s="22">
        <f>'[1]04_業種別データ'!K27</f>
        <v>7.199999999999999</v>
      </c>
      <c r="L22" s="26">
        <f>'[1]04_業種別データ'!L27</f>
        <v>112739.2</v>
      </c>
      <c r="M22" s="20">
        <f t="shared" si="3"/>
        <v>112746.4</v>
      </c>
      <c r="N22" s="18">
        <f t="shared" si="4"/>
        <v>8</v>
      </c>
      <c r="O22" s="19">
        <f t="shared" si="5"/>
        <v>140740.500037</v>
      </c>
      <c r="P22" s="18">
        <f t="shared" si="6"/>
        <v>13</v>
      </c>
      <c r="Q22" s="1"/>
    </row>
    <row r="23" spans="1:17" s="10" customFormat="1" ht="30" customHeight="1">
      <c r="A23" s="31">
        <v>2800</v>
      </c>
      <c r="B23" s="30" t="s">
        <v>32</v>
      </c>
      <c r="C23" s="23">
        <f>'[1]04_業種別データ'!C28</f>
        <v>277</v>
      </c>
      <c r="D23" s="18">
        <f t="shared" si="0"/>
        <v>5</v>
      </c>
      <c r="E23" s="20">
        <f>'[1]04_業種別データ'!E28</f>
        <v>917573.8000000621</v>
      </c>
      <c r="F23" s="20">
        <f>'[1]04_業種別データ'!F28</f>
        <v>4283.2</v>
      </c>
      <c r="G23" s="20">
        <f>'[1]04_業種別データ'!G28</f>
        <v>6.199999999999999</v>
      </c>
      <c r="H23" s="20">
        <f>'[1]04_業種別データ'!H28</f>
        <v>0</v>
      </c>
      <c r="I23" s="20">
        <f t="shared" si="1"/>
        <v>921863.200000062</v>
      </c>
      <c r="J23" s="18">
        <f t="shared" si="2"/>
        <v>2</v>
      </c>
      <c r="K23" s="22">
        <f>'[1]04_業種別データ'!K28</f>
        <v>0</v>
      </c>
      <c r="L23" s="26">
        <f>'[1]04_業種別データ'!L28</f>
        <v>665169.3</v>
      </c>
      <c r="M23" s="20">
        <f t="shared" si="3"/>
        <v>665169.3</v>
      </c>
      <c r="N23" s="18">
        <f t="shared" si="4"/>
        <v>3</v>
      </c>
      <c r="O23" s="19">
        <f t="shared" si="5"/>
        <v>1587032.500000062</v>
      </c>
      <c r="P23" s="18">
        <f t="shared" si="6"/>
        <v>3</v>
      </c>
      <c r="Q23" s="1"/>
    </row>
    <row r="24" spans="1:17" s="10" customFormat="1" ht="30" customHeight="1">
      <c r="A24" s="31">
        <v>2900</v>
      </c>
      <c r="B24" s="30" t="s">
        <v>31</v>
      </c>
      <c r="C24" s="23">
        <f>'[1]04_業種別データ'!C29</f>
        <v>60</v>
      </c>
      <c r="D24" s="18">
        <f t="shared" si="0"/>
        <v>13</v>
      </c>
      <c r="E24" s="20">
        <f>'[1]04_業種別データ'!E29</f>
        <v>226679.8</v>
      </c>
      <c r="F24" s="20">
        <f>'[1]04_業種別データ'!F29</f>
        <v>0.3</v>
      </c>
      <c r="G24" s="20">
        <f>'[1]04_業種別データ'!G29</f>
        <v>0</v>
      </c>
      <c r="H24" s="20">
        <f>'[1]04_業種別データ'!H29</f>
        <v>0</v>
      </c>
      <c r="I24" s="20">
        <f t="shared" si="1"/>
        <v>226680.09999999998</v>
      </c>
      <c r="J24" s="18">
        <f t="shared" si="2"/>
        <v>8</v>
      </c>
      <c r="K24" s="22">
        <f>'[1]04_業種別データ'!K29</f>
        <v>0</v>
      </c>
      <c r="L24" s="26">
        <f>'[1]04_業種別データ'!L29</f>
        <v>198133</v>
      </c>
      <c r="M24" s="20">
        <f t="shared" si="3"/>
        <v>198133</v>
      </c>
      <c r="N24" s="18">
        <f t="shared" si="4"/>
        <v>5</v>
      </c>
      <c r="O24" s="19">
        <f t="shared" si="5"/>
        <v>424813.1</v>
      </c>
      <c r="P24" s="18">
        <f t="shared" si="6"/>
        <v>6</v>
      </c>
      <c r="Q24" s="1"/>
    </row>
    <row r="25" spans="1:17" s="10" customFormat="1" ht="30" customHeight="1">
      <c r="A25" s="31">
        <v>3000</v>
      </c>
      <c r="B25" s="30" t="s">
        <v>30</v>
      </c>
      <c r="C25" s="23">
        <f>'[1]04_業種別データ'!C30+'[1]04_業種別データ'!C31+'[1]04_業種別データ'!C32</f>
        <v>75</v>
      </c>
      <c r="D25" s="18">
        <f t="shared" si="0"/>
        <v>11</v>
      </c>
      <c r="E25" s="29">
        <f>'[1]04_業種別データ'!E30+'[1]04_業種別データ'!E31+'[1]04_業種別データ'!E32</f>
        <v>58076</v>
      </c>
      <c r="F25" s="26">
        <f>'[1]04_業種別データ'!F30+'[1]04_業種別データ'!F31+'[1]04_業種別データ'!F32</f>
        <v>13454.699999999999</v>
      </c>
      <c r="G25" s="26">
        <f>'[1]04_業種別データ'!G30+'[1]04_業種別データ'!G31+'[1]04_業種別データ'!G32</f>
        <v>0</v>
      </c>
      <c r="H25" s="26">
        <f>'[1]04_業種別データ'!H30+'[1]04_業種別データ'!H31+'[1]04_業種別データ'!H32</f>
        <v>0</v>
      </c>
      <c r="I25" s="20">
        <f t="shared" si="1"/>
        <v>71530.7</v>
      </c>
      <c r="J25" s="18">
        <f t="shared" si="2"/>
        <v>15</v>
      </c>
      <c r="K25" s="23">
        <f>'[1]04_業種別データ'!K30+'[1]04_業種別データ'!K31+'[1]04_業種別データ'!K32</f>
        <v>0</v>
      </c>
      <c r="L25" s="26">
        <f>'[1]04_業種別データ'!L30+'[1]04_業種別データ'!L31+'[1]04_業種別データ'!L32</f>
        <v>179373.09999999998</v>
      </c>
      <c r="M25" s="20">
        <f t="shared" si="3"/>
        <v>179373.09999999998</v>
      </c>
      <c r="N25" s="18">
        <f t="shared" si="4"/>
        <v>6</v>
      </c>
      <c r="O25" s="19">
        <f t="shared" si="5"/>
        <v>250903.8</v>
      </c>
      <c r="P25" s="18">
        <f t="shared" si="6"/>
        <v>10</v>
      </c>
      <c r="Q25" s="1"/>
    </row>
    <row r="26" spans="1:17" s="10" customFormat="1" ht="30" customHeight="1">
      <c r="A26" s="25">
        <v>3100</v>
      </c>
      <c r="B26" s="24" t="s">
        <v>29</v>
      </c>
      <c r="C26" s="23">
        <f>'[1]04_業種別データ'!C33+'[1]04_業種別データ'!C34+'[1]04_業種別データ'!C35</f>
        <v>45</v>
      </c>
      <c r="D26" s="18">
        <f t="shared" si="0"/>
        <v>16</v>
      </c>
      <c r="E26" s="19">
        <f>'[1]04_業種別データ'!E33+'[1]04_業種別データ'!E34+'[1]04_業種別データ'!E35</f>
        <v>672825.00000022</v>
      </c>
      <c r="F26" s="28">
        <f>'[1]04_業種別データ'!F33+'[1]04_業種別データ'!F34+'[1]04_業種別データ'!F35</f>
        <v>981.8</v>
      </c>
      <c r="G26" s="28">
        <f>'[1]04_業種別データ'!G33+'[1]04_業種別データ'!G34+'[1]04_業種別データ'!G35</f>
        <v>0</v>
      </c>
      <c r="H26" s="28">
        <f>'[1]04_業種別データ'!H33+'[1]04_業種別データ'!H34+'[1]04_業種別データ'!H35</f>
        <v>0</v>
      </c>
      <c r="I26" s="20">
        <f t="shared" si="1"/>
        <v>673806.8000002201</v>
      </c>
      <c r="J26" s="18">
        <f t="shared" si="2"/>
        <v>3</v>
      </c>
      <c r="K26" s="23">
        <f>'[1]04_業種別データ'!K33+'[1]04_業種別データ'!K34+'[1]04_業種別データ'!K35</f>
        <v>0</v>
      </c>
      <c r="L26" s="28">
        <f>'[1]04_業種別データ'!L33+'[1]04_業種別データ'!L34+'[1]04_業種別データ'!L35</f>
        <v>79769.00000000087</v>
      </c>
      <c r="M26" s="20">
        <f t="shared" si="3"/>
        <v>79769.00000000087</v>
      </c>
      <c r="N26" s="18">
        <f t="shared" si="4"/>
        <v>10</v>
      </c>
      <c r="O26" s="19">
        <f t="shared" si="5"/>
        <v>753575.800000221</v>
      </c>
      <c r="P26" s="18">
        <f t="shared" si="6"/>
        <v>5</v>
      </c>
      <c r="Q26" s="1"/>
    </row>
    <row r="27" spans="1:17" s="10" customFormat="1" ht="30" customHeight="1">
      <c r="A27" s="25">
        <v>3200</v>
      </c>
      <c r="B27" s="24" t="s">
        <v>28</v>
      </c>
      <c r="C27" s="23">
        <f>'[1]04_業種別データ'!C36+'[1]04_業種別データ'!C37</f>
        <v>17</v>
      </c>
      <c r="D27" s="18">
        <f t="shared" si="0"/>
        <v>23</v>
      </c>
      <c r="E27" s="19">
        <f>'[1]04_業種別データ'!E36+'[1]04_業種別データ'!E37</f>
        <v>21029.00000015</v>
      </c>
      <c r="F27" s="28">
        <f>'[1]04_業種別データ'!F36+'[1]04_業種別データ'!F37</f>
        <v>0</v>
      </c>
      <c r="G27" s="28">
        <f>'[1]04_業種別データ'!G36+'[1]04_業種別データ'!G37</f>
        <v>0</v>
      </c>
      <c r="H27" s="28">
        <f>'[1]04_業種別データ'!H36+'[1]04_業種別データ'!H37</f>
        <v>0</v>
      </c>
      <c r="I27" s="20">
        <f t="shared" si="1"/>
        <v>21029.00000015</v>
      </c>
      <c r="J27" s="18">
        <f t="shared" si="2"/>
        <v>19</v>
      </c>
      <c r="K27" s="23">
        <f>'[1]04_業種別データ'!K36+'[1]04_業種別データ'!K37</f>
        <v>0</v>
      </c>
      <c r="L27" s="28">
        <f>'[1]04_業種別データ'!L36+'[1]04_業種別データ'!L37</f>
        <v>5245.0000000479995</v>
      </c>
      <c r="M27" s="20">
        <f t="shared" si="3"/>
        <v>5245.0000000479995</v>
      </c>
      <c r="N27" s="18">
        <f t="shared" si="4"/>
        <v>23</v>
      </c>
      <c r="O27" s="19">
        <f t="shared" si="5"/>
        <v>26274.000000198</v>
      </c>
      <c r="P27" s="18">
        <f t="shared" si="6"/>
        <v>25</v>
      </c>
      <c r="Q27" s="1"/>
    </row>
    <row r="28" spans="1:17" s="10" customFormat="1" ht="30" customHeight="1">
      <c r="A28" s="25">
        <v>3300</v>
      </c>
      <c r="B28" s="24" t="s">
        <v>27</v>
      </c>
      <c r="C28" s="23">
        <f>'[1]04_業種別データ'!C38</f>
        <v>0</v>
      </c>
      <c r="D28" s="18" t="str">
        <f t="shared" si="0"/>
        <v>-</v>
      </c>
      <c r="E28" s="20">
        <f>'[1]04_業種別データ'!E38</f>
        <v>0</v>
      </c>
      <c r="F28" s="20">
        <f>'[1]04_業種別データ'!F38</f>
        <v>0</v>
      </c>
      <c r="G28" s="20">
        <f>'[1]04_業種別データ'!G38</f>
        <v>0</v>
      </c>
      <c r="H28" s="20">
        <f>'[1]04_業種別データ'!H38</f>
        <v>0</v>
      </c>
      <c r="I28" s="20">
        <f t="shared" si="1"/>
        <v>0</v>
      </c>
      <c r="J28" s="18" t="str">
        <f t="shared" si="2"/>
        <v>-</v>
      </c>
      <c r="K28" s="22">
        <f>'[1]04_業種別データ'!K38</f>
        <v>0</v>
      </c>
      <c r="L28" s="26">
        <f>'[1]04_業種別データ'!L38</f>
        <v>0</v>
      </c>
      <c r="M28" s="20">
        <f t="shared" si="3"/>
        <v>0</v>
      </c>
      <c r="N28" s="18" t="str">
        <f t="shared" si="4"/>
        <v>-</v>
      </c>
      <c r="O28" s="19">
        <f t="shared" si="5"/>
        <v>0</v>
      </c>
      <c r="P28" s="18" t="str">
        <f t="shared" si="6"/>
        <v>-</v>
      </c>
      <c r="Q28" s="1"/>
    </row>
    <row r="29" spans="1:17" s="10" customFormat="1" ht="30" customHeight="1">
      <c r="A29" s="25">
        <v>3400</v>
      </c>
      <c r="B29" s="24" t="s">
        <v>26</v>
      </c>
      <c r="C29" s="23">
        <f>'[1]04_業種別データ'!C39</f>
        <v>7</v>
      </c>
      <c r="D29" s="18">
        <f t="shared" si="0"/>
        <v>28</v>
      </c>
      <c r="E29" s="20">
        <f>'[1]04_業種別データ'!E39</f>
        <v>174450</v>
      </c>
      <c r="F29" s="20">
        <f>'[1]04_業種別データ'!F39</f>
        <v>0</v>
      </c>
      <c r="G29" s="20">
        <f>'[1]04_業種別データ'!G39</f>
        <v>0</v>
      </c>
      <c r="H29" s="20">
        <f>'[1]04_業種別データ'!H39</f>
        <v>0</v>
      </c>
      <c r="I29" s="20">
        <f t="shared" si="1"/>
        <v>174450</v>
      </c>
      <c r="J29" s="18">
        <f t="shared" si="2"/>
        <v>9</v>
      </c>
      <c r="K29" s="22">
        <f>'[1]04_業種別データ'!K39</f>
        <v>0</v>
      </c>
      <c r="L29" s="26">
        <f>'[1]04_業種別データ'!L39</f>
        <v>62380</v>
      </c>
      <c r="M29" s="20">
        <f t="shared" si="3"/>
        <v>62380</v>
      </c>
      <c r="N29" s="18">
        <f t="shared" si="4"/>
        <v>12</v>
      </c>
      <c r="O29" s="19">
        <f t="shared" si="5"/>
        <v>236830</v>
      </c>
      <c r="P29" s="18">
        <f t="shared" si="6"/>
        <v>11</v>
      </c>
      <c r="Q29" s="1"/>
    </row>
    <row r="30" spans="1:17" s="10" customFormat="1" ht="30" customHeight="1">
      <c r="A30" s="25">
        <v>3500</v>
      </c>
      <c r="B30" s="24" t="s">
        <v>25</v>
      </c>
      <c r="C30" s="23">
        <f>'[1]04_業種別データ'!C40</f>
        <v>31</v>
      </c>
      <c r="D30" s="18">
        <f t="shared" si="0"/>
        <v>19</v>
      </c>
      <c r="E30" s="20">
        <f>'[1]04_業種別データ'!E40</f>
        <v>15164.1</v>
      </c>
      <c r="F30" s="20">
        <f>'[1]04_業種別データ'!F40</f>
        <v>9.5E-08</v>
      </c>
      <c r="G30" s="20">
        <f>'[1]04_業種別データ'!G40</f>
        <v>0</v>
      </c>
      <c r="H30" s="20">
        <f>'[1]04_業種別データ'!H40</f>
        <v>0</v>
      </c>
      <c r="I30" s="20">
        <f t="shared" si="1"/>
        <v>15164.100000095</v>
      </c>
      <c r="J30" s="18">
        <f t="shared" si="2"/>
        <v>21</v>
      </c>
      <c r="K30" s="22">
        <f>'[1]04_業種別データ'!K40</f>
        <v>0</v>
      </c>
      <c r="L30" s="26">
        <f>'[1]04_業種別データ'!L40</f>
        <v>11170</v>
      </c>
      <c r="M30" s="20">
        <f t="shared" si="3"/>
        <v>11170</v>
      </c>
      <c r="N30" s="18">
        <f t="shared" si="4"/>
        <v>19</v>
      </c>
      <c r="O30" s="19">
        <f t="shared" si="5"/>
        <v>26334.100000095</v>
      </c>
      <c r="P30" s="18">
        <f t="shared" si="6"/>
        <v>24</v>
      </c>
      <c r="Q30" s="1"/>
    </row>
    <row r="31" spans="1:17" s="10" customFormat="1" ht="30" customHeight="1">
      <c r="A31" s="25">
        <v>3600</v>
      </c>
      <c r="B31" s="24" t="s">
        <v>24</v>
      </c>
      <c r="C31" s="23">
        <f>'[1]04_業種別データ'!C41</f>
        <v>0</v>
      </c>
      <c r="D31" s="18" t="str">
        <f t="shared" si="0"/>
        <v>-</v>
      </c>
      <c r="E31" s="20">
        <f>'[1]04_業種別データ'!E41</f>
        <v>0</v>
      </c>
      <c r="F31" s="20">
        <f>'[1]04_業種別データ'!F41</f>
        <v>0</v>
      </c>
      <c r="G31" s="20">
        <f>'[1]04_業種別データ'!G41</f>
        <v>0</v>
      </c>
      <c r="H31" s="20">
        <f>'[1]04_業種別データ'!H41</f>
        <v>0</v>
      </c>
      <c r="I31" s="20">
        <f t="shared" si="1"/>
        <v>0</v>
      </c>
      <c r="J31" s="18" t="str">
        <f t="shared" si="2"/>
        <v>-</v>
      </c>
      <c r="K31" s="22">
        <f>'[1]04_業種別データ'!K41</f>
        <v>0</v>
      </c>
      <c r="L31" s="26">
        <f>'[1]04_業種別データ'!L41</f>
        <v>0</v>
      </c>
      <c r="M31" s="20">
        <f t="shared" si="3"/>
        <v>0</v>
      </c>
      <c r="N31" s="18" t="str">
        <f t="shared" si="4"/>
        <v>-</v>
      </c>
      <c r="O31" s="19">
        <f t="shared" si="5"/>
        <v>0</v>
      </c>
      <c r="P31" s="18" t="str">
        <f t="shared" si="6"/>
        <v>-</v>
      </c>
      <c r="Q31" s="1"/>
    </row>
    <row r="32" spans="1:17" s="10" customFormat="1" ht="30" customHeight="1">
      <c r="A32" s="25">
        <v>3700</v>
      </c>
      <c r="B32" s="24" t="s">
        <v>23</v>
      </c>
      <c r="C32" s="23">
        <f>'[1]04_業種別データ'!C42</f>
        <v>0</v>
      </c>
      <c r="D32" s="18" t="str">
        <f t="shared" si="0"/>
        <v>-</v>
      </c>
      <c r="E32" s="20">
        <f>'[1]04_業種別データ'!E42</f>
        <v>0</v>
      </c>
      <c r="F32" s="20">
        <f>'[1]04_業種別データ'!F42</f>
        <v>0</v>
      </c>
      <c r="G32" s="20">
        <f>'[1]04_業種別データ'!G42</f>
        <v>0</v>
      </c>
      <c r="H32" s="20">
        <f>'[1]04_業種別データ'!H42</f>
        <v>0</v>
      </c>
      <c r="I32" s="20">
        <f t="shared" si="1"/>
        <v>0</v>
      </c>
      <c r="J32" s="18" t="str">
        <f t="shared" si="2"/>
        <v>-</v>
      </c>
      <c r="K32" s="22">
        <f>'[1]04_業種別データ'!K42</f>
        <v>0</v>
      </c>
      <c r="L32" s="26">
        <f>'[1]04_業種別データ'!L42</f>
        <v>0</v>
      </c>
      <c r="M32" s="20">
        <f t="shared" si="3"/>
        <v>0</v>
      </c>
      <c r="N32" s="18" t="str">
        <f t="shared" si="4"/>
        <v>-</v>
      </c>
      <c r="O32" s="19">
        <f t="shared" si="5"/>
        <v>0</v>
      </c>
      <c r="P32" s="18" t="str">
        <f t="shared" si="6"/>
        <v>-</v>
      </c>
      <c r="Q32" s="1"/>
    </row>
    <row r="33" spans="1:17" s="10" customFormat="1" ht="30" customHeight="1">
      <c r="A33" s="25">
        <v>3830</v>
      </c>
      <c r="B33" s="24" t="s">
        <v>22</v>
      </c>
      <c r="C33" s="23">
        <f>'[1]04_業種別データ'!C43</f>
        <v>794</v>
      </c>
      <c r="D33" s="18">
        <f t="shared" si="0"/>
        <v>4</v>
      </c>
      <c r="E33" s="20">
        <f>'[1]04_業種別データ'!E43</f>
        <v>6.630509999999999E-06</v>
      </c>
      <c r="F33" s="20">
        <f>'[1]04_業種別データ'!F43</f>
        <v>137201.00000407416</v>
      </c>
      <c r="G33" s="20">
        <f>'[1]04_業種別データ'!G43</f>
        <v>0</v>
      </c>
      <c r="H33" s="20">
        <f>'[1]04_業種別データ'!H43</f>
        <v>0</v>
      </c>
      <c r="I33" s="20">
        <f t="shared" si="1"/>
        <v>137201.00001070468</v>
      </c>
      <c r="J33" s="18">
        <f t="shared" si="2"/>
        <v>10</v>
      </c>
      <c r="K33" s="22">
        <f>'[1]04_業種別データ'!K43</f>
        <v>0</v>
      </c>
      <c r="L33" s="26">
        <f>'[1]04_業種別データ'!L43</f>
        <v>386.9000042428</v>
      </c>
      <c r="M33" s="20">
        <f t="shared" si="3"/>
        <v>386.9000042428</v>
      </c>
      <c r="N33" s="18">
        <f t="shared" si="4"/>
        <v>28</v>
      </c>
      <c r="O33" s="19">
        <f t="shared" si="5"/>
        <v>137587.9000149475</v>
      </c>
      <c r="P33" s="18">
        <f t="shared" si="6"/>
        <v>14</v>
      </c>
      <c r="Q33" s="1"/>
    </row>
    <row r="34" spans="1:17" s="10" customFormat="1" ht="30" customHeight="1">
      <c r="A34" s="25">
        <v>3900</v>
      </c>
      <c r="B34" s="24" t="s">
        <v>21</v>
      </c>
      <c r="C34" s="23">
        <f>'[1]04_業種別データ'!C44</f>
        <v>1</v>
      </c>
      <c r="D34" s="18">
        <f t="shared" si="0"/>
        <v>33</v>
      </c>
      <c r="E34" s="20">
        <f>'[1]04_業種別データ'!E44</f>
        <v>0</v>
      </c>
      <c r="F34" s="20">
        <f>'[1]04_業種別データ'!F44</f>
        <v>0</v>
      </c>
      <c r="G34" s="20">
        <f>'[1]04_業種別データ'!G44</f>
        <v>0</v>
      </c>
      <c r="H34" s="20">
        <f>'[1]04_業種別データ'!H44</f>
        <v>0</v>
      </c>
      <c r="I34" s="20">
        <f t="shared" si="1"/>
        <v>0</v>
      </c>
      <c r="J34" s="18" t="str">
        <f t="shared" si="2"/>
        <v>-</v>
      </c>
      <c r="K34" s="22">
        <f>'[1]04_業種別データ'!K44</f>
        <v>0</v>
      </c>
      <c r="L34" s="26">
        <f>'[1]04_業種別データ'!L44</f>
        <v>0</v>
      </c>
      <c r="M34" s="20">
        <f t="shared" si="3"/>
        <v>0</v>
      </c>
      <c r="N34" s="18" t="str">
        <f t="shared" si="4"/>
        <v>-</v>
      </c>
      <c r="O34" s="19">
        <f t="shared" si="5"/>
        <v>0</v>
      </c>
      <c r="P34" s="18" t="str">
        <f t="shared" si="6"/>
        <v>-</v>
      </c>
      <c r="Q34" s="1"/>
    </row>
    <row r="35" spans="1:17" s="10" customFormat="1" ht="30" customHeight="1">
      <c r="A35" s="25">
        <v>4400</v>
      </c>
      <c r="B35" s="24" t="s">
        <v>20</v>
      </c>
      <c r="C35" s="23">
        <f>'[1]04_業種別データ'!C45</f>
        <v>34</v>
      </c>
      <c r="D35" s="18">
        <f t="shared" si="0"/>
        <v>18</v>
      </c>
      <c r="E35" s="20">
        <f>'[1]04_業種別データ'!E45</f>
        <v>67395.40000006999</v>
      </c>
      <c r="F35" s="20">
        <f>'[1]04_業種別データ'!F45</f>
        <v>0</v>
      </c>
      <c r="G35" s="20">
        <f>'[1]04_業種別データ'!G45</f>
        <v>0</v>
      </c>
      <c r="H35" s="20">
        <f>'[1]04_業種別データ'!H45</f>
        <v>0</v>
      </c>
      <c r="I35" s="20">
        <f t="shared" si="1"/>
        <v>67395.40000006999</v>
      </c>
      <c r="J35" s="18">
        <f t="shared" si="2"/>
        <v>16</v>
      </c>
      <c r="K35" s="22">
        <f>'[1]04_業種別データ'!K45</f>
        <v>0</v>
      </c>
      <c r="L35" s="26">
        <f>'[1]04_業種別データ'!L45</f>
        <v>1533.000000001</v>
      </c>
      <c r="M35" s="20">
        <f t="shared" si="3"/>
        <v>1533.000000001</v>
      </c>
      <c r="N35" s="18">
        <f t="shared" si="4"/>
        <v>25</v>
      </c>
      <c r="O35" s="19">
        <f t="shared" si="5"/>
        <v>68928.400000071</v>
      </c>
      <c r="P35" s="18">
        <f t="shared" si="6"/>
        <v>17</v>
      </c>
      <c r="Q35" s="1"/>
    </row>
    <row r="36" spans="1:17" s="10" customFormat="1" ht="30" customHeight="1">
      <c r="A36" s="25">
        <v>5132</v>
      </c>
      <c r="B36" s="24" t="s">
        <v>19</v>
      </c>
      <c r="C36" s="23">
        <f>'[1]04_業種別データ'!C46</f>
        <v>59</v>
      </c>
      <c r="D36" s="18">
        <f t="shared" si="0"/>
        <v>14</v>
      </c>
      <c r="E36" s="20">
        <f>'[1]04_業種別データ'!E46</f>
        <v>8831.9</v>
      </c>
      <c r="F36" s="20">
        <f>'[1]04_業種別データ'!F46</f>
        <v>0</v>
      </c>
      <c r="G36" s="20">
        <f>'[1]04_業種別データ'!G46</f>
        <v>0</v>
      </c>
      <c r="H36" s="20">
        <f>'[1]04_業種別データ'!H46</f>
        <v>0</v>
      </c>
      <c r="I36" s="20">
        <f t="shared" si="1"/>
        <v>8831.9</v>
      </c>
      <c r="J36" s="18">
        <f t="shared" si="2"/>
        <v>24</v>
      </c>
      <c r="K36" s="22">
        <f>'[1]04_業種別データ'!K46</f>
        <v>0</v>
      </c>
      <c r="L36" s="26">
        <f>'[1]04_業種別データ'!L46</f>
        <v>0</v>
      </c>
      <c r="M36" s="20">
        <f t="shared" si="3"/>
        <v>0</v>
      </c>
      <c r="N36" s="18" t="str">
        <f t="shared" si="4"/>
        <v>-</v>
      </c>
      <c r="O36" s="19">
        <f t="shared" si="5"/>
        <v>8831.9</v>
      </c>
      <c r="P36" s="18">
        <f t="shared" si="6"/>
        <v>28</v>
      </c>
      <c r="Q36" s="1"/>
    </row>
    <row r="37" spans="1:17" s="10" customFormat="1" ht="30" customHeight="1">
      <c r="A37" s="25">
        <v>5142</v>
      </c>
      <c r="B37" s="24" t="s">
        <v>18</v>
      </c>
      <c r="C37" s="23">
        <f>'[1]04_業種別データ'!C47</f>
        <v>2</v>
      </c>
      <c r="D37" s="18">
        <f t="shared" si="0"/>
        <v>32</v>
      </c>
      <c r="E37" s="20">
        <f>'[1]04_業種別データ'!E47</f>
        <v>0</v>
      </c>
      <c r="F37" s="20">
        <f>'[1]04_業種別データ'!F47</f>
        <v>0</v>
      </c>
      <c r="G37" s="20">
        <f>'[1]04_業種別データ'!G47</f>
        <v>0</v>
      </c>
      <c r="H37" s="20">
        <f>'[1]04_業種別データ'!H47</f>
        <v>0</v>
      </c>
      <c r="I37" s="20">
        <f t="shared" si="1"/>
        <v>0</v>
      </c>
      <c r="J37" s="18" t="str">
        <f t="shared" si="2"/>
        <v>-</v>
      </c>
      <c r="K37" s="22">
        <f>'[1]04_業種別データ'!K47</f>
        <v>0</v>
      </c>
      <c r="L37" s="26">
        <f>'[1]04_業種別データ'!L47</f>
        <v>0</v>
      </c>
      <c r="M37" s="20">
        <f t="shared" si="3"/>
        <v>0</v>
      </c>
      <c r="N37" s="18" t="str">
        <f t="shared" si="4"/>
        <v>-</v>
      </c>
      <c r="O37" s="19">
        <f t="shared" si="5"/>
        <v>0</v>
      </c>
      <c r="P37" s="18" t="str">
        <f t="shared" si="6"/>
        <v>-</v>
      </c>
      <c r="Q37" s="1"/>
    </row>
    <row r="38" spans="1:17" s="10" customFormat="1" ht="30" customHeight="1">
      <c r="A38" s="25">
        <v>5220</v>
      </c>
      <c r="B38" s="24" t="s">
        <v>17</v>
      </c>
      <c r="C38" s="23">
        <f>'[1]04_業種別データ'!C48</f>
        <v>0</v>
      </c>
      <c r="D38" s="18" t="str">
        <f t="shared" si="0"/>
        <v>-</v>
      </c>
      <c r="E38" s="20">
        <f>'[1]04_業種別データ'!E48</f>
        <v>0</v>
      </c>
      <c r="F38" s="20">
        <f>'[1]04_業種別データ'!F48</f>
        <v>0</v>
      </c>
      <c r="G38" s="20">
        <f>'[1]04_業種別データ'!G48</f>
        <v>0</v>
      </c>
      <c r="H38" s="20">
        <f>'[1]04_業種別データ'!H48</f>
        <v>0</v>
      </c>
      <c r="I38" s="20">
        <f t="shared" si="1"/>
        <v>0</v>
      </c>
      <c r="J38" s="18" t="str">
        <f t="shared" si="2"/>
        <v>-</v>
      </c>
      <c r="K38" s="22">
        <f>'[1]04_業種別データ'!K48</f>
        <v>0</v>
      </c>
      <c r="L38" s="26">
        <f>'[1]04_業種別データ'!L48</f>
        <v>0</v>
      </c>
      <c r="M38" s="20">
        <f t="shared" si="3"/>
        <v>0</v>
      </c>
      <c r="N38" s="18" t="str">
        <f t="shared" si="4"/>
        <v>-</v>
      </c>
      <c r="O38" s="19">
        <f t="shared" si="5"/>
        <v>0</v>
      </c>
      <c r="P38" s="18" t="str">
        <f t="shared" si="6"/>
        <v>-</v>
      </c>
      <c r="Q38" s="1"/>
    </row>
    <row r="39" spans="1:17" s="10" customFormat="1" ht="30" customHeight="1">
      <c r="A39" s="25">
        <v>5930</v>
      </c>
      <c r="B39" s="24" t="s">
        <v>16</v>
      </c>
      <c r="C39" s="23">
        <f>'[1]04_業種別データ'!C49</f>
        <v>3787</v>
      </c>
      <c r="D39" s="18">
        <f t="shared" si="0"/>
        <v>1</v>
      </c>
      <c r="E39" s="20">
        <f>'[1]04_業種別データ'!E49</f>
        <v>128410.00000000068</v>
      </c>
      <c r="F39" s="20">
        <f>'[1]04_業種別データ'!F49</f>
        <v>0</v>
      </c>
      <c r="G39" s="20">
        <f>'[1]04_業種別データ'!G49</f>
        <v>0</v>
      </c>
      <c r="H39" s="20">
        <f>'[1]04_業種別データ'!H49</f>
        <v>0</v>
      </c>
      <c r="I39" s="20">
        <f t="shared" si="1"/>
        <v>128410.00000000068</v>
      </c>
      <c r="J39" s="18">
        <f t="shared" si="2"/>
        <v>11</v>
      </c>
      <c r="K39" s="22">
        <f>'[1]04_業種別データ'!K49</f>
        <v>0</v>
      </c>
      <c r="L39" s="26">
        <f>'[1]04_業種別データ'!L49</f>
        <v>0</v>
      </c>
      <c r="M39" s="20">
        <f t="shared" si="3"/>
        <v>0</v>
      </c>
      <c r="N39" s="18" t="str">
        <f t="shared" si="4"/>
        <v>-</v>
      </c>
      <c r="O39" s="19">
        <f t="shared" si="5"/>
        <v>128410.00000000068</v>
      </c>
      <c r="P39" s="18">
        <f t="shared" si="6"/>
        <v>15</v>
      </c>
      <c r="Q39" s="1"/>
    </row>
    <row r="40" spans="1:17" s="10" customFormat="1" ht="30" customHeight="1">
      <c r="A40" s="25">
        <v>7210</v>
      </c>
      <c r="B40" s="24" t="s">
        <v>15</v>
      </c>
      <c r="C40" s="23">
        <f>'[1]04_業種別データ'!C50</f>
        <v>10</v>
      </c>
      <c r="D40" s="18">
        <f t="shared" si="0"/>
        <v>25</v>
      </c>
      <c r="E40" s="20">
        <f>'[1]04_業種別データ'!E50</f>
        <v>17915</v>
      </c>
      <c r="F40" s="20">
        <f>'[1]04_業種別データ'!F50</f>
        <v>0</v>
      </c>
      <c r="G40" s="20">
        <f>'[1]04_業種別データ'!G50</f>
        <v>0</v>
      </c>
      <c r="H40" s="20">
        <f>'[1]04_業種別データ'!H50</f>
        <v>0</v>
      </c>
      <c r="I40" s="20">
        <f t="shared" si="1"/>
        <v>17915</v>
      </c>
      <c r="J40" s="18">
        <f t="shared" si="2"/>
        <v>20</v>
      </c>
      <c r="K40" s="22">
        <f>'[1]04_業種別データ'!K50</f>
        <v>140</v>
      </c>
      <c r="L40" s="26">
        <f>'[1]04_業種別データ'!L50</f>
        <v>20000</v>
      </c>
      <c r="M40" s="20">
        <f t="shared" si="3"/>
        <v>20140</v>
      </c>
      <c r="N40" s="18">
        <f t="shared" si="4"/>
        <v>17</v>
      </c>
      <c r="O40" s="19">
        <f t="shared" si="5"/>
        <v>38055</v>
      </c>
      <c r="P40" s="18">
        <f t="shared" si="6"/>
        <v>19</v>
      </c>
      <c r="Q40" s="1"/>
    </row>
    <row r="41" spans="1:17" s="10" customFormat="1" ht="30" customHeight="1">
      <c r="A41" s="25">
        <v>7430</v>
      </c>
      <c r="B41" s="24" t="s">
        <v>14</v>
      </c>
      <c r="C41" s="23">
        <f>'[1]04_業種別データ'!C51</f>
        <v>0</v>
      </c>
      <c r="D41" s="18" t="str">
        <f t="shared" si="0"/>
        <v>-</v>
      </c>
      <c r="E41" s="20">
        <f>'[1]04_業種別データ'!E51</f>
        <v>0</v>
      </c>
      <c r="F41" s="20">
        <f>'[1]04_業種別データ'!F51</f>
        <v>0</v>
      </c>
      <c r="G41" s="20">
        <f>'[1]04_業種別データ'!G51</f>
        <v>0</v>
      </c>
      <c r="H41" s="20">
        <f>'[1]04_業種別データ'!H51</f>
        <v>0</v>
      </c>
      <c r="I41" s="20">
        <f t="shared" si="1"/>
        <v>0</v>
      </c>
      <c r="J41" s="18" t="str">
        <f t="shared" si="2"/>
        <v>-</v>
      </c>
      <c r="K41" s="22">
        <f>'[1]04_業種別データ'!K51</f>
        <v>0</v>
      </c>
      <c r="L41" s="26">
        <f>'[1]04_業種別データ'!L51</f>
        <v>0</v>
      </c>
      <c r="M41" s="20">
        <f t="shared" si="3"/>
        <v>0</v>
      </c>
      <c r="N41" s="18" t="str">
        <f t="shared" si="4"/>
        <v>-</v>
      </c>
      <c r="O41" s="19">
        <f t="shared" si="5"/>
        <v>0</v>
      </c>
      <c r="P41" s="18" t="str">
        <f t="shared" si="6"/>
        <v>-</v>
      </c>
      <c r="Q41" s="1"/>
    </row>
    <row r="42" spans="1:17" s="10" customFormat="1" ht="30" customHeight="1">
      <c r="A42" s="25">
        <v>7700</v>
      </c>
      <c r="B42" s="24" t="s">
        <v>13</v>
      </c>
      <c r="C42" s="23">
        <f>'[1]04_業種別データ'!C52</f>
        <v>49</v>
      </c>
      <c r="D42" s="18">
        <f t="shared" si="0"/>
        <v>15</v>
      </c>
      <c r="E42" s="20">
        <f>'[1]04_業種別データ'!E52</f>
        <v>26337.099999999995</v>
      </c>
      <c r="F42" s="20">
        <f>'[1]04_業種別データ'!F52</f>
        <v>0</v>
      </c>
      <c r="G42" s="20">
        <f>'[1]04_業種別データ'!G52</f>
        <v>0</v>
      </c>
      <c r="H42" s="20">
        <f>'[1]04_業種別データ'!H52</f>
        <v>0</v>
      </c>
      <c r="I42" s="20">
        <f t="shared" si="1"/>
        <v>26337.099999999995</v>
      </c>
      <c r="J42" s="18">
        <f t="shared" si="2"/>
        <v>18</v>
      </c>
      <c r="K42" s="22">
        <f>'[1]04_業種別データ'!K52</f>
        <v>0</v>
      </c>
      <c r="L42" s="26">
        <f>'[1]04_業種別データ'!L52</f>
        <v>2556.2</v>
      </c>
      <c r="M42" s="20">
        <f t="shared" si="3"/>
        <v>2556.2</v>
      </c>
      <c r="N42" s="18">
        <f t="shared" si="4"/>
        <v>24</v>
      </c>
      <c r="O42" s="19">
        <f t="shared" si="5"/>
        <v>28893.299999999996</v>
      </c>
      <c r="P42" s="18">
        <f t="shared" si="6"/>
        <v>22</v>
      </c>
      <c r="Q42" s="1"/>
    </row>
    <row r="43" spans="1:17" s="10" customFormat="1" ht="30" customHeight="1">
      <c r="A43" s="25">
        <v>7810</v>
      </c>
      <c r="B43" s="24" t="s">
        <v>12</v>
      </c>
      <c r="C43" s="23">
        <f>'[1]04_業種別データ'!C53</f>
        <v>5</v>
      </c>
      <c r="D43" s="18">
        <f t="shared" si="0"/>
        <v>30</v>
      </c>
      <c r="E43" s="20">
        <f>'[1]04_業種別データ'!E53</f>
        <v>1459</v>
      </c>
      <c r="F43" s="20">
        <f>'[1]04_業種別データ'!F53</f>
        <v>0</v>
      </c>
      <c r="G43" s="20">
        <f>'[1]04_業種別データ'!G53</f>
        <v>0</v>
      </c>
      <c r="H43" s="20">
        <f>'[1]04_業種別データ'!H53</f>
        <v>0</v>
      </c>
      <c r="I43" s="20">
        <f t="shared" si="1"/>
        <v>1459</v>
      </c>
      <c r="J43" s="18">
        <f t="shared" si="2"/>
        <v>29</v>
      </c>
      <c r="K43" s="22">
        <f>'[1]04_業種別データ'!K53</f>
        <v>0</v>
      </c>
      <c r="L43" s="26">
        <f>'[1]04_業種別データ'!L53</f>
        <v>8760</v>
      </c>
      <c r="M43" s="20">
        <f t="shared" si="3"/>
        <v>8760</v>
      </c>
      <c r="N43" s="18">
        <f t="shared" si="4"/>
        <v>20</v>
      </c>
      <c r="O43" s="19">
        <f t="shared" si="5"/>
        <v>10219</v>
      </c>
      <c r="P43" s="18">
        <f t="shared" si="6"/>
        <v>27</v>
      </c>
      <c r="Q43" s="1"/>
    </row>
    <row r="44" spans="1:17" s="10" customFormat="1" ht="30" customHeight="1">
      <c r="A44" s="25">
        <v>8620</v>
      </c>
      <c r="B44" s="24" t="s">
        <v>11</v>
      </c>
      <c r="C44" s="23">
        <f>'[1]04_業種別データ'!C54</f>
        <v>3</v>
      </c>
      <c r="D44" s="18">
        <f t="shared" si="0"/>
        <v>31</v>
      </c>
      <c r="E44" s="20">
        <f>'[1]04_業種別データ'!E54</f>
        <v>98</v>
      </c>
      <c r="F44" s="20">
        <f>'[1]04_業種別データ'!F54</f>
        <v>0</v>
      </c>
      <c r="G44" s="20">
        <f>'[1]04_業種別データ'!G54</f>
        <v>0</v>
      </c>
      <c r="H44" s="20">
        <f>'[1]04_業種別データ'!H54</f>
        <v>0</v>
      </c>
      <c r="I44" s="20">
        <f t="shared" si="1"/>
        <v>98</v>
      </c>
      <c r="J44" s="18">
        <f t="shared" si="2"/>
        <v>32</v>
      </c>
      <c r="K44" s="22">
        <f>'[1]04_業種別データ'!K54</f>
        <v>0</v>
      </c>
      <c r="L44" s="26">
        <f>'[1]04_業種別データ'!L54</f>
        <v>6300</v>
      </c>
      <c r="M44" s="20">
        <f t="shared" si="3"/>
        <v>6300</v>
      </c>
      <c r="N44" s="18">
        <f t="shared" si="4"/>
        <v>22</v>
      </c>
      <c r="O44" s="19">
        <f t="shared" si="5"/>
        <v>6398</v>
      </c>
      <c r="P44" s="18">
        <f t="shared" si="6"/>
        <v>30</v>
      </c>
      <c r="Q44" s="1"/>
    </row>
    <row r="45" spans="1:17" s="10" customFormat="1" ht="30" customHeight="1">
      <c r="A45" s="25">
        <v>8630</v>
      </c>
      <c r="B45" s="24" t="s">
        <v>10</v>
      </c>
      <c r="C45" s="23">
        <f>'[1]04_業種別データ'!C55</f>
        <v>0</v>
      </c>
      <c r="D45" s="18" t="str">
        <f t="shared" si="0"/>
        <v>-</v>
      </c>
      <c r="E45" s="20">
        <f>'[1]04_業種別データ'!E55</f>
        <v>0</v>
      </c>
      <c r="F45" s="20">
        <f>'[1]04_業種別データ'!F55</f>
        <v>0</v>
      </c>
      <c r="G45" s="20">
        <f>'[1]04_業種別データ'!G55</f>
        <v>0</v>
      </c>
      <c r="H45" s="20">
        <f>'[1]04_業種別データ'!H55</f>
        <v>0</v>
      </c>
      <c r="I45" s="20">
        <f t="shared" si="1"/>
        <v>0</v>
      </c>
      <c r="J45" s="18" t="str">
        <f t="shared" si="2"/>
        <v>-</v>
      </c>
      <c r="K45" s="22">
        <f>'[1]04_業種別データ'!K55</f>
        <v>0</v>
      </c>
      <c r="L45" s="26">
        <f>'[1]04_業種別データ'!L55</f>
        <v>0</v>
      </c>
      <c r="M45" s="20">
        <f t="shared" si="3"/>
        <v>0</v>
      </c>
      <c r="N45" s="18" t="str">
        <f t="shared" si="4"/>
        <v>-</v>
      </c>
      <c r="O45" s="19">
        <f t="shared" si="5"/>
        <v>0</v>
      </c>
      <c r="P45" s="18" t="str">
        <f t="shared" si="6"/>
        <v>-</v>
      </c>
      <c r="Q45" s="1"/>
    </row>
    <row r="46" spans="1:17" s="10" customFormat="1" ht="30" customHeight="1">
      <c r="A46" s="25">
        <v>8716</v>
      </c>
      <c r="B46" s="24" t="s">
        <v>9</v>
      </c>
      <c r="C46" s="23">
        <f>'[1]04_業種別データ'!C56</f>
        <v>1208</v>
      </c>
      <c r="D46" s="18">
        <f t="shared" si="0"/>
        <v>3</v>
      </c>
      <c r="E46" s="20">
        <f>'[1]04_業種別データ'!E56</f>
        <v>15.002278677</v>
      </c>
      <c r="F46" s="20">
        <f>'[1]04_業種別データ'!F56</f>
        <v>909.7000000793381</v>
      </c>
      <c r="G46" s="20">
        <f>'[1]04_業種別データ'!G56</f>
        <v>0</v>
      </c>
      <c r="H46" s="20">
        <f>'[1]04_業種別データ'!H56</f>
        <v>0.04040218</v>
      </c>
      <c r="I46" s="20">
        <f t="shared" si="1"/>
        <v>924.7426809363382</v>
      </c>
      <c r="J46" s="18">
        <f t="shared" si="2"/>
        <v>30</v>
      </c>
      <c r="K46" s="22">
        <f>'[1]04_業種別データ'!K56</f>
        <v>1.6016000031E-07</v>
      </c>
      <c r="L46" s="26">
        <f>'[1]04_業種別データ'!L56</f>
        <v>30801.11756261101</v>
      </c>
      <c r="M46" s="20">
        <f t="shared" si="3"/>
        <v>30801.117562771167</v>
      </c>
      <c r="N46" s="18">
        <f t="shared" si="4"/>
        <v>15</v>
      </c>
      <c r="O46" s="19">
        <f t="shared" si="5"/>
        <v>31725.860243707506</v>
      </c>
      <c r="P46" s="18">
        <f t="shared" si="6"/>
        <v>20</v>
      </c>
      <c r="Q46" s="1"/>
    </row>
    <row r="47" spans="1:17" s="10" customFormat="1" ht="30" customHeight="1">
      <c r="A47" s="27">
        <v>8722</v>
      </c>
      <c r="B47" s="24" t="s">
        <v>8</v>
      </c>
      <c r="C47" s="23">
        <f>'[1]04_業種別データ'!C57+'[1]04_業種別データ'!C58</f>
        <v>138</v>
      </c>
      <c r="D47" s="18">
        <f t="shared" si="0"/>
        <v>8</v>
      </c>
      <c r="E47" s="20">
        <f>'[1]04_業種別データ'!E57+'[1]04_業種別データ'!E58</f>
        <v>41.50065657</v>
      </c>
      <c r="F47" s="20">
        <f>'[1]04_業種別データ'!F57+'[1]04_業種別データ'!F58</f>
        <v>8011.100000001901</v>
      </c>
      <c r="G47" s="20">
        <f>'[1]04_業種別データ'!G57+'[1]04_業種別データ'!G58</f>
        <v>0</v>
      </c>
      <c r="H47" s="20">
        <f>'[1]04_業種別データ'!H57+'[1]04_業種別データ'!H58</f>
        <v>0</v>
      </c>
      <c r="I47" s="20">
        <f t="shared" si="1"/>
        <v>8052.600656571901</v>
      </c>
      <c r="J47" s="18">
        <f t="shared" si="2"/>
        <v>25</v>
      </c>
      <c r="K47" s="22">
        <f>'[1]04_業種別データ'!K57+'[1]04_業種別データ'!K58</f>
        <v>0</v>
      </c>
      <c r="L47" s="26">
        <f>'[1]04_業種別データ'!L57+'[1]04_業種別データ'!L58</f>
        <v>0.0087515</v>
      </c>
      <c r="M47" s="20">
        <f t="shared" si="3"/>
        <v>0.0087515</v>
      </c>
      <c r="N47" s="18">
        <f t="shared" si="4"/>
        <v>29</v>
      </c>
      <c r="O47" s="19">
        <f t="shared" si="5"/>
        <v>8052.6094080719</v>
      </c>
      <c r="P47" s="18">
        <f t="shared" si="6"/>
        <v>29</v>
      </c>
      <c r="Q47" s="1"/>
    </row>
    <row r="48" spans="1:17" s="10" customFormat="1" ht="30" customHeight="1">
      <c r="A48" s="25">
        <v>8800</v>
      </c>
      <c r="B48" s="24" t="s">
        <v>7</v>
      </c>
      <c r="C48" s="23">
        <f>'[1]04_業種別データ'!C59</f>
        <v>0</v>
      </c>
      <c r="D48" s="18" t="str">
        <f t="shared" si="0"/>
        <v>-</v>
      </c>
      <c r="E48" s="20">
        <f>'[1]04_業種別データ'!E59</f>
        <v>0</v>
      </c>
      <c r="F48" s="20">
        <f>'[1]04_業種別データ'!F59</f>
        <v>0</v>
      </c>
      <c r="G48" s="20">
        <f>'[1]04_業種別データ'!G59</f>
        <v>0</v>
      </c>
      <c r="H48" s="20">
        <f>'[1]04_業種別データ'!H59</f>
        <v>0</v>
      </c>
      <c r="I48" s="20">
        <f t="shared" si="1"/>
        <v>0</v>
      </c>
      <c r="J48" s="18" t="str">
        <f t="shared" si="2"/>
        <v>-</v>
      </c>
      <c r="K48" s="22">
        <f>'[1]04_業種別データ'!K59</f>
        <v>0</v>
      </c>
      <c r="L48" s="26">
        <f>'[1]04_業種別データ'!L59</f>
        <v>0</v>
      </c>
      <c r="M48" s="20">
        <f t="shared" si="3"/>
        <v>0</v>
      </c>
      <c r="N48" s="18" t="str">
        <f t="shared" si="4"/>
        <v>-</v>
      </c>
      <c r="O48" s="19">
        <f t="shared" si="5"/>
        <v>0</v>
      </c>
      <c r="P48" s="18" t="str">
        <f t="shared" si="6"/>
        <v>-</v>
      </c>
      <c r="Q48" s="1"/>
    </row>
    <row r="49" spans="1:17" s="10" customFormat="1" ht="30" customHeight="1">
      <c r="A49" s="25">
        <v>9140</v>
      </c>
      <c r="B49" s="24" t="s">
        <v>6</v>
      </c>
      <c r="C49" s="23">
        <f>'[1]04_業種別データ'!C60</f>
        <v>10</v>
      </c>
      <c r="D49" s="18">
        <f t="shared" si="0"/>
        <v>25</v>
      </c>
      <c r="E49" s="20">
        <f>'[1]04_業種別データ'!E60</f>
        <v>1476.3</v>
      </c>
      <c r="F49" s="20">
        <f>'[1]04_業種別データ'!F60</f>
        <v>11</v>
      </c>
      <c r="G49" s="20">
        <f>'[1]04_業種別データ'!G60</f>
        <v>0</v>
      </c>
      <c r="H49" s="20">
        <f>'[1]04_業種別データ'!H60</f>
        <v>0</v>
      </c>
      <c r="I49" s="20">
        <f t="shared" si="1"/>
        <v>1487.3</v>
      </c>
      <c r="J49" s="18">
        <f t="shared" si="2"/>
        <v>28</v>
      </c>
      <c r="K49" s="22">
        <f>'[1]04_業種別データ'!K60</f>
        <v>0</v>
      </c>
      <c r="L49" s="26">
        <f>'[1]04_業種別データ'!L60</f>
        <v>25501.6</v>
      </c>
      <c r="M49" s="20">
        <f t="shared" si="3"/>
        <v>25501.6</v>
      </c>
      <c r="N49" s="18">
        <f t="shared" si="4"/>
        <v>16</v>
      </c>
      <c r="O49" s="19">
        <f t="shared" si="5"/>
        <v>26988.899999999998</v>
      </c>
      <c r="P49" s="18">
        <f t="shared" si="6"/>
        <v>23</v>
      </c>
      <c r="Q49" s="1"/>
    </row>
    <row r="50" spans="1:17" s="10" customFormat="1" ht="30" customHeight="1" thickBot="1">
      <c r="A50" s="25">
        <v>9210</v>
      </c>
      <c r="B50" s="24" t="s">
        <v>5</v>
      </c>
      <c r="C50" s="23">
        <f>'[1]04_業種別データ'!C61</f>
        <v>29</v>
      </c>
      <c r="D50" s="18">
        <f t="shared" si="0"/>
        <v>20</v>
      </c>
      <c r="E50" s="20">
        <f>'[1]04_業種別データ'!E61</f>
        <v>2671.100001106099</v>
      </c>
      <c r="F50" s="20">
        <f>'[1]04_業種別データ'!F61</f>
        <v>0</v>
      </c>
      <c r="G50" s="20">
        <f>'[1]04_業種別データ'!G61</f>
        <v>0</v>
      </c>
      <c r="H50" s="20">
        <f>'[1]04_業種別データ'!H61</f>
        <v>0</v>
      </c>
      <c r="I50" s="20">
        <f t="shared" si="1"/>
        <v>2671.100001106099</v>
      </c>
      <c r="J50" s="18">
        <f t="shared" si="2"/>
        <v>27</v>
      </c>
      <c r="K50" s="22">
        <f>'[1]04_業種別データ'!K61</f>
        <v>0</v>
      </c>
      <c r="L50" s="21">
        <f>'[1]04_業種別データ'!L61</f>
        <v>54281.000000470245</v>
      </c>
      <c r="M50" s="20">
        <f t="shared" si="3"/>
        <v>54281.000000470245</v>
      </c>
      <c r="N50" s="18">
        <f t="shared" si="4"/>
        <v>14</v>
      </c>
      <c r="O50" s="19">
        <f t="shared" si="5"/>
        <v>56952.10000157634</v>
      </c>
      <c r="P50" s="18">
        <f t="shared" si="6"/>
        <v>18</v>
      </c>
      <c r="Q50" s="1"/>
    </row>
    <row r="51" spans="1:17" ht="30" customHeight="1" thickTop="1">
      <c r="A51" s="46" t="s">
        <v>4</v>
      </c>
      <c r="B51" s="47"/>
      <c r="C51" s="16">
        <f>SUM(C5:C50)</f>
        <v>8628</v>
      </c>
      <c r="D51" s="17" t="s">
        <v>2</v>
      </c>
      <c r="E51" s="14">
        <f>SUM(E5:E50)</f>
        <v>6479805.405702269</v>
      </c>
      <c r="F51" s="14">
        <f>SUM(F5:F50)</f>
        <v>348902.80004252965</v>
      </c>
      <c r="G51" s="14">
        <f>SUM(G5:G50)</f>
        <v>82.39999999999999</v>
      </c>
      <c r="H51" s="14">
        <f>SUM(H5:H50)</f>
        <v>0.04040218</v>
      </c>
      <c r="I51" s="14">
        <f t="shared" si="1"/>
        <v>6828790.646146978</v>
      </c>
      <c r="J51" s="13" t="s">
        <v>2</v>
      </c>
      <c r="K51" s="16">
        <f>SUM(K5:K50)</f>
        <v>2487.10000016016</v>
      </c>
      <c r="L51" s="15">
        <f>SUM(L5:L50)</f>
        <v>15313351.82739275</v>
      </c>
      <c r="M51" s="14">
        <f t="shared" si="3"/>
        <v>15315838.92739291</v>
      </c>
      <c r="N51" s="13" t="s">
        <v>2</v>
      </c>
      <c r="O51" s="12">
        <f t="shared" si="5"/>
        <v>22144629.573539887</v>
      </c>
      <c r="P51" s="11" t="s">
        <v>2</v>
      </c>
      <c r="Q51" s="10"/>
    </row>
    <row r="52" spans="1:17" s="5" customFormat="1" ht="30" customHeight="1" thickBot="1">
      <c r="A52" s="44" t="s">
        <v>3</v>
      </c>
      <c r="B52" s="45"/>
      <c r="C52" s="42" t="s">
        <v>2</v>
      </c>
      <c r="D52" s="43"/>
      <c r="E52" s="9">
        <f>E51/O51</f>
        <v>0.29261295088199807</v>
      </c>
      <c r="F52" s="9">
        <f>F51/O51</f>
        <v>0.01575563948287605</v>
      </c>
      <c r="G52" s="9">
        <f>G51/O51</f>
        <v>3.720992474783045E-06</v>
      </c>
      <c r="H52" s="9">
        <f>H51/O51</f>
        <v>1.824468540592598E-09</v>
      </c>
      <c r="I52" s="9">
        <f>I51/O51</f>
        <v>0.30837231318181746</v>
      </c>
      <c r="J52" s="8" t="s">
        <v>2</v>
      </c>
      <c r="K52" s="7">
        <f>K51/O51</f>
        <v>0.00011231165515326296</v>
      </c>
      <c r="L52" s="9">
        <f>L51/O51</f>
        <v>0.6915153751630294</v>
      </c>
      <c r="M52" s="9">
        <f>M51/O51</f>
        <v>0.6916276868181827</v>
      </c>
      <c r="N52" s="8" t="s">
        <v>2</v>
      </c>
      <c r="O52" s="7">
        <v>1</v>
      </c>
      <c r="P52" s="6" t="s">
        <v>2</v>
      </c>
      <c r="Q52" s="1"/>
    </row>
    <row r="53" spans="2:16" ht="13.5">
      <c r="B53" s="2" t="s">
        <v>1</v>
      </c>
      <c r="P53" s="4"/>
    </row>
    <row r="54" spans="2:16" ht="13.5">
      <c r="B54" s="2" t="s">
        <v>0</v>
      </c>
      <c r="F54" s="4"/>
      <c r="L54" s="4"/>
      <c r="P54" s="4"/>
    </row>
  </sheetData>
  <sheetProtection/>
  <mergeCells count="11">
    <mergeCell ref="A1:P1"/>
    <mergeCell ref="M2:P2"/>
    <mergeCell ref="E3:J3"/>
    <mergeCell ref="K3:N3"/>
    <mergeCell ref="O3:P3"/>
    <mergeCell ref="C52:D52"/>
    <mergeCell ref="A52:B52"/>
    <mergeCell ref="A51:B51"/>
    <mergeCell ref="C3:D3"/>
    <mergeCell ref="A3:A4"/>
    <mergeCell ref="B3:B4"/>
  </mergeCells>
  <conditionalFormatting sqref="P5:P50 N5:N50 J5:J50 D5:D50">
    <cfRule type="cellIs" priority="1" dxfId="0" operator="lessThanOrEqual" stopIfTrue="1">
      <formula>5</formula>
    </cfRule>
  </conditionalFormatting>
  <printOptions horizontalCentered="1"/>
  <pageMargins left="0.7874015748031497" right="0.7874015748031497" top="0.7874015748031497" bottom="0.7874015748031497" header="0" footer="0.1181102362204724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2013-11-14T08:11:08Z</dcterms:created>
  <dcterms:modified xsi:type="dcterms:W3CDTF">2018-05-01T05:16:09Z</dcterms:modified>
  <cp:category/>
  <cp:version/>
  <cp:contentType/>
  <cp:contentStatus/>
</cp:coreProperties>
</file>