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tfs01\14030_水質保全課$\02_室班フォルダ\水質監視班\101 公共用水域・東京湾\R05\06_R4報告書(3月)\第1章 公共用水域の水質調査関連\資料編\HP用\"/>
    </mc:Choice>
  </mc:AlternateContent>
  <xr:revisionPtr revIDLastSave="0" documentId="13_ncr:1_{3EC3AEFD-AA93-4729-AC84-E14E8AD4CC70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2回" sheetId="1" r:id="rId1"/>
    <sheet name="4回" sheetId="4" r:id="rId2"/>
    <sheet name="12回" sheetId="5" r:id="rId3"/>
  </sheets>
  <definedNames>
    <definedName name="_xlnm.Print_Area" localSheetId="2">'12回'!$A$1:$Q$51</definedName>
    <definedName name="_xlnm.Print_Area" localSheetId="0">'2回'!$A$1:$M$12</definedName>
    <definedName name="_xlnm.Print_Area" localSheetId="1">'4回'!$A$1:$Q$92</definedName>
    <definedName name="_xlnm.Print_Titles" localSheetId="2">'12回'!#REF!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5" l="1"/>
  <c r="O20" i="5"/>
  <c r="O40" i="5"/>
  <c r="P70" i="4"/>
  <c r="G40" i="4"/>
  <c r="O30" i="4"/>
  <c r="O29" i="4"/>
  <c r="G70" i="4" l="1"/>
  <c r="G10" i="4"/>
  <c r="K11" i="1"/>
  <c r="E11" i="1" l="1"/>
  <c r="E10" i="1"/>
  <c r="P40" i="4"/>
  <c r="H50" i="4"/>
  <c r="O16" i="4" l="1"/>
  <c r="P16" i="4"/>
  <c r="O17" i="4"/>
  <c r="P17" i="4"/>
  <c r="O18" i="4"/>
  <c r="P18" i="4"/>
  <c r="P50" i="5"/>
  <c r="O50" i="5"/>
  <c r="P49" i="5"/>
  <c r="O49" i="5"/>
  <c r="P48" i="5"/>
  <c r="O48" i="5"/>
  <c r="P47" i="5"/>
  <c r="O47" i="5"/>
  <c r="P46" i="5"/>
  <c r="O46" i="5"/>
  <c r="P40" i="5"/>
  <c r="P39" i="5"/>
  <c r="O39" i="5"/>
  <c r="P38" i="5"/>
  <c r="O38" i="5"/>
  <c r="P37" i="5"/>
  <c r="O37" i="5"/>
  <c r="P36" i="5"/>
  <c r="O36" i="5"/>
  <c r="P30" i="5"/>
  <c r="P29" i="5"/>
  <c r="O29" i="5"/>
  <c r="P28" i="5"/>
  <c r="O28" i="5"/>
  <c r="P27" i="5"/>
  <c r="O27" i="5"/>
  <c r="P26" i="5"/>
  <c r="O26" i="5"/>
  <c r="P20" i="5"/>
  <c r="P19" i="5"/>
  <c r="O19" i="5"/>
  <c r="P18" i="5"/>
  <c r="O18" i="5"/>
  <c r="P17" i="5"/>
  <c r="O17" i="5"/>
  <c r="P16" i="5"/>
  <c r="O16" i="5"/>
  <c r="P7" i="5" l="1"/>
  <c r="P8" i="5"/>
  <c r="P9" i="5"/>
  <c r="P10" i="5"/>
  <c r="O7" i="5"/>
  <c r="O8" i="5"/>
  <c r="O9" i="5"/>
  <c r="P6" i="5"/>
  <c r="O6" i="5"/>
  <c r="P49" i="4"/>
  <c r="P10" i="4"/>
  <c r="O10" i="4"/>
  <c r="P9" i="4"/>
  <c r="O9" i="4"/>
  <c r="P8" i="4"/>
  <c r="O8" i="4"/>
  <c r="P7" i="4"/>
  <c r="O7" i="4"/>
  <c r="P6" i="4"/>
  <c r="O6" i="4"/>
  <c r="P20" i="4"/>
  <c r="O20" i="4"/>
  <c r="P19" i="4"/>
  <c r="O19" i="4"/>
  <c r="P30" i="4"/>
  <c r="P29" i="4"/>
  <c r="P28" i="4"/>
  <c r="O28" i="4"/>
  <c r="P27" i="4"/>
  <c r="O27" i="4"/>
  <c r="P26" i="4"/>
  <c r="O26" i="4"/>
  <c r="P39" i="4"/>
  <c r="O39" i="4"/>
  <c r="P38" i="4"/>
  <c r="O38" i="4"/>
  <c r="P37" i="4"/>
  <c r="O37" i="4"/>
  <c r="P36" i="4"/>
  <c r="O36" i="4"/>
  <c r="O49" i="4"/>
  <c r="P48" i="4"/>
  <c r="O48" i="4"/>
  <c r="P47" i="4"/>
  <c r="O47" i="4"/>
  <c r="P46" i="4"/>
  <c r="O46" i="4"/>
  <c r="P60" i="4"/>
  <c r="P59" i="4"/>
  <c r="O59" i="4"/>
  <c r="P58" i="4"/>
  <c r="O58" i="4"/>
  <c r="P57" i="4"/>
  <c r="O57" i="4"/>
  <c r="P56" i="4"/>
  <c r="O56" i="4"/>
  <c r="P69" i="4"/>
  <c r="O69" i="4"/>
  <c r="P68" i="4"/>
  <c r="O68" i="4"/>
  <c r="P67" i="4"/>
  <c r="O67" i="4"/>
  <c r="P66" i="4"/>
  <c r="O66" i="4"/>
  <c r="P81" i="4"/>
  <c r="O81" i="4"/>
  <c r="P80" i="4"/>
  <c r="O80" i="4"/>
  <c r="P79" i="4"/>
  <c r="O79" i="4"/>
  <c r="P78" i="4"/>
  <c r="O78" i="4"/>
  <c r="P77" i="4"/>
  <c r="O77" i="4"/>
  <c r="H90" i="4"/>
  <c r="G90" i="4"/>
  <c r="H89" i="4"/>
  <c r="G89" i="4"/>
  <c r="H88" i="4"/>
  <c r="G88" i="4"/>
  <c r="H87" i="4"/>
  <c r="G87" i="4"/>
  <c r="H81" i="4"/>
  <c r="G81" i="4"/>
  <c r="H80" i="4"/>
  <c r="G80" i="4"/>
  <c r="H79" i="4"/>
  <c r="G79" i="4"/>
  <c r="H78" i="4"/>
  <c r="G78" i="4"/>
  <c r="H77" i="4"/>
  <c r="G77" i="4"/>
  <c r="H70" i="4"/>
  <c r="H69" i="4"/>
  <c r="G69" i="4"/>
  <c r="H68" i="4"/>
  <c r="G68" i="4"/>
  <c r="H67" i="4"/>
  <c r="G67" i="4"/>
  <c r="H66" i="4"/>
  <c r="G66" i="4"/>
  <c r="H60" i="4"/>
  <c r="G60" i="4"/>
  <c r="H59" i="4"/>
  <c r="G59" i="4"/>
  <c r="H58" i="4"/>
  <c r="G58" i="4"/>
  <c r="H57" i="4"/>
  <c r="G57" i="4"/>
  <c r="H56" i="4"/>
  <c r="G56" i="4"/>
  <c r="H49" i="4"/>
  <c r="G49" i="4"/>
  <c r="H48" i="4"/>
  <c r="G48" i="4"/>
  <c r="H47" i="4"/>
  <c r="G47" i="4"/>
  <c r="H46" i="4"/>
  <c r="G46" i="4"/>
  <c r="H40" i="4"/>
  <c r="H39" i="4"/>
  <c r="G39" i="4"/>
  <c r="H38" i="4"/>
  <c r="G38" i="4"/>
  <c r="H37" i="4"/>
  <c r="G37" i="4"/>
  <c r="H36" i="4"/>
  <c r="G36" i="4"/>
  <c r="H30" i="4"/>
  <c r="G30" i="4"/>
  <c r="H29" i="4"/>
  <c r="G29" i="4"/>
  <c r="H28" i="4"/>
  <c r="G28" i="4"/>
  <c r="H27" i="4"/>
  <c r="G27" i="4"/>
  <c r="H26" i="4"/>
  <c r="G26" i="4"/>
  <c r="H20" i="4"/>
  <c r="G20" i="4"/>
  <c r="H19" i="4"/>
  <c r="G19" i="4"/>
  <c r="H18" i="4"/>
  <c r="G18" i="4"/>
  <c r="H17" i="4"/>
  <c r="G17" i="4"/>
  <c r="H16" i="4"/>
  <c r="G16" i="4"/>
  <c r="H7" i="4"/>
  <c r="H8" i="4"/>
  <c r="H9" i="4"/>
  <c r="H10" i="4"/>
  <c r="H6" i="4"/>
  <c r="G7" i="4"/>
  <c r="G8" i="4"/>
  <c r="G9" i="4"/>
  <c r="G6" i="4"/>
  <c r="E7" i="1"/>
  <c r="F7" i="1"/>
  <c r="F11" i="1"/>
  <c r="F10" i="1"/>
  <c r="F9" i="1"/>
  <c r="E9" i="1"/>
  <c r="F8" i="1"/>
  <c r="E8" i="1"/>
  <c r="K7" i="1"/>
  <c r="L7" i="1"/>
  <c r="L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<sst xmlns="http://schemas.openxmlformats.org/spreadsheetml/2006/main" count="387" uniqueCount="77">
  <si>
    <t>（河川）</t>
    <rPh sb="1" eb="3">
      <t>カセン</t>
    </rPh>
    <phoneticPr fontId="2"/>
  </si>
  <si>
    <t>測定機関名</t>
    <rPh sb="0" eb="2">
      <t>ソクテイ</t>
    </rPh>
    <rPh sb="2" eb="4">
      <t>キカン</t>
    </rPh>
    <rPh sb="4" eb="5">
      <t>メイ</t>
    </rPh>
    <phoneticPr fontId="2"/>
  </si>
  <si>
    <t>水域名</t>
    <rPh sb="0" eb="2">
      <t>スイイキ</t>
    </rPh>
    <rPh sb="2" eb="3">
      <t>メイ</t>
    </rPh>
    <phoneticPr fontId="2"/>
  </si>
  <si>
    <t>測定地点名</t>
    <rPh sb="0" eb="2">
      <t>ソクテイ</t>
    </rPh>
    <rPh sb="2" eb="4">
      <t>チテン</t>
    </rPh>
    <rPh sb="4" eb="5">
      <t>メイ</t>
    </rPh>
    <phoneticPr fontId="2"/>
  </si>
  <si>
    <t>ﾄﾘﾊﾛﾒﾀﾝ生成能</t>
    <rPh sb="7" eb="9">
      <t>セイセイ</t>
    </rPh>
    <rPh sb="9" eb="10">
      <t>ノウ</t>
    </rPh>
    <phoneticPr fontId="2"/>
  </si>
  <si>
    <t>ｸﾛﾛﾎﾙﾑ生成能</t>
    <rPh sb="6" eb="8">
      <t>セイセイ</t>
    </rPh>
    <rPh sb="8" eb="9">
      <t>ノウ</t>
    </rPh>
    <phoneticPr fontId="2"/>
  </si>
  <si>
    <t>ﾌﾞﾛﾓｼﾞｸﾛﾛﾒﾀﾝ生成能</t>
    <rPh sb="12" eb="14">
      <t>セイセイ</t>
    </rPh>
    <rPh sb="14" eb="15">
      <t>ノウ</t>
    </rPh>
    <phoneticPr fontId="2"/>
  </si>
  <si>
    <t>ｼﾞﾌﾞﾛﾓｸﾛﾛﾒﾀﾝ生成能</t>
    <rPh sb="12" eb="14">
      <t>セイセイ</t>
    </rPh>
    <rPh sb="14" eb="15">
      <t>ノウ</t>
    </rPh>
    <phoneticPr fontId="2"/>
  </si>
  <si>
    <t>ﾌﾞﾛﾓﾎﾙﾑ生成能</t>
    <rPh sb="7" eb="9">
      <t>セイセイ</t>
    </rPh>
    <rPh sb="9" eb="10">
      <t>ノウ</t>
    </rPh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</si>
  <si>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</si>
  <si>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</si>
  <si>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国土交通省</t>
    <rPh sb="0" eb="2">
      <t>コクド</t>
    </rPh>
    <rPh sb="2" eb="5">
      <t>コウツウショウ</t>
    </rPh>
    <phoneticPr fontId="2"/>
  </si>
  <si>
    <t>江戸川中流</t>
    <rPh sb="0" eb="3">
      <t>エドガワ</t>
    </rPh>
    <rPh sb="3" eb="5">
      <t>チュウリュウ</t>
    </rPh>
    <phoneticPr fontId="2"/>
  </si>
  <si>
    <t>江戸川水門</t>
    <rPh sb="0" eb="3">
      <t>エドガワ</t>
    </rPh>
    <rPh sb="3" eb="5">
      <t>スイモン</t>
    </rPh>
    <phoneticPr fontId="2"/>
  </si>
  <si>
    <t>利根運河</t>
    <rPh sb="0" eb="2">
      <t>トネ</t>
    </rPh>
    <rPh sb="2" eb="4">
      <t>ウンガ</t>
    </rPh>
    <phoneticPr fontId="2"/>
  </si>
  <si>
    <t>運河橋</t>
    <rPh sb="0" eb="2">
      <t>ウンガ</t>
    </rPh>
    <rPh sb="2" eb="3">
      <t>バシ</t>
    </rPh>
    <phoneticPr fontId="2"/>
  </si>
  <si>
    <t>千葉県</t>
    <rPh sb="0" eb="3">
      <t>チバケン</t>
    </rPh>
    <phoneticPr fontId="2"/>
  </si>
  <si>
    <t>長門川</t>
    <rPh sb="0" eb="2">
      <t>ナガト</t>
    </rPh>
    <rPh sb="2" eb="3">
      <t>ガワ</t>
    </rPh>
    <phoneticPr fontId="2"/>
  </si>
  <si>
    <t>長門橋</t>
    <rPh sb="0" eb="2">
      <t>ナガト</t>
    </rPh>
    <rPh sb="2" eb="3">
      <t>バシ</t>
    </rPh>
    <phoneticPr fontId="2"/>
  </si>
  <si>
    <t>黒部川下流</t>
    <rPh sb="0" eb="2">
      <t>クロベ</t>
    </rPh>
    <rPh sb="2" eb="3">
      <t>ガワ</t>
    </rPh>
    <rPh sb="3" eb="5">
      <t>カリュウ</t>
    </rPh>
    <phoneticPr fontId="2"/>
  </si>
  <si>
    <t>黒部川水門</t>
    <rPh sb="0" eb="2">
      <t>クロベ</t>
    </rPh>
    <rPh sb="2" eb="3">
      <t>ガワ</t>
    </rPh>
    <rPh sb="3" eb="5">
      <t>スイモン</t>
    </rPh>
    <phoneticPr fontId="2"/>
  </si>
  <si>
    <t>清水川</t>
    <rPh sb="0" eb="3">
      <t>シミズガワ</t>
    </rPh>
    <phoneticPr fontId="2"/>
  </si>
  <si>
    <t>清水橋</t>
    <rPh sb="0" eb="2">
      <t>シミズ</t>
    </rPh>
    <rPh sb="2" eb="3">
      <t>バシ</t>
    </rPh>
    <phoneticPr fontId="2"/>
  </si>
  <si>
    <t>高田川</t>
    <rPh sb="0" eb="2">
      <t>タカダ</t>
    </rPh>
    <rPh sb="2" eb="3">
      <t>ガワ</t>
    </rPh>
    <phoneticPr fontId="2"/>
  </si>
  <si>
    <t>白石取水場</t>
    <rPh sb="0" eb="2">
      <t>シライシ</t>
    </rPh>
    <rPh sb="2" eb="4">
      <t>シュスイ</t>
    </rPh>
    <rPh sb="4" eb="5">
      <t>ジョウ</t>
    </rPh>
    <phoneticPr fontId="2"/>
  </si>
  <si>
    <t>栗山川上流</t>
    <rPh sb="0" eb="2">
      <t>クリヤマ</t>
    </rPh>
    <rPh sb="2" eb="3">
      <t>ガワ</t>
    </rPh>
    <rPh sb="3" eb="5">
      <t>ジョウリュウ</t>
    </rPh>
    <phoneticPr fontId="2"/>
  </si>
  <si>
    <t>夷隅川上流</t>
    <rPh sb="0" eb="2">
      <t>イスミ</t>
    </rPh>
    <rPh sb="2" eb="3">
      <t>ガワ</t>
    </rPh>
    <rPh sb="3" eb="5">
      <t>ジョウリュウ</t>
    </rPh>
    <phoneticPr fontId="2"/>
  </si>
  <si>
    <t>三口橋</t>
    <rPh sb="0" eb="2">
      <t>ミツクチ</t>
    </rPh>
    <rPh sb="2" eb="3">
      <t>バシ</t>
    </rPh>
    <phoneticPr fontId="2"/>
  </si>
  <si>
    <t>二夕間川</t>
    <rPh sb="0" eb="2">
      <t>ニセキ</t>
    </rPh>
    <rPh sb="2" eb="4">
      <t>ハザマカワ</t>
    </rPh>
    <phoneticPr fontId="2"/>
  </si>
  <si>
    <t>坂本</t>
    <rPh sb="0" eb="2">
      <t>サカモト</t>
    </rPh>
    <phoneticPr fontId="2"/>
  </si>
  <si>
    <t>袋倉川</t>
    <rPh sb="0" eb="1">
      <t>フクロ</t>
    </rPh>
    <rPh sb="1" eb="2">
      <t>クラ</t>
    </rPh>
    <rPh sb="2" eb="3">
      <t>カワ</t>
    </rPh>
    <phoneticPr fontId="2"/>
  </si>
  <si>
    <t>待崎川</t>
    <rPh sb="0" eb="1">
      <t>マ</t>
    </rPh>
    <rPh sb="1" eb="2">
      <t>ザキ</t>
    </rPh>
    <rPh sb="2" eb="3">
      <t>カワ</t>
    </rPh>
    <phoneticPr fontId="2"/>
  </si>
  <si>
    <t>横渚取水口</t>
    <rPh sb="0" eb="1">
      <t>ヨコ</t>
    </rPh>
    <rPh sb="1" eb="2">
      <t>ナギサ</t>
    </rPh>
    <rPh sb="2" eb="4">
      <t>シュスイ</t>
    </rPh>
    <rPh sb="4" eb="5">
      <t>クチ</t>
    </rPh>
    <phoneticPr fontId="2"/>
  </si>
  <si>
    <t>三原川</t>
    <rPh sb="0" eb="2">
      <t>ミハラ</t>
    </rPh>
    <rPh sb="2" eb="3">
      <t>ガワ</t>
    </rPh>
    <phoneticPr fontId="2"/>
  </si>
  <si>
    <t>小向浄水場取水口</t>
    <rPh sb="0" eb="2">
      <t>コムカイ</t>
    </rPh>
    <rPh sb="2" eb="5">
      <t>ジョウスイジョウ</t>
    </rPh>
    <rPh sb="5" eb="8">
      <t>シュスイコウ</t>
    </rPh>
    <phoneticPr fontId="2"/>
  </si>
  <si>
    <t>長尾川</t>
    <rPh sb="0" eb="2">
      <t>ナガオ</t>
    </rPh>
    <rPh sb="2" eb="3">
      <t>ガワ</t>
    </rPh>
    <phoneticPr fontId="2"/>
  </si>
  <si>
    <t>上水道取水口</t>
    <rPh sb="0" eb="3">
      <t>ジョウスイドウ</t>
    </rPh>
    <rPh sb="3" eb="6">
      <t>シュスイコウ</t>
    </rPh>
    <phoneticPr fontId="2"/>
  </si>
  <si>
    <t>増間川</t>
    <rPh sb="0" eb="1">
      <t>マ</t>
    </rPh>
    <rPh sb="1" eb="2">
      <t>マ</t>
    </rPh>
    <rPh sb="2" eb="3">
      <t>カワ</t>
    </rPh>
    <phoneticPr fontId="2"/>
  </si>
  <si>
    <t>池田橋</t>
    <rPh sb="0" eb="2">
      <t>イケダ</t>
    </rPh>
    <rPh sb="2" eb="3">
      <t>バシ</t>
    </rPh>
    <phoneticPr fontId="2"/>
  </si>
  <si>
    <t>湊川</t>
    <rPh sb="0" eb="2">
      <t>ミナトガワ</t>
    </rPh>
    <phoneticPr fontId="2"/>
  </si>
  <si>
    <t>丹後橋</t>
    <rPh sb="0" eb="2">
      <t>タンゴ</t>
    </rPh>
    <rPh sb="2" eb="3">
      <t>バシ</t>
    </rPh>
    <phoneticPr fontId="2"/>
  </si>
  <si>
    <t>小櫃川下流</t>
    <rPh sb="0" eb="2">
      <t>オビツ</t>
    </rPh>
    <rPh sb="2" eb="3">
      <t>ガワ</t>
    </rPh>
    <rPh sb="3" eb="5">
      <t>カリュウ</t>
    </rPh>
    <phoneticPr fontId="2"/>
  </si>
  <si>
    <t>椿橋</t>
    <rPh sb="0" eb="1">
      <t>ツバキ</t>
    </rPh>
    <rPh sb="1" eb="2">
      <t>バシ</t>
    </rPh>
    <phoneticPr fontId="2"/>
  </si>
  <si>
    <t>印旛沼</t>
    <rPh sb="0" eb="3">
      <t>インバヌマ</t>
    </rPh>
    <phoneticPr fontId="2"/>
  </si>
  <si>
    <t>高滝ダム貯水地</t>
    <rPh sb="0" eb="2">
      <t>タカタキ</t>
    </rPh>
    <rPh sb="4" eb="6">
      <t>チョスイ</t>
    </rPh>
    <rPh sb="6" eb="7">
      <t>チ</t>
    </rPh>
    <phoneticPr fontId="2"/>
  </si>
  <si>
    <t>北崎橋</t>
    <rPh sb="0" eb="2">
      <t>キタザキ</t>
    </rPh>
    <rPh sb="2" eb="3">
      <t>バシ</t>
    </rPh>
    <phoneticPr fontId="2"/>
  </si>
  <si>
    <t>江戸川上流</t>
    <rPh sb="0" eb="3">
      <t>エドガワ</t>
    </rPh>
    <rPh sb="3" eb="5">
      <t>ジョウリュウ</t>
    </rPh>
    <phoneticPr fontId="2"/>
  </si>
  <si>
    <t>流山橋</t>
    <rPh sb="0" eb="2">
      <t>ナガレヤマ</t>
    </rPh>
    <rPh sb="2" eb="3">
      <t>バシ</t>
    </rPh>
    <phoneticPr fontId="2"/>
  </si>
  <si>
    <t>新葛飾橋</t>
    <rPh sb="0" eb="1">
      <t>シン</t>
    </rPh>
    <rPh sb="1" eb="3">
      <t>カツシカ</t>
    </rPh>
    <rPh sb="3" eb="4">
      <t>バシ</t>
    </rPh>
    <phoneticPr fontId="2"/>
  </si>
  <si>
    <t>利根川下流</t>
    <rPh sb="0" eb="3">
      <t>トネガワ</t>
    </rPh>
    <rPh sb="3" eb="5">
      <t>カリュウ</t>
    </rPh>
    <phoneticPr fontId="2"/>
  </si>
  <si>
    <t>栄橋</t>
    <rPh sb="0" eb="1">
      <t>サカエ</t>
    </rPh>
    <rPh sb="1" eb="2">
      <t>バシ</t>
    </rPh>
    <phoneticPr fontId="2"/>
  </si>
  <si>
    <t>水郷大橋</t>
    <rPh sb="0" eb="2">
      <t>スイゴウ</t>
    </rPh>
    <rPh sb="2" eb="4">
      <t>オオハシ</t>
    </rPh>
    <phoneticPr fontId="2"/>
  </si>
  <si>
    <t>（湖沼）</t>
    <rPh sb="1" eb="3">
      <t>コショウ</t>
    </rPh>
    <phoneticPr fontId="2"/>
  </si>
  <si>
    <t>市原市</t>
    <rPh sb="0" eb="3">
      <t>イチハラシ</t>
    </rPh>
    <phoneticPr fontId="2"/>
  </si>
  <si>
    <t>矢切取水場</t>
    <rPh sb="0" eb="2">
      <t>ヤギリ</t>
    </rPh>
    <rPh sb="2" eb="4">
      <t>シュスイ</t>
    </rPh>
    <rPh sb="4" eb="5">
      <t>ジョウ</t>
    </rPh>
    <phoneticPr fontId="2"/>
  </si>
  <si>
    <t>採取月日</t>
    <phoneticPr fontId="2"/>
  </si>
  <si>
    <t>採取月日</t>
    <phoneticPr fontId="2"/>
  </si>
  <si>
    <t>上水道取水口下</t>
    <rPh sb="0" eb="3">
      <t>ジョウスイドウ</t>
    </rPh>
    <rPh sb="3" eb="5">
      <t>シュスイ</t>
    </rPh>
    <rPh sb="5" eb="6">
      <t>クチ</t>
    </rPh>
    <rPh sb="6" eb="7">
      <t>シタ</t>
    </rPh>
    <phoneticPr fontId="2"/>
  </si>
  <si>
    <t>&lt;0.0001</t>
  </si>
  <si>
    <t>手賀沼</t>
    <rPh sb="0" eb="3">
      <t>テガヌマ</t>
    </rPh>
    <phoneticPr fontId="2"/>
  </si>
  <si>
    <t>布佐下</t>
    <rPh sb="0" eb="2">
      <t>フサ</t>
    </rPh>
    <rPh sb="2" eb="3">
      <t>シタ</t>
    </rPh>
    <phoneticPr fontId="2"/>
  </si>
  <si>
    <t>（河川）</t>
    <phoneticPr fontId="2"/>
  </si>
  <si>
    <t>表９　トリハロメタン生成能測定結果（ｍｇ/Ｌ）</t>
    <rPh sb="0" eb="1">
      <t>ヒョウ</t>
    </rPh>
    <rPh sb="10" eb="12">
      <t>セイセイ</t>
    </rPh>
    <rPh sb="12" eb="13">
      <t>ノウ</t>
    </rPh>
    <rPh sb="13" eb="15">
      <t>ソクテイ</t>
    </rPh>
    <rPh sb="15" eb="17">
      <t>ケッカ</t>
    </rPh>
    <phoneticPr fontId="2"/>
  </si>
  <si>
    <t>東町地先</t>
    <rPh sb="0" eb="1">
      <t>ヒガシ</t>
    </rPh>
    <rPh sb="1" eb="2">
      <t>マチ</t>
    </rPh>
    <rPh sb="2" eb="3">
      <t>チ</t>
    </rPh>
    <rPh sb="3" eb="4">
      <t>サキ</t>
    </rPh>
    <phoneticPr fontId="2"/>
  </si>
  <si>
    <t>粟嶋橋</t>
    <phoneticPr fontId="2"/>
  </si>
  <si>
    <t>4月13日</t>
  </si>
  <si>
    <t>5月11日</t>
  </si>
  <si>
    <t>6月1日</t>
  </si>
  <si>
    <t>7月13日</t>
  </si>
  <si>
    <t>8月15日</t>
  </si>
  <si>
    <t>9月7日</t>
  </si>
  <si>
    <t>10月11日</t>
  </si>
  <si>
    <t>11月2日</t>
  </si>
  <si>
    <t>12月7日</t>
  </si>
  <si>
    <t>1月11日</t>
  </si>
  <si>
    <t>2月1日</t>
  </si>
  <si>
    <t>3月1日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</si>
</sst>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_ "/>
    <numFmt numFmtId="177" formatCode="0.00_ "/>
    <numFmt numFmtId="178" formatCode="0.0000_ "/>
    <numFmt numFmtId="179" formatCode="0.0000_);[Red]\(0.0000\)"/>
    <numFmt numFmtId="180" formatCode="m&quot;月&quot;d&quot;日&quot;;@"/>
    <numFmt numFmtId="181" formatCode="#,##0.000;[Red]\-#,##0.000"/>
    <numFmt numFmtId="182" formatCode="#,##0.0000;[Red]\-#,##0.0000"/>
    <numFmt numFmtId="183" formatCode="0.000"/>
    <numFmt numFmtId="184" formatCode="0.0000"/>
  </numFmts>
  <fonts count="22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4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3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6" borderId="3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37" applyNumberFormat="0" applyAlignment="0" applyProtection="0">
      <alignment vertical="center"/>
    </xf>
    <xf numFmtId="0" fontId="4" fillId="0" borderId="0">
      <alignment vertical="center"/>
    </xf>
    <xf numFmtId="0" fontId="21" fillId="2" borderId="0" applyNumberFormat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180" fontId="3" fillId="0" borderId="17" xfId="0" applyNumberFormat="1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9" xfId="0" applyNumberFormat="1" applyFont="1" applyBorder="1" applyAlignment="1">
      <alignment vertical="center" shrinkToFit="1"/>
    </xf>
    <xf numFmtId="178" fontId="3" fillId="0" borderId="16" xfId="0" applyNumberFormat="1" applyFont="1" applyBorder="1" applyAlignment="1">
      <alignment vertical="center" shrinkToFit="1"/>
    </xf>
    <xf numFmtId="176" fontId="3" fillId="0" borderId="21" xfId="0" applyNumberFormat="1" applyFont="1" applyBorder="1" applyAlignment="1">
      <alignment vertical="center" shrinkToFit="1"/>
    </xf>
    <xf numFmtId="179" fontId="3" fillId="0" borderId="0" xfId="0" applyNumberFormat="1" applyFont="1" applyAlignment="1">
      <alignment vertical="center" shrinkToFit="1"/>
    </xf>
    <xf numFmtId="178" fontId="3" fillId="0" borderId="19" xfId="0" applyNumberFormat="1" applyFont="1" applyBorder="1" applyAlignment="1">
      <alignment vertical="center" shrinkToFit="1"/>
    </xf>
    <xf numFmtId="181" fontId="3" fillId="0" borderId="13" xfId="1" applyNumberFormat="1" applyFont="1" applyBorder="1">
      <alignment vertical="center"/>
    </xf>
    <xf numFmtId="181" fontId="3" fillId="0" borderId="14" xfId="1" applyNumberFormat="1" applyFont="1" applyBorder="1">
      <alignment vertical="center"/>
    </xf>
    <xf numFmtId="181" fontId="3" fillId="0" borderId="15" xfId="1" applyNumberFormat="1" applyFont="1" applyBorder="1">
      <alignment vertical="center"/>
    </xf>
    <xf numFmtId="181" fontId="3" fillId="0" borderId="19" xfId="1" applyNumberFormat="1" applyFont="1" applyBorder="1">
      <alignment vertical="center"/>
    </xf>
    <xf numFmtId="182" fontId="3" fillId="0" borderId="15" xfId="1" applyNumberFormat="1" applyFont="1" applyBorder="1">
      <alignment vertical="center"/>
    </xf>
    <xf numFmtId="182" fontId="3" fillId="0" borderId="16" xfId="1" applyNumberFormat="1" applyFont="1" applyBorder="1">
      <alignment vertical="center"/>
    </xf>
    <xf numFmtId="182" fontId="3" fillId="0" borderId="19" xfId="1" applyNumberFormat="1" applyFont="1" applyBorder="1">
      <alignment vertical="center"/>
    </xf>
    <xf numFmtId="182" fontId="3" fillId="0" borderId="21" xfId="1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8" fontId="3" fillId="0" borderId="15" xfId="0" applyNumberFormat="1" applyFont="1" applyBorder="1" applyAlignment="1">
      <alignment vertical="center" shrinkToFit="1"/>
    </xf>
    <xf numFmtId="178" fontId="3" fillId="0" borderId="20" xfId="0" applyNumberFormat="1" applyFont="1" applyBorder="1" applyAlignment="1">
      <alignment vertical="center" shrinkToFit="1"/>
    </xf>
    <xf numFmtId="178" fontId="3" fillId="0" borderId="21" xfId="0" applyNumberFormat="1" applyFont="1" applyBorder="1" applyAlignment="1">
      <alignment vertical="center" shrinkToFit="1"/>
    </xf>
    <xf numFmtId="177" fontId="3" fillId="0" borderId="15" xfId="0" applyNumberFormat="1" applyFont="1" applyBorder="1" applyAlignment="1">
      <alignment vertical="center" shrinkToFit="1"/>
    </xf>
    <xf numFmtId="177" fontId="3" fillId="0" borderId="19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80" fontId="3" fillId="0" borderId="13" xfId="0" applyNumberFormat="1" applyFont="1" applyBorder="1" applyAlignment="1">
      <alignment horizontal="right" vertical="center"/>
    </xf>
    <xf numFmtId="180" fontId="3" fillId="0" borderId="17" xfId="0" applyNumberFormat="1" applyFont="1" applyBorder="1" applyAlignment="1">
      <alignment horizontal="right" vertical="center" shrinkToFit="1"/>
    </xf>
    <xf numFmtId="180" fontId="3" fillId="0" borderId="14" xfId="0" applyNumberFormat="1" applyFont="1" applyBorder="1" applyAlignment="1">
      <alignment horizontal="right" vertical="center" shrinkToFit="1"/>
    </xf>
    <xf numFmtId="178" fontId="3" fillId="0" borderId="0" xfId="0" applyNumberFormat="1" applyFont="1">
      <alignment vertical="center"/>
    </xf>
    <xf numFmtId="178" fontId="3" fillId="0" borderId="0" xfId="0" applyNumberFormat="1" applyFont="1" applyAlignment="1">
      <alignment vertical="center" shrinkToFit="1"/>
    </xf>
    <xf numFmtId="179" fontId="3" fillId="0" borderId="0" xfId="0" applyNumberFormat="1" applyFont="1">
      <alignment vertical="center"/>
    </xf>
    <xf numFmtId="181" fontId="3" fillId="0" borderId="26" xfId="1" applyNumberFormat="1" applyFont="1" applyBorder="1">
      <alignment vertical="center"/>
    </xf>
    <xf numFmtId="181" fontId="3" fillId="0" borderId="27" xfId="1" applyNumberFormat="1" applyFont="1" applyBorder="1">
      <alignment vertical="center"/>
    </xf>
    <xf numFmtId="180" fontId="3" fillId="0" borderId="13" xfId="0" applyNumberFormat="1" applyFont="1" applyBorder="1" applyAlignment="1">
      <alignment horizontal="right" vertical="center" shrinkToFit="1"/>
    </xf>
    <xf numFmtId="180" fontId="3" fillId="0" borderId="24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15" xfId="1" applyNumberFormat="1" applyFont="1" applyFill="1" applyBorder="1">
      <alignment vertical="center"/>
    </xf>
    <xf numFmtId="0" fontId="3" fillId="0" borderId="16" xfId="1" applyNumberFormat="1" applyFont="1" applyFill="1" applyBorder="1">
      <alignment vertical="center"/>
    </xf>
    <xf numFmtId="56" fontId="3" fillId="0" borderId="13" xfId="0" applyNumberFormat="1" applyFont="1" applyBorder="1" applyAlignment="1">
      <alignment horizontal="right" vertical="center" shrinkToFit="1"/>
    </xf>
    <xf numFmtId="56" fontId="3" fillId="0" borderId="24" xfId="0" applyNumberFormat="1" applyFont="1" applyBorder="1" applyAlignment="1">
      <alignment horizontal="right" vertical="center" shrinkToFit="1"/>
    </xf>
    <xf numFmtId="0" fontId="3" fillId="0" borderId="15" xfId="1" applyNumberFormat="1" applyFont="1" applyFill="1" applyBorder="1" applyAlignment="1">
      <alignment horizontal="right" vertical="center"/>
    </xf>
    <xf numFmtId="0" fontId="3" fillId="0" borderId="16" xfId="1" applyNumberFormat="1" applyFont="1" applyFill="1" applyBorder="1" applyAlignment="1">
      <alignment horizontal="right" vertical="center"/>
    </xf>
    <xf numFmtId="183" fontId="3" fillId="0" borderId="18" xfId="0" applyNumberFormat="1" applyFont="1" applyBorder="1">
      <alignment vertical="center"/>
    </xf>
    <xf numFmtId="178" fontId="3" fillId="0" borderId="20" xfId="0" applyNumberFormat="1" applyFont="1" applyBorder="1" applyAlignment="1">
      <alignment horizontal="right" vertical="center" shrinkToFit="1"/>
    </xf>
    <xf numFmtId="179" fontId="3" fillId="0" borderId="16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 shrinkToFit="1"/>
    </xf>
    <xf numFmtId="184" fontId="3" fillId="0" borderId="19" xfId="1" applyNumberFormat="1" applyFont="1" applyFill="1" applyBorder="1" applyAlignment="1">
      <alignment horizontal="center" vertical="center" shrinkToFit="1"/>
    </xf>
    <xf numFmtId="178" fontId="3" fillId="0" borderId="21" xfId="0" applyNumberFormat="1" applyFont="1" applyBorder="1" applyAlignment="1">
      <alignment horizontal="right" vertical="center" shrinkToFit="1"/>
    </xf>
    <xf numFmtId="179" fontId="3" fillId="0" borderId="21" xfId="0" applyNumberFormat="1" applyFont="1" applyBorder="1" applyAlignment="1">
      <alignment horizontal="right" vertical="center" shrinkToFit="1"/>
    </xf>
    <xf numFmtId="178" fontId="3" fillId="0" borderId="20" xfId="0" applyNumberFormat="1" applyFont="1" applyBorder="1" applyAlignment="1">
      <alignment horizontal="right" vertical="center"/>
    </xf>
    <xf numFmtId="0" fontId="3" fillId="0" borderId="13" xfId="1" applyNumberFormat="1" applyFont="1" applyBorder="1">
      <alignment vertical="center"/>
    </xf>
    <xf numFmtId="0" fontId="3" fillId="0" borderId="24" xfId="1" applyNumberFormat="1" applyFont="1" applyFill="1" applyBorder="1" applyAlignment="1">
      <alignment vertical="center"/>
    </xf>
    <xf numFmtId="0" fontId="3" fillId="0" borderId="22" xfId="1" applyNumberFormat="1" applyFont="1" applyFill="1" applyBorder="1" applyAlignment="1">
      <alignment horizontal="right" vertical="center"/>
    </xf>
    <xf numFmtId="0" fontId="3" fillId="0" borderId="23" xfId="1" applyNumberFormat="1" applyFont="1" applyFill="1" applyBorder="1" applyAlignment="1">
      <alignment horizontal="right" vertical="center"/>
    </xf>
    <xf numFmtId="0" fontId="3" fillId="0" borderId="13" xfId="1" applyNumberFormat="1" applyFont="1" applyFill="1" applyBorder="1">
      <alignment vertical="center"/>
    </xf>
    <xf numFmtId="0" fontId="3" fillId="0" borderId="24" xfId="1" applyNumberFormat="1" applyFont="1" applyFill="1" applyBorder="1">
      <alignment vertical="center"/>
    </xf>
    <xf numFmtId="0" fontId="3" fillId="0" borderId="22" xfId="1" applyNumberFormat="1" applyFont="1" applyFill="1" applyBorder="1">
      <alignment vertical="center"/>
    </xf>
    <xf numFmtId="0" fontId="3" fillId="0" borderId="23" xfId="1" applyNumberFormat="1" applyFont="1" applyFill="1" applyBorder="1">
      <alignment vertical="center"/>
    </xf>
    <xf numFmtId="0" fontId="3" fillId="0" borderId="18" xfId="1" applyNumberFormat="1" applyFont="1" applyFill="1" applyBorder="1">
      <alignment vertical="center"/>
    </xf>
    <xf numFmtId="0" fontId="3" fillId="0" borderId="29" xfId="1" applyNumberFormat="1" applyFont="1" applyFill="1" applyBorder="1">
      <alignment vertical="center"/>
    </xf>
    <xf numFmtId="0" fontId="3" fillId="0" borderId="17" xfId="1" applyNumberFormat="1" applyFont="1" applyFill="1" applyBorder="1">
      <alignment vertical="center"/>
    </xf>
    <xf numFmtId="0" fontId="3" fillId="0" borderId="13" xfId="1" applyNumberFormat="1" applyFont="1" applyFill="1" applyBorder="1" applyAlignment="1">
      <alignment horizontal="right" vertical="center"/>
    </xf>
    <xf numFmtId="0" fontId="3" fillId="0" borderId="24" xfId="1" applyNumberFormat="1" applyFont="1" applyFill="1" applyBorder="1" applyAlignment="1">
      <alignment horizontal="right" vertical="center"/>
    </xf>
    <xf numFmtId="0" fontId="3" fillId="0" borderId="17" xfId="1" applyNumberFormat="1" applyFont="1" applyFill="1" applyBorder="1" applyAlignment="1">
      <alignment horizontal="right" vertical="center"/>
    </xf>
    <xf numFmtId="0" fontId="3" fillId="0" borderId="18" xfId="1" applyNumberFormat="1" applyFont="1" applyFill="1" applyBorder="1" applyAlignment="1">
      <alignment horizontal="right" vertical="center"/>
    </xf>
    <xf numFmtId="0" fontId="3" fillId="0" borderId="29" xfId="1" applyNumberFormat="1" applyFont="1" applyFill="1" applyBorder="1" applyAlignment="1">
      <alignment horizontal="right" vertical="center"/>
    </xf>
    <xf numFmtId="0" fontId="3" fillId="0" borderId="20" xfId="0" applyFont="1" applyBorder="1" applyAlignment="1">
      <alignment horizontal="right" vertical="center" shrinkToFit="1"/>
    </xf>
    <xf numFmtId="0" fontId="3" fillId="0" borderId="21" xfId="0" applyFont="1" applyBorder="1" applyAlignment="1">
      <alignment vertical="center" shrinkToFit="1"/>
    </xf>
    <xf numFmtId="180" fontId="3" fillId="0" borderId="30" xfId="0" applyNumberFormat="1" applyFont="1" applyBorder="1" applyAlignment="1">
      <alignment horizontal="right" vertical="center"/>
    </xf>
    <xf numFmtId="180" fontId="3" fillId="0" borderId="31" xfId="0" applyNumberFormat="1" applyFont="1" applyBorder="1" applyAlignment="1">
      <alignment horizontal="right" vertical="center" shrinkToFit="1"/>
    </xf>
    <xf numFmtId="180" fontId="3" fillId="0" borderId="32" xfId="0" applyNumberFormat="1" applyFont="1" applyBorder="1" applyAlignment="1">
      <alignment horizontal="right" vertical="center" shrinkToFit="1"/>
    </xf>
    <xf numFmtId="0" fontId="3" fillId="0" borderId="21" xfId="0" applyFont="1" applyBorder="1" applyAlignment="1">
      <alignment horizontal="right" vertical="center" shrinkToFit="1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1" applyNumberFormat="1" applyFont="1" applyBorder="1">
      <alignment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7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5" xfId="0" applyFont="1" applyBorder="1" applyAlignment="1">
      <alignment horizontal="right" vertical="center"/>
    </xf>
    <xf numFmtId="0" fontId="3" fillId="0" borderId="20" xfId="0" applyFont="1" applyBorder="1" applyAlignment="1">
      <alignment vertical="center" shrinkToFit="1"/>
    </xf>
    <xf numFmtId="183" fontId="3" fillId="0" borderId="18" xfId="0" applyNumberFormat="1" applyFont="1" applyBorder="1" applyAlignment="1">
      <alignment vertical="center" shrinkToFit="1"/>
    </xf>
    <xf numFmtId="2" fontId="3" fillId="0" borderId="17" xfId="0" applyNumberFormat="1" applyFont="1" applyBorder="1" applyAlignment="1">
      <alignment vertical="center" shrinkToFit="1"/>
    </xf>
    <xf numFmtId="183" fontId="3" fillId="0" borderId="15" xfId="0" applyNumberFormat="1" applyFont="1" applyBorder="1">
      <alignment vertical="center"/>
    </xf>
    <xf numFmtId="184" fontId="3" fillId="0" borderId="21" xfId="0" applyNumberFormat="1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183" fontId="3" fillId="0" borderId="19" xfId="0" applyNumberFormat="1" applyFont="1" applyBorder="1" applyAlignment="1">
      <alignment vertical="center" shrinkToFit="1"/>
    </xf>
    <xf numFmtId="2" fontId="3" fillId="0" borderId="18" xfId="0" applyNumberFormat="1" applyFont="1" applyBorder="1" applyAlignment="1">
      <alignment vertical="center" shrinkToFit="1"/>
    </xf>
    <xf numFmtId="184" fontId="3" fillId="0" borderId="15" xfId="0" applyNumberFormat="1" applyFont="1" applyBorder="1">
      <alignment vertical="center"/>
    </xf>
    <xf numFmtId="2" fontId="3" fillId="0" borderId="15" xfId="0" applyNumberFormat="1" applyFont="1" applyBorder="1">
      <alignment vertical="center"/>
    </xf>
    <xf numFmtId="184" fontId="3" fillId="0" borderId="18" xfId="0" applyNumberFormat="1" applyFont="1" applyBorder="1" applyAlignment="1">
      <alignment vertical="center" shrinkToFit="1"/>
    </xf>
    <xf numFmtId="184" fontId="3" fillId="0" borderId="20" xfId="0" applyNumberFormat="1" applyFont="1" applyBorder="1" applyAlignment="1">
      <alignment vertical="center" shrinkToFit="1"/>
    </xf>
    <xf numFmtId="0" fontId="3" fillId="0" borderId="1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9" xfId="0" applyFont="1" applyBorder="1">
      <alignment vertical="center"/>
    </xf>
    <xf numFmtId="183" fontId="3" fillId="0" borderId="24" xfId="0" applyNumberFormat="1" applyFont="1" applyBorder="1" applyAlignment="1">
      <alignment horizontal="right" vertical="center"/>
    </xf>
    <xf numFmtId="183" fontId="3" fillId="0" borderId="17" xfId="0" applyNumberFormat="1" applyFont="1" applyBorder="1" applyAlignment="1">
      <alignment horizontal="right" vertical="center"/>
    </xf>
    <xf numFmtId="183" fontId="3" fillId="0" borderId="22" xfId="0" applyNumberFormat="1" applyFont="1" applyBorder="1" applyAlignment="1">
      <alignment horizontal="right" vertical="center"/>
    </xf>
    <xf numFmtId="183" fontId="3" fillId="0" borderId="22" xfId="1" applyNumberFormat="1" applyFont="1" applyFill="1" applyBorder="1" applyAlignment="1">
      <alignment horizontal="right" vertical="center"/>
    </xf>
    <xf numFmtId="183" fontId="3" fillId="0" borderId="18" xfId="0" applyNumberFormat="1" applyFont="1" applyBorder="1" applyAlignment="1">
      <alignment horizontal="right" vertical="center"/>
    </xf>
    <xf numFmtId="183" fontId="3" fillId="0" borderId="24" xfId="0" applyNumberFormat="1" applyFont="1" applyBorder="1">
      <alignment vertical="center"/>
    </xf>
    <xf numFmtId="183" fontId="3" fillId="0" borderId="22" xfId="1" applyNumberFormat="1" applyFont="1" applyFill="1" applyBorder="1">
      <alignment vertical="center"/>
    </xf>
    <xf numFmtId="183" fontId="3" fillId="0" borderId="22" xfId="0" applyNumberFormat="1" applyFont="1" applyBorder="1">
      <alignment vertical="center"/>
    </xf>
    <xf numFmtId="183" fontId="3" fillId="0" borderId="24" xfId="1" applyNumberFormat="1" applyFont="1" applyFill="1" applyBorder="1">
      <alignment vertical="center"/>
    </xf>
    <xf numFmtId="183" fontId="3" fillId="0" borderId="17" xfId="0" applyNumberFormat="1" applyFont="1" applyBorder="1">
      <alignment vertical="center"/>
    </xf>
    <xf numFmtId="183" fontId="3" fillId="0" borderId="17" xfId="1" applyNumberFormat="1" applyFont="1" applyFill="1" applyBorder="1">
      <alignment vertical="center"/>
    </xf>
    <xf numFmtId="183" fontId="3" fillId="0" borderId="15" xfId="1" applyNumberFormat="1" applyFont="1" applyFill="1" applyBorder="1">
      <alignment vertical="center"/>
    </xf>
    <xf numFmtId="184" fontId="3" fillId="0" borderId="22" xfId="0" applyNumberFormat="1" applyFont="1" applyBorder="1" applyAlignment="1">
      <alignment horizontal="right" vertical="center"/>
    </xf>
    <xf numFmtId="0" fontId="3" fillId="0" borderId="13" xfId="1" applyNumberFormat="1" applyFont="1" applyBorder="1" applyAlignment="1">
      <alignment horizontal="right" vertical="center"/>
    </xf>
    <xf numFmtId="0" fontId="3" fillId="0" borderId="15" xfId="1" applyNumberFormat="1" applyFont="1" applyBorder="1" applyAlignment="1">
      <alignment horizontal="right" vertical="center"/>
    </xf>
    <xf numFmtId="0" fontId="3" fillId="0" borderId="17" xfId="1" applyNumberFormat="1" applyFont="1" applyBorder="1" applyAlignment="1">
      <alignment horizontal="right" vertical="center"/>
    </xf>
    <xf numFmtId="0" fontId="3" fillId="0" borderId="18" xfId="1" applyNumberFormat="1" applyFont="1" applyBorder="1" applyAlignment="1">
      <alignment horizontal="right" vertical="center"/>
    </xf>
    <xf numFmtId="0" fontId="3" fillId="0" borderId="20" xfId="1" applyNumberFormat="1" applyFont="1" applyBorder="1" applyAlignment="1">
      <alignment horizontal="right" vertical="center"/>
    </xf>
    <xf numFmtId="183" fontId="3" fillId="0" borderId="15" xfId="0" applyNumberFormat="1" applyFont="1" applyBorder="1" applyAlignment="1">
      <alignment horizontal="right" vertical="center"/>
    </xf>
    <xf numFmtId="184" fontId="3" fillId="0" borderId="16" xfId="0" applyNumberFormat="1" applyFont="1" applyBorder="1" applyAlignment="1">
      <alignment horizontal="right" vertical="center"/>
    </xf>
    <xf numFmtId="183" fontId="3" fillId="0" borderId="18" xfId="0" applyNumberFormat="1" applyFont="1" applyBorder="1" applyAlignment="1">
      <alignment horizontal="right" vertical="center" shrinkToFit="1"/>
    </xf>
    <xf numFmtId="2" fontId="3" fillId="0" borderId="14" xfId="0" applyNumberFormat="1" applyFont="1" applyBorder="1" applyAlignment="1">
      <alignment horizontal="right" vertical="center" shrinkToFit="1"/>
    </xf>
    <xf numFmtId="0" fontId="3" fillId="0" borderId="17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19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/>
    </xf>
    <xf numFmtId="183" fontId="3" fillId="0" borderId="19" xfId="0" applyNumberFormat="1" applyFont="1" applyBorder="1" applyAlignment="1">
      <alignment horizontal="right" vertical="center" shrinkToFit="1"/>
    </xf>
    <xf numFmtId="184" fontId="3" fillId="0" borderId="21" xfId="0" applyNumberFormat="1" applyFont="1" applyBorder="1" applyAlignment="1">
      <alignment horizontal="right" vertical="center" shrinkToFit="1"/>
    </xf>
    <xf numFmtId="2" fontId="3" fillId="0" borderId="17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horizontal="right" vertical="center" shrinkToFit="1"/>
    </xf>
    <xf numFmtId="183" fontId="3" fillId="0" borderId="20" xfId="0" applyNumberFormat="1" applyFont="1" applyBorder="1" applyAlignment="1">
      <alignment horizontal="right" vertical="center" shrinkToFit="1"/>
    </xf>
    <xf numFmtId="184" fontId="3" fillId="0" borderId="20" xfId="0" applyNumberFormat="1" applyFont="1" applyBorder="1" applyAlignment="1">
      <alignment horizontal="right" vertical="center" shrinkToFit="1"/>
    </xf>
    <xf numFmtId="2" fontId="3" fillId="0" borderId="13" xfId="0" applyNumberFormat="1" applyFont="1" applyBorder="1">
      <alignment vertical="center"/>
    </xf>
    <xf numFmtId="0" fontId="3" fillId="0" borderId="21" xfId="0" applyFont="1" applyBorder="1" applyAlignment="1">
      <alignment horizontal="center" vertical="center" shrinkToFit="1"/>
    </xf>
    <xf numFmtId="183" fontId="3" fillId="0" borderId="17" xfId="0" applyNumberFormat="1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84" fontId="3" fillId="0" borderId="22" xfId="1" applyNumberFormat="1" applyFont="1" applyFill="1" applyBorder="1" applyAlignment="1">
      <alignment horizontal="right" vertical="center"/>
    </xf>
    <xf numFmtId="183" fontId="3" fillId="0" borderId="19" xfId="1" applyNumberFormat="1" applyFont="1" applyFill="1" applyBorder="1" applyAlignment="1">
      <alignment horizontal="right" vertical="center"/>
    </xf>
    <xf numFmtId="183" fontId="3" fillId="0" borderId="28" xfId="0" applyNumberFormat="1" applyFont="1" applyBorder="1">
      <alignment vertical="center"/>
    </xf>
    <xf numFmtId="184" fontId="3" fillId="0" borderId="22" xfId="1" applyNumberFormat="1" applyFont="1" applyFill="1" applyBorder="1">
      <alignment vertical="center"/>
    </xf>
    <xf numFmtId="184" fontId="3" fillId="0" borderId="22" xfId="0" applyNumberFormat="1" applyFont="1" applyBorder="1">
      <alignment vertical="center"/>
    </xf>
    <xf numFmtId="40" fontId="3" fillId="0" borderId="14" xfId="1" applyNumberFormat="1" applyFont="1" applyBorder="1">
      <alignment vertical="center"/>
    </xf>
    <xf numFmtId="184" fontId="3" fillId="0" borderId="28" xfId="0" applyNumberFormat="1" applyFont="1" applyBorder="1">
      <alignment vertical="center"/>
    </xf>
    <xf numFmtId="0" fontId="3" fillId="0" borderId="28" xfId="0" applyFont="1" applyBorder="1" applyAlignment="1">
      <alignment horizontal="right" vertical="center"/>
    </xf>
  </cellXfs>
  <cellStyles count="44">
    <cellStyle name="20% - アクセント 1 2" xfId="3" xr:uid="{F914DB30-5BE7-41AD-8AA6-8ECAE72B1316}"/>
    <cellStyle name="20% - アクセント 2 2" xfId="4" xr:uid="{F9858C10-FC8B-43CF-AA4A-C4A02B56A2BC}"/>
    <cellStyle name="20% - アクセント 3 2" xfId="5" xr:uid="{CE7C3612-7250-46EE-842E-B7EAC07571F2}"/>
    <cellStyle name="20% - アクセント 4 2" xfId="6" xr:uid="{195F66CB-9886-462C-A855-74027EE835AC}"/>
    <cellStyle name="20% - アクセント 5 2" xfId="7" xr:uid="{21279501-AAC7-44CD-AF59-EDF2FFB506B9}"/>
    <cellStyle name="20% - アクセント 6 2" xfId="8" xr:uid="{1E2B7BC6-70EA-45BB-8D33-093AFA073967}"/>
    <cellStyle name="40% - アクセント 1 2" xfId="9" xr:uid="{44DDF41B-6478-4FA5-A4D4-0FB0533C8CD8}"/>
    <cellStyle name="40% - アクセント 2 2" xfId="10" xr:uid="{65E43D14-874C-4E7D-AA5A-C7C249E1DB92}"/>
    <cellStyle name="40% - アクセント 3 2" xfId="11" xr:uid="{CD06F1E3-D97F-4E3E-B5A5-46DC6A383E40}"/>
    <cellStyle name="40% - アクセント 4 2" xfId="12" xr:uid="{3EA45EE5-B73E-460A-B9E8-5307678E61C2}"/>
    <cellStyle name="40% - アクセント 5 2" xfId="13" xr:uid="{D7798236-DCA3-438E-9EBF-77487888626A}"/>
    <cellStyle name="40% - アクセント 6 2" xfId="14" xr:uid="{D362A993-436A-4051-AADF-91512D66B541}"/>
    <cellStyle name="60% - アクセント 1 2" xfId="15" xr:uid="{5F3CA4DA-A461-4836-B3B5-BE08E6E58F76}"/>
    <cellStyle name="60% - アクセント 2 2" xfId="16" xr:uid="{AB5B0863-C783-45DB-9375-8A5DA9D2E9E5}"/>
    <cellStyle name="60% - アクセント 3 2" xfId="17" xr:uid="{836CD870-D07D-48DA-84FE-5D8D7FC82A55}"/>
    <cellStyle name="60% - アクセント 4 2" xfId="18" xr:uid="{059DC4D4-EA88-4779-A08E-76041A319777}"/>
    <cellStyle name="60% - アクセント 5 2" xfId="19" xr:uid="{7EACB08E-3996-426B-AAC6-65A9BB2130F8}"/>
    <cellStyle name="60% - アクセント 6 2" xfId="20" xr:uid="{F7043EDE-7B1F-4AD9-97D3-39A6BA047A84}"/>
    <cellStyle name="アクセント 1 2" xfId="21" xr:uid="{B2179C12-AF9C-47DD-99AC-D084270E2B48}"/>
    <cellStyle name="アクセント 2 2" xfId="22" xr:uid="{379EF504-596A-4B11-8F79-DBB7A81E6A88}"/>
    <cellStyle name="アクセント 3 2" xfId="23" xr:uid="{EDC9F6C3-BF4B-48A0-BE93-7DA2F111A9BC}"/>
    <cellStyle name="アクセント 4 2" xfId="24" xr:uid="{44F22FD9-79B7-4EA1-A112-3EFCC2616893}"/>
    <cellStyle name="アクセント 5 2" xfId="25" xr:uid="{680EE062-9479-414E-B231-3EC5710845D7}"/>
    <cellStyle name="アクセント 6 2" xfId="26" xr:uid="{75A0ACBF-708C-41D3-839D-3B24044AA62C}"/>
    <cellStyle name="タイトル 2" xfId="27" xr:uid="{12159310-83B0-4F2B-A492-FDAD0E008BAA}"/>
    <cellStyle name="チェック セル 2" xfId="28" xr:uid="{8B9CB2CC-AA60-426D-90B9-3ADEDD34943B}"/>
    <cellStyle name="どちらでもない 2" xfId="29" xr:uid="{05DA98FA-D6C8-4719-8426-A5406D2D9E29}"/>
    <cellStyle name="リンク セル 2" xfId="30" xr:uid="{121EE919-10E5-492A-999D-EF99A6CB6089}"/>
    <cellStyle name="悪い 2" xfId="31" xr:uid="{31E7C299-F271-47E0-959F-8DCC88729BD8}"/>
    <cellStyle name="計算 2" xfId="32" xr:uid="{9CEA865B-E57F-447B-A8CF-B7BAFE4CF948}"/>
    <cellStyle name="警告文 2" xfId="33" xr:uid="{2AFD064A-3F02-4CA5-B93B-AD2867E53135}"/>
    <cellStyle name="桁区切り" xfId="1" builtinId="6"/>
    <cellStyle name="見出し 1 2" xfId="34" xr:uid="{B5C0C160-B287-4188-80FA-0BB078E436CA}"/>
    <cellStyle name="見出し 2 2" xfId="35" xr:uid="{915EFE0C-79E7-4B44-9775-7A29B39731F9}"/>
    <cellStyle name="見出し 3 2" xfId="36" xr:uid="{21D03881-968A-4056-906E-06AE9F4542BC}"/>
    <cellStyle name="見出し 4 2" xfId="37" xr:uid="{E5E3CDDC-4863-4623-88B5-293B85717BF0}"/>
    <cellStyle name="集計 2" xfId="38" xr:uid="{49E4AF09-DF6C-4AED-943D-6E730E409312}"/>
    <cellStyle name="出力 2" xfId="39" xr:uid="{807CBC64-F736-4A1C-A328-F53FFD672452}"/>
    <cellStyle name="説明文 2" xfId="40" xr:uid="{69FD97B0-40FB-4BE1-93C1-15A27423E851}"/>
    <cellStyle name="入力 2" xfId="41" xr:uid="{8C28AE94-9717-461A-A868-64BEE1E85E92}"/>
    <cellStyle name="標準" xfId="0" builtinId="0"/>
    <cellStyle name="標準 2" xfId="42" xr:uid="{14680689-2159-4D5F-B808-F0F714D6543B}"/>
    <cellStyle name="標準 3" xfId="2" xr:uid="{986D8E7F-59C1-4DFE-ABCE-47D3C2D76A44}"/>
    <cellStyle name="良い 2" xfId="43" xr:uid="{E6D45A1A-485B-4E35-B764-A2125E07584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L13"/>
  <sheetViews>
    <sheetView view="pageBreakPreview" zoomScale="60" zoomScaleNormal="100" workbookViewId="0">
      <selection activeCell="U21" sqref="U21"/>
    </sheetView>
  </sheetViews>
  <sheetFormatPr defaultRowHeight="13.2" x14ac:dyDescent="0.2"/>
  <cols>
    <col min="1" max="1" width="2.6640625" customWidth="1"/>
    <col min="2" max="2" width="23.6640625" customWidth="1"/>
    <col min="3" max="6" width="10.77734375" customWidth="1"/>
    <col min="7" max="7" width="2.6640625" customWidth="1"/>
    <col min="8" max="8" width="23.6640625" customWidth="1"/>
    <col min="9" max="12" width="10.77734375" customWidth="1"/>
    <col min="13" max="13" width="2.6640625" customWidth="1"/>
  </cols>
  <sheetData>
    <row r="1" spans="2:12" ht="21.75" customHeight="1" x14ac:dyDescent="0.2">
      <c r="B1" s="1" t="s">
        <v>62</v>
      </c>
    </row>
    <row r="2" spans="2:12" ht="21.75" customHeight="1" thickBot="1" x14ac:dyDescent="0.25">
      <c r="B2" s="2" t="s">
        <v>0</v>
      </c>
      <c r="C2" s="2"/>
      <c r="D2" s="2"/>
      <c r="E2" s="2"/>
      <c r="F2" s="2"/>
    </row>
    <row r="3" spans="2:12" ht="21.75" customHeight="1" x14ac:dyDescent="0.2">
      <c r="B3" s="3" t="s">
        <v>1</v>
      </c>
      <c r="C3" s="4" t="s">
        <v>11</v>
      </c>
      <c r="D3" s="4"/>
      <c r="E3" s="4"/>
      <c r="F3" s="5"/>
      <c r="H3" s="3" t="s">
        <v>1</v>
      </c>
      <c r="I3" s="4" t="s">
        <v>11</v>
      </c>
      <c r="J3" s="4"/>
      <c r="K3" s="4"/>
      <c r="L3" s="5"/>
    </row>
    <row r="4" spans="2:12" ht="21.75" customHeight="1" x14ac:dyDescent="0.2">
      <c r="B4" s="6" t="s">
        <v>2</v>
      </c>
      <c r="C4" s="7" t="s">
        <v>12</v>
      </c>
      <c r="D4" s="7"/>
      <c r="E4" s="7"/>
      <c r="F4" s="8"/>
      <c r="H4" s="6" t="s">
        <v>2</v>
      </c>
      <c r="I4" s="7" t="s">
        <v>14</v>
      </c>
      <c r="J4" s="7"/>
      <c r="K4" s="7"/>
      <c r="L4" s="8"/>
    </row>
    <row r="5" spans="2:12" ht="21.75" customHeight="1" thickBot="1" x14ac:dyDescent="0.25">
      <c r="B5" s="9" t="s">
        <v>3</v>
      </c>
      <c r="C5" s="10" t="s">
        <v>13</v>
      </c>
      <c r="D5" s="10"/>
      <c r="E5" s="10"/>
      <c r="F5" s="11"/>
      <c r="H5" s="9" t="s">
        <v>3</v>
      </c>
      <c r="I5" s="10" t="s">
        <v>15</v>
      </c>
      <c r="J5" s="10"/>
      <c r="K5" s="10"/>
      <c r="L5" s="11"/>
    </row>
    <row r="6" spans="2:12" ht="21.75" customHeight="1" thickBot="1" x14ac:dyDescent="0.25">
      <c r="B6" s="3" t="s">
        <v>55</v>
      </c>
      <c r="C6" s="17">
        <v>44783</v>
      </c>
      <c r="D6" s="17">
        <v>44958</v>
      </c>
      <c r="E6" s="12" t="s">
        <v>9</v>
      </c>
      <c r="F6" s="13" t="s">
        <v>10</v>
      </c>
      <c r="H6" s="3" t="s">
        <v>55</v>
      </c>
      <c r="I6" s="17">
        <v>44783</v>
      </c>
      <c r="J6" s="17">
        <v>44958</v>
      </c>
      <c r="K6" s="12" t="s">
        <v>9</v>
      </c>
      <c r="L6" s="13" t="s">
        <v>10</v>
      </c>
    </row>
    <row r="7" spans="2:12" ht="21.75" customHeight="1" x14ac:dyDescent="0.2">
      <c r="B7" s="3" t="s">
        <v>4</v>
      </c>
      <c r="C7" s="80">
        <v>3.4000000000000002E-2</v>
      </c>
      <c r="D7" s="104">
        <v>3.9E-2</v>
      </c>
      <c r="E7" s="36">
        <f>IF(SUM(C7:D7)=0,"",AVERAGE(C7:D7))</f>
        <v>3.6500000000000005E-2</v>
      </c>
      <c r="F7" s="37">
        <f>IF(SUM(C7:D7)=0,"",MAX(C7:D7))</f>
        <v>3.9E-2</v>
      </c>
      <c r="H7" s="3" t="s">
        <v>4</v>
      </c>
      <c r="I7" s="154">
        <v>9.8000000000000004E-2</v>
      </c>
      <c r="J7" s="156">
        <v>8.4000000000000005E-2</v>
      </c>
      <c r="K7" s="36">
        <f>IF(SUM(I7:J7)=0,"",AVERAGE(I7:J7))</f>
        <v>9.0999999999999998E-2</v>
      </c>
      <c r="L7" s="37">
        <f>IF(SUM(I7:J7)=0,"",MAX(I7:J7))</f>
        <v>9.8000000000000004E-2</v>
      </c>
    </row>
    <row r="8" spans="2:12" ht="21.75" customHeight="1" x14ac:dyDescent="0.2">
      <c r="B8" s="6" t="s">
        <v>5</v>
      </c>
      <c r="C8" s="102">
        <v>2.1000000000000001E-2</v>
      </c>
      <c r="D8" s="105">
        <v>2.1000000000000001E-2</v>
      </c>
      <c r="E8" s="60">
        <f>IF(SUM(C8:D8)=0,"",AVERAGE(C8:D8))</f>
        <v>2.1000000000000001E-2</v>
      </c>
      <c r="F8" s="61">
        <f>IF(SUM(C8:D8)=0,"",MAX(C8:D8))</f>
        <v>2.1000000000000001E-2</v>
      </c>
      <c r="H8" s="6" t="s">
        <v>5</v>
      </c>
      <c r="I8" s="155">
        <v>4.3999999999999997E-2</v>
      </c>
      <c r="J8" s="157">
        <v>4.2999999999999997E-2</v>
      </c>
      <c r="K8" s="60">
        <f>IF(SUM(I8:J8)=0,"",AVERAGE(I8:J8))</f>
        <v>4.3499999999999997E-2</v>
      </c>
      <c r="L8" s="61">
        <f>IF(SUM(I8:J8)=0,"",MAX(I8:J8))</f>
        <v>4.3999999999999997E-2</v>
      </c>
    </row>
    <row r="9" spans="2:12" ht="21.75" customHeight="1" x14ac:dyDescent="0.2">
      <c r="B9" s="21" t="s">
        <v>6</v>
      </c>
      <c r="C9" s="116">
        <v>0.01</v>
      </c>
      <c r="D9" s="105">
        <v>1.2E-2</v>
      </c>
      <c r="E9" s="38">
        <f>IF(SUM(C9:D9)=0,"",AVERAGE(C9:D9))</f>
        <v>1.0999999999999999E-2</v>
      </c>
      <c r="F9" s="39">
        <f>IF(SUM(C9:D9)=0,"",MAX(C9:D9))</f>
        <v>1.2E-2</v>
      </c>
      <c r="H9" s="21" t="s">
        <v>6</v>
      </c>
      <c r="I9" s="112">
        <v>3.2000000000000001E-2</v>
      </c>
      <c r="J9" s="130">
        <v>2.5999999999999999E-2</v>
      </c>
      <c r="K9" s="38">
        <f>IF(SUM(I9:J9)=0,"",AVERAGE(I9:J9))</f>
        <v>2.8999999999999998E-2</v>
      </c>
      <c r="L9" s="39">
        <f>IF(SUM(I9:J9)=0,"",MAX(I9:J9))</f>
        <v>3.2000000000000001E-2</v>
      </c>
    </row>
    <row r="10" spans="2:12" ht="21.75" customHeight="1" x14ac:dyDescent="0.2">
      <c r="B10" s="21" t="s">
        <v>7</v>
      </c>
      <c r="C10" s="102">
        <v>3.7000000000000002E-3</v>
      </c>
      <c r="D10" s="105">
        <v>5.5999999999999999E-3</v>
      </c>
      <c r="E10" s="40">
        <f>IF(SUM(C10:D10)=0,"",AVERAGE(C10:D10))</f>
        <v>4.6499999999999996E-3</v>
      </c>
      <c r="F10" s="42">
        <f>IF(SUM(C10:D10)=0,"",MAX(C10:D10))</f>
        <v>5.5999999999999999E-3</v>
      </c>
      <c r="H10" s="21" t="s">
        <v>7</v>
      </c>
      <c r="I10" s="159">
        <v>0.02</v>
      </c>
      <c r="J10" s="130">
        <v>1.4E-2</v>
      </c>
      <c r="K10" s="38">
        <f>IF(SUM(I10:J10)=0,"",AVERAGE(I10:J10))</f>
        <v>1.7000000000000001E-2</v>
      </c>
      <c r="L10" s="39">
        <f>IF(SUM(I10:J10)=0,"",MAX(I10:J10))</f>
        <v>0.02</v>
      </c>
    </row>
    <row r="11" spans="2:12" ht="21.75" customHeight="1" thickBot="1" x14ac:dyDescent="0.25">
      <c r="B11" s="9" t="s">
        <v>8</v>
      </c>
      <c r="C11" s="103">
        <v>1E-4</v>
      </c>
      <c r="D11" s="106">
        <v>4.0000000000000002E-4</v>
      </c>
      <c r="E11" s="41">
        <f>IF(SUM(C11:D11)=0,"",AVERAGE(C11:D11))</f>
        <v>2.5000000000000001E-4</v>
      </c>
      <c r="F11" s="43">
        <f>IF(SUM(C11:D11)=0,"",MAX(C11:D11))</f>
        <v>4.0000000000000002E-4</v>
      </c>
      <c r="H11" s="9" t="s">
        <v>8</v>
      </c>
      <c r="I11" s="160">
        <v>2E-3</v>
      </c>
      <c r="J11" s="158">
        <v>1.5E-3</v>
      </c>
      <c r="K11" s="41">
        <f>IF(SUM(I11:J11)=0,"",AVERAGE(I11:J11))</f>
        <v>1.75E-3</v>
      </c>
      <c r="L11" s="43">
        <f>IF(SUM(I11:J11)=0,"",MAX(I11:J11))</f>
        <v>2E-3</v>
      </c>
    </row>
    <row r="12" spans="2:12" ht="21.75" customHeight="1" x14ac:dyDescent="0.2"/>
    <row r="13" spans="2:12" ht="21.75" customHeight="1" x14ac:dyDescent="0.2"/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P91"/>
  <sheetViews>
    <sheetView view="pageBreakPreview" topLeftCell="A63" zoomScale="70" zoomScaleNormal="70" zoomScaleSheetLayoutView="70" workbookViewId="0">
      <selection activeCell="U78" sqref="U78"/>
    </sheetView>
  </sheetViews>
  <sheetFormatPr defaultRowHeight="13.2" x14ac:dyDescent="0.2"/>
  <cols>
    <col min="1" max="1" width="2.6640625" customWidth="1"/>
    <col min="2" max="2" width="23.6640625" customWidth="1"/>
    <col min="3" max="3" width="10.6640625" customWidth="1"/>
    <col min="4" max="8" width="10.6640625" style="18" customWidth="1"/>
    <col min="9" max="9" width="2.6640625" style="18" customWidth="1"/>
    <col min="10" max="10" width="23.6640625" style="18" customWidth="1"/>
    <col min="11" max="11" width="10.6640625" customWidth="1"/>
    <col min="12" max="16" width="10.6640625" style="18" customWidth="1"/>
    <col min="17" max="17" width="2.6640625" customWidth="1"/>
  </cols>
  <sheetData>
    <row r="1" spans="2:16" ht="21.75" customHeight="1" thickBot="1" x14ac:dyDescent="0.25">
      <c r="B1" s="2" t="s">
        <v>61</v>
      </c>
      <c r="C1" s="2"/>
      <c r="D1" s="51"/>
      <c r="E1" s="51"/>
      <c r="F1" s="51"/>
      <c r="G1" s="51"/>
      <c r="H1" s="51"/>
    </row>
    <row r="2" spans="2:16" ht="21.75" customHeight="1" x14ac:dyDescent="0.2">
      <c r="B2" s="3" t="s">
        <v>1</v>
      </c>
      <c r="C2" s="14" t="s">
        <v>16</v>
      </c>
      <c r="D2" s="24"/>
      <c r="E2" s="24"/>
      <c r="F2" s="24"/>
      <c r="G2" s="24"/>
      <c r="H2" s="19"/>
      <c r="J2" s="52" t="s">
        <v>1</v>
      </c>
      <c r="K2" s="14" t="s">
        <v>16</v>
      </c>
      <c r="L2" s="24"/>
      <c r="M2" s="24"/>
      <c r="N2" s="24"/>
      <c r="O2" s="24"/>
      <c r="P2" s="19"/>
    </row>
    <row r="3" spans="2:16" ht="21.75" customHeight="1" x14ac:dyDescent="0.2">
      <c r="B3" s="6" t="s">
        <v>2</v>
      </c>
      <c r="C3" s="15" t="s">
        <v>17</v>
      </c>
      <c r="D3" s="25"/>
      <c r="E3" s="25"/>
      <c r="F3" s="25"/>
      <c r="G3" s="25"/>
      <c r="H3" s="20"/>
      <c r="J3" s="21" t="s">
        <v>2</v>
      </c>
      <c r="K3" s="15" t="s">
        <v>19</v>
      </c>
      <c r="L3" s="25"/>
      <c r="M3" s="25"/>
      <c r="N3" s="25"/>
      <c r="O3" s="25"/>
      <c r="P3" s="20"/>
    </row>
    <row r="4" spans="2:16" ht="21.75" customHeight="1" thickBot="1" x14ac:dyDescent="0.25">
      <c r="B4" s="9" t="s">
        <v>3</v>
      </c>
      <c r="C4" s="16" t="s">
        <v>18</v>
      </c>
      <c r="D4" s="26"/>
      <c r="E4" s="26"/>
      <c r="F4" s="26"/>
      <c r="G4" s="26"/>
      <c r="H4" s="22"/>
      <c r="J4" s="53" t="s">
        <v>3</v>
      </c>
      <c r="K4" s="16" t="s">
        <v>20</v>
      </c>
      <c r="L4" s="26"/>
      <c r="M4" s="26"/>
      <c r="N4" s="26"/>
      <c r="O4" s="26"/>
      <c r="P4" s="22"/>
    </row>
    <row r="5" spans="2:16" ht="21.75" customHeight="1" thickBot="1" x14ac:dyDescent="0.25">
      <c r="B5" s="3" t="s">
        <v>56</v>
      </c>
      <c r="C5" s="54">
        <v>44690</v>
      </c>
      <c r="D5" s="55">
        <v>44747</v>
      </c>
      <c r="E5" s="55">
        <v>44866</v>
      </c>
      <c r="F5" s="56">
        <v>44942</v>
      </c>
      <c r="G5" s="27" t="s">
        <v>9</v>
      </c>
      <c r="H5" s="23" t="s">
        <v>10</v>
      </c>
      <c r="J5" s="52" t="s">
        <v>56</v>
      </c>
      <c r="K5" s="54">
        <v>44693</v>
      </c>
      <c r="L5" s="55">
        <v>44753</v>
      </c>
      <c r="M5" s="55">
        <v>44872</v>
      </c>
      <c r="N5" s="56">
        <v>44943</v>
      </c>
      <c r="O5" s="27" t="s">
        <v>9</v>
      </c>
      <c r="P5" s="23" t="s">
        <v>10</v>
      </c>
    </row>
    <row r="6" spans="2:16" ht="21.75" customHeight="1" x14ac:dyDescent="0.2">
      <c r="B6" s="3" t="s">
        <v>4</v>
      </c>
      <c r="C6" s="126">
        <v>0.13</v>
      </c>
      <c r="D6" s="163">
        <v>0.11</v>
      </c>
      <c r="E6" s="163">
        <v>8.4000000000000005E-2</v>
      </c>
      <c r="F6" s="162">
        <v>0.1</v>
      </c>
      <c r="G6" s="28">
        <f>AVERAGE(C6:F6)</f>
        <v>0.10600000000000001</v>
      </c>
      <c r="H6" s="29">
        <f>MAX(C6:F6)</f>
        <v>0.13</v>
      </c>
      <c r="J6" s="52" t="s">
        <v>4</v>
      </c>
      <c r="K6" s="126">
        <v>0.12</v>
      </c>
      <c r="L6" s="163">
        <v>0.17</v>
      </c>
      <c r="M6" s="163">
        <v>9.1999999999999998E-2</v>
      </c>
      <c r="N6" s="109">
        <v>8.8999999999999996E-2</v>
      </c>
      <c r="O6" s="28">
        <f>AVERAGE(K6:N6)</f>
        <v>0.11774999999999999</v>
      </c>
      <c r="P6" s="29">
        <f>MAX(K6:N6)</f>
        <v>0.17</v>
      </c>
    </row>
    <row r="7" spans="2:16" ht="21.75" customHeight="1" x14ac:dyDescent="0.2">
      <c r="B7" s="6" t="s">
        <v>5</v>
      </c>
      <c r="C7" s="112">
        <v>9.6000000000000002E-2</v>
      </c>
      <c r="D7" s="164">
        <v>8.8999999999999996E-2</v>
      </c>
      <c r="E7" s="164">
        <v>5.2999999999999999E-2</v>
      </c>
      <c r="F7" s="165">
        <v>6.2E-2</v>
      </c>
      <c r="G7" s="30">
        <f t="shared" ref="G7:G10" si="0">AVERAGE(C7:F7)</f>
        <v>7.4999999999999997E-2</v>
      </c>
      <c r="H7" s="31">
        <f t="shared" ref="H7:H10" si="1">MAX(C7:F7)</f>
        <v>9.6000000000000002E-2</v>
      </c>
      <c r="J7" s="21" t="s">
        <v>5</v>
      </c>
      <c r="K7" s="159">
        <v>0.05</v>
      </c>
      <c r="L7" s="164">
        <v>4.1000000000000002E-2</v>
      </c>
      <c r="M7" s="164">
        <v>3.2000000000000001E-2</v>
      </c>
      <c r="N7" s="111">
        <v>2.7E-2</v>
      </c>
      <c r="O7" s="30">
        <f t="shared" ref="O7:O10" si="2">AVERAGE(K7:N7)</f>
        <v>3.7499999999999999E-2</v>
      </c>
      <c r="P7" s="31">
        <f t="shared" ref="P7:P10" si="3">MAX(K7:N7)</f>
        <v>0.05</v>
      </c>
    </row>
    <row r="8" spans="2:16" ht="21.75" customHeight="1" x14ac:dyDescent="0.2">
      <c r="B8" s="21" t="s">
        <v>6</v>
      </c>
      <c r="C8" s="112">
        <v>2.8000000000000001E-2</v>
      </c>
      <c r="D8" s="164">
        <v>2.1000000000000001E-2</v>
      </c>
      <c r="E8" s="164">
        <v>2.1999999999999999E-2</v>
      </c>
      <c r="F8" s="167">
        <v>0.03</v>
      </c>
      <c r="G8" s="30">
        <f t="shared" si="0"/>
        <v>2.5250000000000002E-2</v>
      </c>
      <c r="H8" s="31">
        <f t="shared" si="1"/>
        <v>0.03</v>
      </c>
      <c r="J8" s="21" t="s">
        <v>6</v>
      </c>
      <c r="K8" s="112">
        <v>4.2000000000000003E-2</v>
      </c>
      <c r="L8" s="164">
        <v>5.3999999999999999E-2</v>
      </c>
      <c r="M8" s="161">
        <v>0.03</v>
      </c>
      <c r="N8" s="111">
        <v>2.9000000000000001E-2</v>
      </c>
      <c r="O8" s="30">
        <f t="shared" si="2"/>
        <v>3.875E-2</v>
      </c>
      <c r="P8" s="31">
        <f t="shared" si="3"/>
        <v>5.3999999999999999E-2</v>
      </c>
    </row>
    <row r="9" spans="2:16" ht="21.75" customHeight="1" x14ac:dyDescent="0.2">
      <c r="B9" s="21" t="s">
        <v>7</v>
      </c>
      <c r="C9" s="112">
        <v>6.7999999999999996E-3</v>
      </c>
      <c r="D9" s="164">
        <v>6.6E-3</v>
      </c>
      <c r="E9" s="164">
        <v>8.8999999999999999E-3</v>
      </c>
      <c r="F9" s="165">
        <v>1.4E-2</v>
      </c>
      <c r="G9" s="46">
        <f t="shared" si="0"/>
        <v>9.0749999999999997E-3</v>
      </c>
      <c r="H9" s="31">
        <f t="shared" si="1"/>
        <v>1.4E-2</v>
      </c>
      <c r="J9" s="21" t="s">
        <v>7</v>
      </c>
      <c r="K9" s="112">
        <v>3.2000000000000001E-2</v>
      </c>
      <c r="L9" s="164">
        <v>6.2E-2</v>
      </c>
      <c r="M9" s="164">
        <v>2.7E-2</v>
      </c>
      <c r="N9" s="111">
        <v>2.8000000000000001E-2</v>
      </c>
      <c r="O9" s="30">
        <f t="shared" si="2"/>
        <v>3.7249999999999998E-2</v>
      </c>
      <c r="P9" s="31">
        <f t="shared" si="3"/>
        <v>6.2E-2</v>
      </c>
    </row>
    <row r="10" spans="2:16" ht="21.75" customHeight="1" thickBot="1" x14ac:dyDescent="0.25">
      <c r="B10" s="9" t="s">
        <v>8</v>
      </c>
      <c r="C10" s="166">
        <v>2.0000000000000001E-4</v>
      </c>
      <c r="D10" s="96">
        <v>2.0000000000000001E-4</v>
      </c>
      <c r="E10" s="96">
        <v>4.0000000000000002E-4</v>
      </c>
      <c r="F10" s="168">
        <v>1E-3</v>
      </c>
      <c r="G10" s="32">
        <f t="shared" si="0"/>
        <v>4.4999999999999999E-4</v>
      </c>
      <c r="H10" s="48">
        <f t="shared" si="1"/>
        <v>1E-3</v>
      </c>
      <c r="J10" s="53" t="s">
        <v>8</v>
      </c>
      <c r="K10" s="64">
        <v>3.8999999999999998E-3</v>
      </c>
      <c r="L10" s="96">
        <v>1.2999999999999999E-2</v>
      </c>
      <c r="M10" s="96">
        <v>3.5999999999999999E-3</v>
      </c>
      <c r="N10" s="97">
        <v>5.0000000000000001E-3</v>
      </c>
      <c r="O10" s="32">
        <f t="shared" si="2"/>
        <v>6.3749999999999996E-3</v>
      </c>
      <c r="P10" s="33">
        <f t="shared" si="3"/>
        <v>1.2999999999999999E-2</v>
      </c>
    </row>
    <row r="11" spans="2:16" ht="21.75" customHeight="1" thickBot="1" x14ac:dyDescent="0.25"/>
    <row r="12" spans="2:16" ht="21.75" customHeight="1" x14ac:dyDescent="0.2">
      <c r="B12" s="3" t="s">
        <v>1</v>
      </c>
      <c r="C12" s="14" t="s">
        <v>16</v>
      </c>
      <c r="D12" s="24"/>
      <c r="E12" s="24"/>
      <c r="F12" s="24"/>
      <c r="G12" s="24"/>
      <c r="H12" s="19"/>
      <c r="J12" s="52" t="s">
        <v>1</v>
      </c>
      <c r="K12" s="14" t="s">
        <v>16</v>
      </c>
      <c r="L12" s="24"/>
      <c r="M12" s="24"/>
      <c r="N12" s="24"/>
      <c r="O12" s="24"/>
      <c r="P12" s="19"/>
    </row>
    <row r="13" spans="2:16" ht="21.75" customHeight="1" x14ac:dyDescent="0.2">
      <c r="B13" s="6" t="s">
        <v>2</v>
      </c>
      <c r="C13" s="15" t="s">
        <v>21</v>
      </c>
      <c r="D13" s="25"/>
      <c r="E13" s="25"/>
      <c r="F13" s="25"/>
      <c r="G13" s="25"/>
      <c r="H13" s="20"/>
      <c r="J13" s="21" t="s">
        <v>2</v>
      </c>
      <c r="K13" s="15" t="s">
        <v>23</v>
      </c>
      <c r="L13" s="25"/>
      <c r="M13" s="25"/>
      <c r="N13" s="25"/>
      <c r="O13" s="25"/>
      <c r="P13" s="20"/>
    </row>
    <row r="14" spans="2:16" ht="21.75" customHeight="1" thickBot="1" x14ac:dyDescent="0.25">
      <c r="B14" s="9" t="s">
        <v>3</v>
      </c>
      <c r="C14" s="16" t="s">
        <v>22</v>
      </c>
      <c r="D14" s="26"/>
      <c r="E14" s="26"/>
      <c r="F14" s="26"/>
      <c r="G14" s="26"/>
      <c r="H14" s="22"/>
      <c r="J14" s="53" t="s">
        <v>3</v>
      </c>
      <c r="K14" s="16" t="s">
        <v>24</v>
      </c>
      <c r="L14" s="26"/>
      <c r="M14" s="26"/>
      <c r="N14" s="26"/>
      <c r="O14" s="26"/>
      <c r="P14" s="22"/>
    </row>
    <row r="15" spans="2:16" ht="21.75" customHeight="1" thickBot="1" x14ac:dyDescent="0.25">
      <c r="B15" s="3" t="s">
        <v>56</v>
      </c>
      <c r="C15" s="54">
        <v>44693</v>
      </c>
      <c r="D15" s="55">
        <v>44753</v>
      </c>
      <c r="E15" s="55">
        <v>44872</v>
      </c>
      <c r="F15" s="56">
        <v>44943</v>
      </c>
      <c r="G15" s="27" t="s">
        <v>9</v>
      </c>
      <c r="H15" s="23" t="s">
        <v>10</v>
      </c>
      <c r="J15" s="52" t="s">
        <v>56</v>
      </c>
      <c r="K15" s="54">
        <v>44693</v>
      </c>
      <c r="L15" s="55">
        <v>44761</v>
      </c>
      <c r="M15" s="55">
        <v>44872</v>
      </c>
      <c r="N15" s="56">
        <v>44943</v>
      </c>
      <c r="O15" s="27" t="s">
        <v>9</v>
      </c>
      <c r="P15" s="23" t="s">
        <v>10</v>
      </c>
    </row>
    <row r="16" spans="2:16" ht="21.75" customHeight="1" x14ac:dyDescent="0.2">
      <c r="B16" s="3" t="s">
        <v>4</v>
      </c>
      <c r="C16" s="126">
        <v>0.14000000000000001</v>
      </c>
      <c r="D16" s="163">
        <v>0.14000000000000001</v>
      </c>
      <c r="E16" s="163">
        <v>6.4000000000000001E-2</v>
      </c>
      <c r="F16" s="170">
        <v>7.5999999999999998E-2</v>
      </c>
      <c r="G16" s="28">
        <f>AVERAGE(C16:F16)</f>
        <v>0.10500000000000001</v>
      </c>
      <c r="H16" s="29">
        <f>MAX(C16:F16)</f>
        <v>0.14000000000000001</v>
      </c>
      <c r="J16" s="52" t="s">
        <v>4</v>
      </c>
      <c r="K16" s="126">
        <v>0.13</v>
      </c>
      <c r="L16" s="163">
        <v>0.17</v>
      </c>
      <c r="M16" s="169">
        <v>0.1</v>
      </c>
      <c r="N16" s="170">
        <v>9.5000000000000001E-2</v>
      </c>
      <c r="O16" s="28">
        <f>AVERAGE(K16:N16)</f>
        <v>0.12375</v>
      </c>
      <c r="P16" s="29">
        <f>MAX(K16:N16)</f>
        <v>0.17</v>
      </c>
    </row>
    <row r="17" spans="2:16" ht="21.75" customHeight="1" x14ac:dyDescent="0.2">
      <c r="B17" s="6" t="s">
        <v>5</v>
      </c>
      <c r="C17" s="112">
        <v>7.5999999999999998E-2</v>
      </c>
      <c r="D17" s="164">
        <v>6.7000000000000004E-2</v>
      </c>
      <c r="E17" s="164">
        <v>1.4999999999999999E-2</v>
      </c>
      <c r="F17" s="165">
        <v>2.5000000000000001E-2</v>
      </c>
      <c r="G17" s="30">
        <f t="shared" ref="G17:G20" si="4">AVERAGE(C17:F17)</f>
        <v>4.5750000000000006E-2</v>
      </c>
      <c r="H17" s="31">
        <f t="shared" ref="H17:H20" si="5">MAX(C17:F17)</f>
        <v>7.5999999999999998E-2</v>
      </c>
      <c r="J17" s="21" t="s">
        <v>5</v>
      </c>
      <c r="K17" s="112">
        <v>4.2999999999999997E-2</v>
      </c>
      <c r="L17" s="164">
        <v>6.9000000000000006E-2</v>
      </c>
      <c r="M17" s="164">
        <v>1.7999999999999999E-2</v>
      </c>
      <c r="N17" s="167">
        <v>0.03</v>
      </c>
      <c r="O17" s="30">
        <f t="shared" ref="O17:O20" si="6">AVERAGE(K17:N17)</f>
        <v>0.04</v>
      </c>
      <c r="P17" s="31">
        <f t="shared" ref="P17:P20" si="7">MAX(K17:N17)</f>
        <v>6.9000000000000006E-2</v>
      </c>
    </row>
    <row r="18" spans="2:16" ht="21.75" customHeight="1" x14ac:dyDescent="0.2">
      <c r="B18" s="21" t="s">
        <v>6</v>
      </c>
      <c r="C18" s="112">
        <v>4.4999999999999998E-2</v>
      </c>
      <c r="D18" s="164">
        <v>4.3999999999999997E-2</v>
      </c>
      <c r="E18" s="161">
        <v>0.02</v>
      </c>
      <c r="F18" s="165">
        <v>2.5999999999999999E-2</v>
      </c>
      <c r="G18" s="30">
        <f t="shared" si="4"/>
        <v>3.3750000000000002E-2</v>
      </c>
      <c r="H18" s="31">
        <f t="shared" si="5"/>
        <v>4.4999999999999998E-2</v>
      </c>
      <c r="J18" s="21" t="s">
        <v>6</v>
      </c>
      <c r="K18" s="112">
        <v>4.3999999999999997E-2</v>
      </c>
      <c r="L18" s="164">
        <v>5.7000000000000002E-2</v>
      </c>
      <c r="M18" s="164">
        <v>3.3000000000000002E-2</v>
      </c>
      <c r="N18" s="165">
        <v>3.3000000000000002E-2</v>
      </c>
      <c r="O18" s="30">
        <f t="shared" si="6"/>
        <v>4.1750000000000002E-2</v>
      </c>
      <c r="P18" s="31">
        <f t="shared" si="7"/>
        <v>5.7000000000000002E-2</v>
      </c>
    </row>
    <row r="19" spans="2:16" ht="21.75" customHeight="1" x14ac:dyDescent="0.2">
      <c r="B19" s="21" t="s">
        <v>7</v>
      </c>
      <c r="C19" s="112">
        <v>1.7999999999999999E-2</v>
      </c>
      <c r="D19" s="164">
        <v>2.7E-2</v>
      </c>
      <c r="E19" s="164">
        <v>2.5000000000000001E-2</v>
      </c>
      <c r="F19" s="165">
        <v>2.3E-2</v>
      </c>
      <c r="G19" s="30">
        <f t="shared" si="4"/>
        <v>2.325E-2</v>
      </c>
      <c r="H19" s="31">
        <f t="shared" si="5"/>
        <v>2.7E-2</v>
      </c>
      <c r="J19" s="21" t="s">
        <v>7</v>
      </c>
      <c r="K19" s="112">
        <v>4.1000000000000002E-2</v>
      </c>
      <c r="L19" s="164">
        <v>4.3999999999999997E-2</v>
      </c>
      <c r="M19" s="164">
        <v>4.8000000000000001E-2</v>
      </c>
      <c r="N19" s="165">
        <v>2.9000000000000001E-2</v>
      </c>
      <c r="O19" s="30">
        <f t="shared" si="6"/>
        <v>4.0500000000000001E-2</v>
      </c>
      <c r="P19" s="31">
        <f t="shared" si="7"/>
        <v>4.8000000000000001E-2</v>
      </c>
    </row>
    <row r="20" spans="2:16" ht="21.75" customHeight="1" thickBot="1" x14ac:dyDescent="0.25">
      <c r="B20" s="9" t="s">
        <v>8</v>
      </c>
      <c r="C20" s="64">
        <v>1.2999999999999999E-3</v>
      </c>
      <c r="D20" s="96">
        <v>2.3999999999999998E-3</v>
      </c>
      <c r="E20" s="96">
        <v>4.4999999999999997E-3</v>
      </c>
      <c r="F20" s="101">
        <v>2.8E-3</v>
      </c>
      <c r="G20" s="32">
        <f t="shared" si="4"/>
        <v>2.7499999999999998E-3</v>
      </c>
      <c r="H20" s="48">
        <f t="shared" si="5"/>
        <v>4.4999999999999997E-3</v>
      </c>
      <c r="J20" s="53" t="s">
        <v>8</v>
      </c>
      <c r="K20" s="64">
        <v>6.3E-3</v>
      </c>
      <c r="L20" s="172">
        <v>4.0000000000000001E-3</v>
      </c>
      <c r="M20" s="171">
        <v>0.01</v>
      </c>
      <c r="N20" s="101">
        <v>3.8E-3</v>
      </c>
      <c r="O20" s="32">
        <f t="shared" si="6"/>
        <v>6.025E-3</v>
      </c>
      <c r="P20" s="33">
        <f t="shared" si="7"/>
        <v>0.01</v>
      </c>
    </row>
    <row r="21" spans="2:16" ht="21.75" customHeight="1" thickBot="1" x14ac:dyDescent="0.25"/>
    <row r="22" spans="2:16" ht="21.75" customHeight="1" x14ac:dyDescent="0.2">
      <c r="B22" s="3" t="s">
        <v>1</v>
      </c>
      <c r="C22" s="14" t="s">
        <v>16</v>
      </c>
      <c r="D22" s="24"/>
      <c r="E22" s="24"/>
      <c r="F22" s="24"/>
      <c r="G22" s="24"/>
      <c r="H22" s="19"/>
      <c r="J22" s="52" t="s">
        <v>1</v>
      </c>
      <c r="K22" s="14" t="s">
        <v>16</v>
      </c>
      <c r="L22" s="24"/>
      <c r="M22" s="24"/>
      <c r="N22" s="24"/>
      <c r="O22" s="24"/>
      <c r="P22" s="19"/>
    </row>
    <row r="23" spans="2:16" ht="21.75" customHeight="1" x14ac:dyDescent="0.2">
      <c r="B23" s="6" t="s">
        <v>2</v>
      </c>
      <c r="C23" s="15" t="s">
        <v>25</v>
      </c>
      <c r="D23" s="25"/>
      <c r="E23" s="25"/>
      <c r="F23" s="25"/>
      <c r="G23" s="25"/>
      <c r="H23" s="20"/>
      <c r="J23" s="21" t="s">
        <v>2</v>
      </c>
      <c r="K23" s="15" t="s">
        <v>26</v>
      </c>
      <c r="L23" s="25"/>
      <c r="M23" s="25"/>
      <c r="N23" s="25"/>
      <c r="O23" s="25"/>
      <c r="P23" s="20"/>
    </row>
    <row r="24" spans="2:16" ht="21.75" customHeight="1" thickBot="1" x14ac:dyDescent="0.25">
      <c r="B24" s="9" t="s">
        <v>3</v>
      </c>
      <c r="C24" s="16" t="s">
        <v>64</v>
      </c>
      <c r="D24" s="26"/>
      <c r="E24" s="26"/>
      <c r="F24" s="26"/>
      <c r="G24" s="26"/>
      <c r="H24" s="22"/>
      <c r="J24" s="53" t="s">
        <v>3</v>
      </c>
      <c r="K24" s="16" t="s">
        <v>27</v>
      </c>
      <c r="L24" s="26"/>
      <c r="M24" s="26"/>
      <c r="N24" s="26"/>
      <c r="O24" s="26"/>
      <c r="P24" s="22"/>
    </row>
    <row r="25" spans="2:16" ht="21.75" customHeight="1" thickBot="1" x14ac:dyDescent="0.25">
      <c r="B25" s="3" t="s">
        <v>56</v>
      </c>
      <c r="C25" s="54">
        <v>44698</v>
      </c>
      <c r="D25" s="55">
        <v>44756</v>
      </c>
      <c r="E25" s="55">
        <v>44879</v>
      </c>
      <c r="F25" s="56">
        <v>44938</v>
      </c>
      <c r="G25" s="27" t="s">
        <v>9</v>
      </c>
      <c r="H25" s="23" t="s">
        <v>10</v>
      </c>
      <c r="J25" s="52" t="s">
        <v>56</v>
      </c>
      <c r="K25" s="54">
        <v>44699</v>
      </c>
      <c r="L25" s="55">
        <v>44757</v>
      </c>
      <c r="M25" s="55">
        <v>44874</v>
      </c>
      <c r="N25" s="56">
        <v>44932</v>
      </c>
      <c r="O25" s="27" t="s">
        <v>9</v>
      </c>
      <c r="P25" s="23" t="s">
        <v>10</v>
      </c>
    </row>
    <row r="26" spans="2:16" ht="21.75" customHeight="1" x14ac:dyDescent="0.2">
      <c r="B26" s="3" t="s">
        <v>4</v>
      </c>
      <c r="C26" s="107">
        <v>0.11</v>
      </c>
      <c r="D26" s="108">
        <v>0.15</v>
      </c>
      <c r="E26" s="108">
        <v>7.3999999999999996E-2</v>
      </c>
      <c r="F26" s="109">
        <v>8.1000000000000003E-2</v>
      </c>
      <c r="G26" s="28">
        <f>AVERAGE(C26:F26)</f>
        <v>0.10375000000000001</v>
      </c>
      <c r="H26" s="29">
        <f>MAX(C26:F26)</f>
        <v>0.15</v>
      </c>
      <c r="J26" s="52" t="s">
        <v>4</v>
      </c>
      <c r="K26" s="173">
        <v>0.1</v>
      </c>
      <c r="L26" s="108">
        <v>0.12</v>
      </c>
      <c r="M26" s="115">
        <v>0.1</v>
      </c>
      <c r="N26" s="109">
        <v>9.7000000000000003E-2</v>
      </c>
      <c r="O26" s="28">
        <f>AVERAGE(K26:N26)</f>
        <v>0.10425000000000001</v>
      </c>
      <c r="P26" s="29">
        <f>MAX(K26:N26)</f>
        <v>0.12</v>
      </c>
    </row>
    <row r="27" spans="2:16" ht="21.75" customHeight="1" x14ac:dyDescent="0.2">
      <c r="B27" s="6" t="s">
        <v>5</v>
      </c>
      <c r="C27" s="102">
        <v>7.1999999999999995E-2</v>
      </c>
      <c r="D27" s="114">
        <v>0.05</v>
      </c>
      <c r="E27" s="110">
        <v>1.2999999999999999E-2</v>
      </c>
      <c r="F27" s="111">
        <v>1.4E-2</v>
      </c>
      <c r="G27" s="30">
        <f t="shared" ref="G27:G30" si="8">AVERAGE(C27:F27)</f>
        <v>3.7250000000000005E-2</v>
      </c>
      <c r="H27" s="31">
        <f t="shared" ref="H27:H30" si="9">MAX(C27:F27)</f>
        <v>7.1999999999999995E-2</v>
      </c>
      <c r="J27" s="21" t="s">
        <v>5</v>
      </c>
      <c r="K27" s="114">
        <v>7.0000000000000007E-2</v>
      </c>
      <c r="L27" s="110">
        <v>6.5000000000000002E-2</v>
      </c>
      <c r="M27" s="110">
        <v>2.5999999999999999E-2</v>
      </c>
      <c r="N27" s="120">
        <v>0.02</v>
      </c>
      <c r="O27" s="30">
        <f t="shared" ref="O27:O30" si="10">AVERAGE(K27:N27)</f>
        <v>4.5249999999999999E-2</v>
      </c>
      <c r="P27" s="31">
        <f t="shared" ref="P27:P30" si="11">MAX(K27:N27)</f>
        <v>7.0000000000000007E-2</v>
      </c>
    </row>
    <row r="28" spans="2:16" ht="21.75" customHeight="1" x14ac:dyDescent="0.2">
      <c r="B28" s="21" t="s">
        <v>6</v>
      </c>
      <c r="C28" s="102">
        <v>3.2000000000000001E-2</v>
      </c>
      <c r="D28" s="110">
        <v>5.2999999999999999E-2</v>
      </c>
      <c r="E28" s="110">
        <v>2.5999999999999999E-2</v>
      </c>
      <c r="F28" s="111">
        <v>2.5000000000000001E-2</v>
      </c>
      <c r="G28" s="30">
        <f t="shared" si="8"/>
        <v>3.3999999999999996E-2</v>
      </c>
      <c r="H28" s="31">
        <f t="shared" si="9"/>
        <v>5.2999999999999999E-2</v>
      </c>
      <c r="J28" s="21" t="s">
        <v>6</v>
      </c>
      <c r="K28" s="102">
        <v>2.5000000000000001E-2</v>
      </c>
      <c r="L28" s="110">
        <v>4.1000000000000002E-2</v>
      </c>
      <c r="M28" s="110">
        <v>3.6999999999999998E-2</v>
      </c>
      <c r="N28" s="111">
        <v>3.1E-2</v>
      </c>
      <c r="O28" s="30">
        <f t="shared" si="10"/>
        <v>3.3500000000000002E-2</v>
      </c>
      <c r="P28" s="31">
        <f t="shared" si="11"/>
        <v>4.1000000000000002E-2</v>
      </c>
    </row>
    <row r="29" spans="2:16" ht="21.75" customHeight="1" x14ac:dyDescent="0.2">
      <c r="B29" s="21" t="s">
        <v>7</v>
      </c>
      <c r="C29" s="110">
        <v>9.5999999999999992E-3</v>
      </c>
      <c r="D29" s="110">
        <v>4.7E-2</v>
      </c>
      <c r="E29" s="114">
        <v>0.03</v>
      </c>
      <c r="F29" s="111">
        <v>3.4000000000000002E-2</v>
      </c>
      <c r="G29" s="30">
        <f t="shared" si="8"/>
        <v>3.015E-2</v>
      </c>
      <c r="H29" s="31">
        <f t="shared" si="9"/>
        <v>4.7E-2</v>
      </c>
      <c r="J29" s="21" t="s">
        <v>7</v>
      </c>
      <c r="K29" s="122">
        <v>6.0000000000000001E-3</v>
      </c>
      <c r="L29" s="110">
        <v>2.1000000000000001E-2</v>
      </c>
      <c r="M29" s="114">
        <v>0.04</v>
      </c>
      <c r="N29" s="111">
        <v>3.9E-2</v>
      </c>
      <c r="O29" s="30">
        <f t="shared" si="10"/>
        <v>2.6500000000000003E-2</v>
      </c>
      <c r="P29" s="31">
        <f t="shared" si="11"/>
        <v>0.04</v>
      </c>
    </row>
    <row r="30" spans="2:16" ht="21.75" customHeight="1" thickBot="1" x14ac:dyDescent="0.25">
      <c r="B30" s="9" t="s">
        <v>8</v>
      </c>
      <c r="C30" s="103">
        <v>4.0000000000000002E-4</v>
      </c>
      <c r="D30" s="113">
        <v>5.7000000000000002E-3</v>
      </c>
      <c r="E30" s="113">
        <v>5.8999999999999999E-3</v>
      </c>
      <c r="F30" s="97">
        <v>8.6999999999999994E-3</v>
      </c>
      <c r="G30" s="32">
        <f t="shared" si="8"/>
        <v>5.1749999999999999E-3</v>
      </c>
      <c r="H30" s="48">
        <f t="shared" si="9"/>
        <v>8.6999999999999994E-3</v>
      </c>
      <c r="J30" s="53" t="s">
        <v>8</v>
      </c>
      <c r="K30" s="103">
        <v>1E-4</v>
      </c>
      <c r="L30" s="113">
        <v>1.5E-3</v>
      </c>
      <c r="M30" s="113">
        <v>6.4999999999999997E-3</v>
      </c>
      <c r="N30" s="97">
        <v>7.6E-3</v>
      </c>
      <c r="O30" s="32">
        <f t="shared" si="10"/>
        <v>3.9249999999999997E-3</v>
      </c>
      <c r="P30" s="48">
        <f t="shared" si="11"/>
        <v>7.6E-3</v>
      </c>
    </row>
    <row r="31" spans="2:16" ht="21.75" customHeight="1" thickBot="1" x14ac:dyDescent="0.25"/>
    <row r="32" spans="2:16" ht="21.75" customHeight="1" x14ac:dyDescent="0.2">
      <c r="B32" s="3" t="s">
        <v>1</v>
      </c>
      <c r="C32" s="14" t="s">
        <v>16</v>
      </c>
      <c r="D32" s="24"/>
      <c r="E32" s="24"/>
      <c r="F32" s="24"/>
      <c r="G32" s="24"/>
      <c r="H32" s="19"/>
      <c r="J32" s="52" t="s">
        <v>1</v>
      </c>
      <c r="K32" s="14" t="s">
        <v>16</v>
      </c>
      <c r="L32" s="24"/>
      <c r="M32" s="24"/>
      <c r="N32" s="24"/>
      <c r="O32" s="24"/>
      <c r="P32" s="19"/>
    </row>
    <row r="33" spans="2:16" ht="21.75" customHeight="1" x14ac:dyDescent="0.2">
      <c r="B33" s="6" t="s">
        <v>2</v>
      </c>
      <c r="C33" s="15" t="s">
        <v>28</v>
      </c>
      <c r="D33" s="25"/>
      <c r="E33" s="25"/>
      <c r="F33" s="25"/>
      <c r="G33" s="25"/>
      <c r="H33" s="20"/>
      <c r="J33" s="21" t="s">
        <v>2</v>
      </c>
      <c r="K33" s="15" t="s">
        <v>30</v>
      </c>
      <c r="L33" s="25"/>
      <c r="M33" s="25"/>
      <c r="N33" s="25"/>
      <c r="O33" s="25"/>
      <c r="P33" s="20"/>
    </row>
    <row r="34" spans="2:16" ht="21.75" customHeight="1" thickBot="1" x14ac:dyDescent="0.25">
      <c r="B34" s="9" t="s">
        <v>3</v>
      </c>
      <c r="C34" s="16" t="s">
        <v>29</v>
      </c>
      <c r="D34" s="26"/>
      <c r="E34" s="26"/>
      <c r="F34" s="26"/>
      <c r="G34" s="26"/>
      <c r="H34" s="22"/>
      <c r="J34" s="53" t="s">
        <v>3</v>
      </c>
      <c r="K34" s="16" t="s">
        <v>63</v>
      </c>
      <c r="L34" s="26"/>
      <c r="M34" s="26"/>
      <c r="N34" s="26"/>
      <c r="O34" s="26"/>
      <c r="P34" s="22"/>
    </row>
    <row r="35" spans="2:16" ht="21.75" customHeight="1" thickBot="1" x14ac:dyDescent="0.25">
      <c r="B35" s="3" t="s">
        <v>56</v>
      </c>
      <c r="C35" s="54">
        <v>44699</v>
      </c>
      <c r="D35" s="55">
        <v>44757</v>
      </c>
      <c r="E35" s="55">
        <v>44874</v>
      </c>
      <c r="F35" s="56">
        <v>44932</v>
      </c>
      <c r="G35" s="27" t="s">
        <v>9</v>
      </c>
      <c r="H35" s="23" t="s">
        <v>10</v>
      </c>
      <c r="J35" s="52" t="s">
        <v>56</v>
      </c>
      <c r="K35" s="54">
        <v>44699</v>
      </c>
      <c r="L35" s="55">
        <v>44757</v>
      </c>
      <c r="M35" s="55">
        <v>44874</v>
      </c>
      <c r="N35" s="56">
        <v>44932</v>
      </c>
      <c r="O35" s="27" t="s">
        <v>9</v>
      </c>
      <c r="P35" s="23" t="s">
        <v>10</v>
      </c>
    </row>
    <row r="36" spans="2:16" ht="21.75" customHeight="1" x14ac:dyDescent="0.2">
      <c r="B36" s="3" t="s">
        <v>4</v>
      </c>
      <c r="C36" s="107">
        <v>7.2999999999999995E-2</v>
      </c>
      <c r="D36" s="108">
        <v>0.13</v>
      </c>
      <c r="E36" s="108">
        <v>3.5000000000000003E-2</v>
      </c>
      <c r="F36" s="109">
        <v>3.2000000000000001E-2</v>
      </c>
      <c r="G36" s="44">
        <f>AVERAGE(C36:F36)</f>
        <v>6.7500000000000004E-2</v>
      </c>
      <c r="H36" s="29">
        <f>MAX(C36:F36)</f>
        <v>0.13</v>
      </c>
      <c r="J36" s="52" t="s">
        <v>4</v>
      </c>
      <c r="K36" s="107">
        <v>0.11</v>
      </c>
      <c r="L36" s="108">
        <v>0.11</v>
      </c>
      <c r="M36" s="108">
        <v>6.2E-2</v>
      </c>
      <c r="N36" s="109">
        <v>5.5E-2</v>
      </c>
      <c r="O36" s="44">
        <f>AVERAGE(K36:N36)</f>
        <v>8.4250000000000005E-2</v>
      </c>
      <c r="P36" s="29">
        <f>MAX(K36:N36)</f>
        <v>0.11</v>
      </c>
    </row>
    <row r="37" spans="2:16" ht="21.75" customHeight="1" x14ac:dyDescent="0.2">
      <c r="B37" s="6" t="s">
        <v>5</v>
      </c>
      <c r="C37" s="102">
        <v>5.3999999999999999E-2</v>
      </c>
      <c r="D37" s="110">
        <v>0.11</v>
      </c>
      <c r="E37" s="110">
        <v>1.7999999999999999E-2</v>
      </c>
      <c r="F37" s="111">
        <v>1.4999999999999999E-2</v>
      </c>
      <c r="G37" s="30">
        <f t="shared" ref="G37:G40" si="12">AVERAGE(C37:F37)</f>
        <v>4.9250000000000002E-2</v>
      </c>
      <c r="H37" s="50">
        <f t="shared" ref="H37:H40" si="13">MAX(C37:F37)</f>
        <v>0.11</v>
      </c>
      <c r="J37" s="21" t="s">
        <v>5</v>
      </c>
      <c r="K37" s="102">
        <v>9.1999999999999998E-2</v>
      </c>
      <c r="L37" s="110">
        <v>8.5000000000000006E-2</v>
      </c>
      <c r="M37" s="110">
        <v>3.3000000000000002E-2</v>
      </c>
      <c r="N37" s="120">
        <v>0.02</v>
      </c>
      <c r="O37" s="30">
        <f t="shared" ref="O37:O39" si="14">AVERAGE(K37:N37)</f>
        <v>5.7499999999999996E-2</v>
      </c>
      <c r="P37" s="31">
        <f t="shared" ref="P37:P40" si="15">MAX(K37:N37)</f>
        <v>9.1999999999999998E-2</v>
      </c>
    </row>
    <row r="38" spans="2:16" ht="21.75" customHeight="1" x14ac:dyDescent="0.2">
      <c r="B38" s="21" t="s">
        <v>6</v>
      </c>
      <c r="C38" s="102">
        <v>1.6E-2</v>
      </c>
      <c r="D38" s="110">
        <v>1.9E-2</v>
      </c>
      <c r="E38" s="110">
        <v>1.2E-2</v>
      </c>
      <c r="F38" s="111">
        <v>1.0999999999999999E-2</v>
      </c>
      <c r="G38" s="30">
        <f t="shared" si="12"/>
        <v>1.4499999999999999E-2</v>
      </c>
      <c r="H38" s="31">
        <f t="shared" si="13"/>
        <v>1.9E-2</v>
      </c>
      <c r="J38" s="21" t="s">
        <v>6</v>
      </c>
      <c r="K38" s="102">
        <v>1.7999999999999999E-2</v>
      </c>
      <c r="L38" s="110">
        <v>2.5999999999999999E-2</v>
      </c>
      <c r="M38" s="110">
        <v>2.1000000000000001E-2</v>
      </c>
      <c r="N38" s="111">
        <v>1.9E-2</v>
      </c>
      <c r="O38" s="30">
        <f t="shared" si="14"/>
        <v>2.1000000000000001E-2</v>
      </c>
      <c r="P38" s="31">
        <f t="shared" si="15"/>
        <v>2.5999999999999999E-2</v>
      </c>
    </row>
    <row r="39" spans="2:16" ht="21.75" customHeight="1" x14ac:dyDescent="0.2">
      <c r="B39" s="21" t="s">
        <v>7</v>
      </c>
      <c r="C39" s="102">
        <v>3.2000000000000002E-3</v>
      </c>
      <c r="D39" s="110">
        <v>2.3999999999999998E-3</v>
      </c>
      <c r="E39" s="110">
        <v>4.8999999999999998E-3</v>
      </c>
      <c r="F39" s="111">
        <v>6.3E-3</v>
      </c>
      <c r="G39" s="46">
        <f t="shared" si="12"/>
        <v>4.1999999999999997E-3</v>
      </c>
      <c r="H39" s="35">
        <f t="shared" si="13"/>
        <v>6.3E-3</v>
      </c>
      <c r="J39" s="21" t="s">
        <v>7</v>
      </c>
      <c r="K39" s="110">
        <v>2.3999999999999998E-3</v>
      </c>
      <c r="L39" s="110">
        <v>4.1000000000000003E-3</v>
      </c>
      <c r="M39" s="110">
        <v>8.0999999999999996E-3</v>
      </c>
      <c r="N39" s="111">
        <v>1.4999999999999999E-2</v>
      </c>
      <c r="O39" s="46">
        <f t="shared" si="14"/>
        <v>7.4000000000000003E-3</v>
      </c>
      <c r="P39" s="76">
        <f t="shared" si="15"/>
        <v>1.4999999999999999E-2</v>
      </c>
    </row>
    <row r="40" spans="2:16" ht="21.75" customHeight="1" thickBot="1" x14ac:dyDescent="0.25">
      <c r="B40" s="9" t="s">
        <v>8</v>
      </c>
      <c r="C40" s="64" t="s">
        <v>58</v>
      </c>
      <c r="D40" s="96" t="s">
        <v>58</v>
      </c>
      <c r="E40" s="96">
        <v>1E-4</v>
      </c>
      <c r="F40" s="97">
        <v>2.9999999999999997E-4</v>
      </c>
      <c r="G40" s="32">
        <f t="shared" si="12"/>
        <v>1.9999999999999998E-4</v>
      </c>
      <c r="H40" s="48">
        <f t="shared" si="13"/>
        <v>2.9999999999999997E-4</v>
      </c>
      <c r="J40" s="53" t="s">
        <v>8</v>
      </c>
      <c r="K40" s="64" t="s">
        <v>58</v>
      </c>
      <c r="L40" s="96">
        <v>1E-4</v>
      </c>
      <c r="M40" s="96">
        <v>2.9999999999999997E-4</v>
      </c>
      <c r="N40" s="97">
        <v>1.1999999999999999E-3</v>
      </c>
      <c r="O40" s="32">
        <v>4.0000000000000002E-4</v>
      </c>
      <c r="P40" s="48">
        <f t="shared" si="15"/>
        <v>1.1999999999999999E-3</v>
      </c>
    </row>
    <row r="41" spans="2:16" ht="21.75" customHeight="1" thickBot="1" x14ac:dyDescent="0.25"/>
    <row r="42" spans="2:16" ht="21.75" customHeight="1" x14ac:dyDescent="0.2">
      <c r="B42" s="3" t="s">
        <v>1</v>
      </c>
      <c r="C42" s="14" t="s">
        <v>16</v>
      </c>
      <c r="D42" s="24"/>
      <c r="E42" s="24"/>
      <c r="F42" s="24"/>
      <c r="G42" s="24"/>
      <c r="H42" s="19"/>
      <c r="J42" s="52" t="s">
        <v>1</v>
      </c>
      <c r="K42" s="14" t="s">
        <v>16</v>
      </c>
      <c r="L42" s="24"/>
      <c r="M42" s="24"/>
      <c r="N42" s="24"/>
      <c r="O42" s="24"/>
      <c r="P42" s="19"/>
    </row>
    <row r="43" spans="2:16" ht="21.75" customHeight="1" x14ac:dyDescent="0.2">
      <c r="B43" s="6" t="s">
        <v>2</v>
      </c>
      <c r="C43" s="15" t="s">
        <v>31</v>
      </c>
      <c r="D43" s="25"/>
      <c r="E43" s="25"/>
      <c r="F43" s="25"/>
      <c r="G43" s="25"/>
      <c r="H43" s="20"/>
      <c r="J43" s="21" t="s">
        <v>2</v>
      </c>
      <c r="K43" s="15" t="s">
        <v>33</v>
      </c>
      <c r="L43" s="25"/>
      <c r="M43" s="25"/>
      <c r="N43" s="25"/>
      <c r="O43" s="25"/>
      <c r="P43" s="20"/>
    </row>
    <row r="44" spans="2:16" ht="21.75" customHeight="1" thickBot="1" x14ac:dyDescent="0.25">
      <c r="B44" s="9" t="s">
        <v>3</v>
      </c>
      <c r="C44" s="16" t="s">
        <v>32</v>
      </c>
      <c r="D44" s="26"/>
      <c r="E44" s="26"/>
      <c r="F44" s="26"/>
      <c r="G44" s="26"/>
      <c r="H44" s="22"/>
      <c r="J44" s="53" t="s">
        <v>3</v>
      </c>
      <c r="K44" s="16" t="s">
        <v>34</v>
      </c>
      <c r="L44" s="26"/>
      <c r="M44" s="26"/>
      <c r="N44" s="26"/>
      <c r="O44" s="26"/>
      <c r="P44" s="22"/>
    </row>
    <row r="45" spans="2:16" ht="21.75" customHeight="1" thickBot="1" x14ac:dyDescent="0.25">
      <c r="B45" s="3" t="s">
        <v>56</v>
      </c>
      <c r="C45" s="54">
        <v>44699</v>
      </c>
      <c r="D45" s="55">
        <v>44757</v>
      </c>
      <c r="E45" s="55">
        <v>44874</v>
      </c>
      <c r="F45" s="56">
        <v>44932</v>
      </c>
      <c r="G45" s="27" t="s">
        <v>9</v>
      </c>
      <c r="H45" s="23" t="s">
        <v>10</v>
      </c>
      <c r="J45" s="52" t="s">
        <v>56</v>
      </c>
      <c r="K45" s="54">
        <v>44699</v>
      </c>
      <c r="L45" s="55">
        <v>44743</v>
      </c>
      <c r="M45" s="55">
        <v>44874</v>
      </c>
      <c r="N45" s="56">
        <v>44936</v>
      </c>
      <c r="O45" s="27" t="s">
        <v>9</v>
      </c>
      <c r="P45" s="23" t="s">
        <v>10</v>
      </c>
    </row>
    <row r="46" spans="2:16" ht="21.75" customHeight="1" x14ac:dyDescent="0.2">
      <c r="B46" s="3" t="s">
        <v>4</v>
      </c>
      <c r="C46" s="173">
        <v>0.1</v>
      </c>
      <c r="D46" s="115">
        <v>0.1</v>
      </c>
      <c r="E46" s="115">
        <v>0.1</v>
      </c>
      <c r="F46" s="108">
        <v>8.8999999999999996E-2</v>
      </c>
      <c r="G46" s="44">
        <f>AVERAGE(C46:F46)</f>
        <v>9.7250000000000003E-2</v>
      </c>
      <c r="H46" s="29">
        <f>MAX(C46:F46)</f>
        <v>0.1</v>
      </c>
      <c r="J46" s="52" t="s">
        <v>4</v>
      </c>
      <c r="K46" s="107">
        <v>0.16</v>
      </c>
      <c r="L46" s="108">
        <v>0.22</v>
      </c>
      <c r="M46" s="108">
        <v>0.15</v>
      </c>
      <c r="N46" s="109">
        <v>0.16</v>
      </c>
      <c r="O46" s="28">
        <f>AVERAGE(K46:N46)</f>
        <v>0.17250000000000001</v>
      </c>
      <c r="P46" s="29">
        <f>MAX(K46:N46)</f>
        <v>0.22</v>
      </c>
    </row>
    <row r="47" spans="2:16" ht="21.75" customHeight="1" x14ac:dyDescent="0.2">
      <c r="B47" s="6" t="s">
        <v>5</v>
      </c>
      <c r="C47" s="116">
        <v>0.09</v>
      </c>
      <c r="D47" s="110">
        <v>8.7999999999999995E-2</v>
      </c>
      <c r="E47" s="110">
        <v>7.2999999999999995E-2</v>
      </c>
      <c r="F47" s="111">
        <v>6.3E-2</v>
      </c>
      <c r="G47" s="30">
        <f t="shared" ref="G47:G49" si="16">AVERAGE(C47:F47)</f>
        <v>7.85E-2</v>
      </c>
      <c r="H47" s="31">
        <f t="shared" ref="H47:H50" si="17">MAX(C47:F47)</f>
        <v>0.09</v>
      </c>
      <c r="J47" s="21" t="s">
        <v>5</v>
      </c>
      <c r="K47" s="102">
        <v>0.15</v>
      </c>
      <c r="L47" s="121">
        <v>0.2</v>
      </c>
      <c r="M47" s="110">
        <v>0.13</v>
      </c>
      <c r="N47" s="111">
        <v>0.14000000000000001</v>
      </c>
      <c r="O47" s="49">
        <f t="shared" ref="O47:O49" si="18">AVERAGE(K47:N47)</f>
        <v>0.155</v>
      </c>
      <c r="P47" s="50">
        <f t="shared" ref="P47:P49" si="19">MAX(K47:N47)</f>
        <v>0.2</v>
      </c>
    </row>
    <row r="48" spans="2:16" ht="21.75" customHeight="1" x14ac:dyDescent="0.2">
      <c r="B48" s="21" t="s">
        <v>6</v>
      </c>
      <c r="C48" s="102">
        <v>1.6E-2</v>
      </c>
      <c r="D48" s="110">
        <v>1.7999999999999999E-2</v>
      </c>
      <c r="E48" s="110">
        <v>2.5000000000000001E-2</v>
      </c>
      <c r="F48" s="111">
        <v>2.1000000000000001E-2</v>
      </c>
      <c r="G48" s="30">
        <f t="shared" si="16"/>
        <v>0.02</v>
      </c>
      <c r="H48" s="31">
        <f t="shared" si="17"/>
        <v>2.5000000000000001E-2</v>
      </c>
      <c r="J48" s="21" t="s">
        <v>6</v>
      </c>
      <c r="K48" s="110">
        <v>1.2999999999999999E-2</v>
      </c>
      <c r="L48" s="110">
        <v>1.9E-2</v>
      </c>
      <c r="M48" s="110">
        <v>2.5000000000000001E-2</v>
      </c>
      <c r="N48" s="111">
        <v>2.5999999999999999E-2</v>
      </c>
      <c r="O48" s="30">
        <f t="shared" si="18"/>
        <v>2.0750000000000001E-2</v>
      </c>
      <c r="P48" s="31">
        <f t="shared" si="19"/>
        <v>2.5999999999999999E-2</v>
      </c>
    </row>
    <row r="49" spans="2:16" ht="21.75" customHeight="1" x14ac:dyDescent="0.2">
      <c r="B49" s="21" t="s">
        <v>7</v>
      </c>
      <c r="C49" s="102">
        <v>1.9E-3</v>
      </c>
      <c r="D49" s="110">
        <v>2.8E-3</v>
      </c>
      <c r="E49" s="110">
        <v>4.4000000000000003E-3</v>
      </c>
      <c r="F49" s="111">
        <v>5.4000000000000003E-3</v>
      </c>
      <c r="G49" s="46">
        <f t="shared" si="16"/>
        <v>3.6250000000000002E-3</v>
      </c>
      <c r="H49" s="35">
        <f t="shared" si="17"/>
        <v>5.4000000000000003E-3</v>
      </c>
      <c r="J49" s="21" t="s">
        <v>7</v>
      </c>
      <c r="K49" s="102">
        <v>6.9999999999999999E-4</v>
      </c>
      <c r="L49" s="110">
        <v>1.2999999999999999E-3</v>
      </c>
      <c r="M49" s="124">
        <v>3.0000000000000001E-3</v>
      </c>
      <c r="N49" s="111">
        <v>2.8999999999999998E-3</v>
      </c>
      <c r="O49" s="46">
        <f t="shared" si="18"/>
        <v>1.9750000000000002E-3</v>
      </c>
      <c r="P49" s="35">
        <f t="shared" si="19"/>
        <v>3.0000000000000001E-3</v>
      </c>
    </row>
    <row r="50" spans="2:16" ht="21.75" customHeight="1" thickBot="1" x14ac:dyDescent="0.25">
      <c r="B50" s="9" t="s">
        <v>8</v>
      </c>
      <c r="C50" s="106" t="s">
        <v>58</v>
      </c>
      <c r="D50" s="113" t="s">
        <v>58</v>
      </c>
      <c r="E50" s="47" t="s">
        <v>58</v>
      </c>
      <c r="F50" s="113">
        <v>1E-4</v>
      </c>
      <c r="G50" s="32">
        <v>1E-4</v>
      </c>
      <c r="H50" s="48">
        <f t="shared" si="17"/>
        <v>1E-4</v>
      </c>
      <c r="J50" s="53" t="s">
        <v>8</v>
      </c>
      <c r="K50" s="74" t="s">
        <v>58</v>
      </c>
      <c r="L50" s="75" t="s">
        <v>58</v>
      </c>
      <c r="M50" s="96" t="s">
        <v>58</v>
      </c>
      <c r="N50" s="101" t="s">
        <v>58</v>
      </c>
      <c r="O50" s="74" t="s">
        <v>58</v>
      </c>
      <c r="P50" s="101" t="s">
        <v>58</v>
      </c>
    </row>
    <row r="51" spans="2:16" ht="21.75" customHeight="1" thickBot="1" x14ac:dyDescent="0.25"/>
    <row r="52" spans="2:16" ht="21.75" customHeight="1" x14ac:dyDescent="0.2">
      <c r="B52" s="3" t="s">
        <v>1</v>
      </c>
      <c r="C52" s="14" t="s">
        <v>16</v>
      </c>
      <c r="D52" s="24"/>
      <c r="E52" s="24"/>
      <c r="F52" s="24"/>
      <c r="G52" s="24"/>
      <c r="H52" s="19"/>
      <c r="J52" s="52" t="s">
        <v>1</v>
      </c>
      <c r="K52" s="14" t="s">
        <v>16</v>
      </c>
      <c r="L52" s="24"/>
      <c r="M52" s="24"/>
      <c r="N52" s="24"/>
      <c r="O52" s="24"/>
      <c r="P52" s="19"/>
    </row>
    <row r="53" spans="2:16" ht="21.75" customHeight="1" x14ac:dyDescent="0.2">
      <c r="B53" s="6" t="s">
        <v>2</v>
      </c>
      <c r="C53" s="15" t="s">
        <v>35</v>
      </c>
      <c r="D53" s="25"/>
      <c r="E53" s="25"/>
      <c r="F53" s="25"/>
      <c r="G53" s="25"/>
      <c r="H53" s="20"/>
      <c r="J53" s="21" t="s">
        <v>2</v>
      </c>
      <c r="K53" s="15" t="s">
        <v>37</v>
      </c>
      <c r="L53" s="25"/>
      <c r="M53" s="25"/>
      <c r="N53" s="25"/>
      <c r="O53" s="25"/>
      <c r="P53" s="20"/>
    </row>
    <row r="54" spans="2:16" ht="21.75" customHeight="1" thickBot="1" x14ac:dyDescent="0.25">
      <c r="B54" s="9" t="s">
        <v>3</v>
      </c>
      <c r="C54" s="16" t="s">
        <v>36</v>
      </c>
      <c r="D54" s="26"/>
      <c r="E54" s="26"/>
      <c r="F54" s="26"/>
      <c r="G54" s="26"/>
      <c r="H54" s="22"/>
      <c r="J54" s="53" t="s">
        <v>3</v>
      </c>
      <c r="K54" s="16" t="s">
        <v>38</v>
      </c>
      <c r="L54" s="26"/>
      <c r="M54" s="26"/>
      <c r="N54" s="26"/>
      <c r="O54" s="26"/>
      <c r="P54" s="22"/>
    </row>
    <row r="55" spans="2:16" ht="21.75" customHeight="1" thickBot="1" x14ac:dyDescent="0.25">
      <c r="B55" s="3" t="s">
        <v>56</v>
      </c>
      <c r="C55" s="54">
        <v>44700</v>
      </c>
      <c r="D55" s="55">
        <v>44746</v>
      </c>
      <c r="E55" s="55">
        <v>44875</v>
      </c>
      <c r="F55" s="56">
        <v>44936</v>
      </c>
      <c r="G55" s="27" t="s">
        <v>9</v>
      </c>
      <c r="H55" s="23" t="s">
        <v>10</v>
      </c>
      <c r="J55" s="52" t="s">
        <v>56</v>
      </c>
      <c r="K55" s="54">
        <v>44700</v>
      </c>
      <c r="L55" s="55">
        <v>44746</v>
      </c>
      <c r="M55" s="55">
        <v>44875</v>
      </c>
      <c r="N55" s="56">
        <v>44936</v>
      </c>
      <c r="O55" s="27" t="s">
        <v>9</v>
      </c>
      <c r="P55" s="23" t="s">
        <v>10</v>
      </c>
    </row>
    <row r="56" spans="2:16" ht="21.75" customHeight="1" x14ac:dyDescent="0.2">
      <c r="B56" s="3" t="s">
        <v>4</v>
      </c>
      <c r="C56" s="107">
        <v>7.4999999999999997E-2</v>
      </c>
      <c r="D56" s="108">
        <v>9.5000000000000001E-2</v>
      </c>
      <c r="E56" s="108">
        <v>6.2E-2</v>
      </c>
      <c r="F56" s="109">
        <v>5.3999999999999999E-2</v>
      </c>
      <c r="G56" s="44">
        <f>AVERAGE(C56:F56)</f>
        <v>7.1499999999999994E-2</v>
      </c>
      <c r="H56" s="45">
        <f>MAX(C56:F56)</f>
        <v>9.5000000000000001E-2</v>
      </c>
      <c r="J56" s="52" t="s">
        <v>4</v>
      </c>
      <c r="K56" s="107">
        <v>9.7000000000000003E-2</v>
      </c>
      <c r="L56" s="108">
        <v>0.11</v>
      </c>
      <c r="M56" s="115">
        <v>0.1</v>
      </c>
      <c r="N56" s="108">
        <v>0.11</v>
      </c>
      <c r="O56" s="28">
        <f>AVERAGE(K56:N56)</f>
        <v>0.10425000000000001</v>
      </c>
      <c r="P56" s="29">
        <f>MAX(K56:N56)</f>
        <v>0.11</v>
      </c>
    </row>
    <row r="57" spans="2:16" ht="21.75" customHeight="1" x14ac:dyDescent="0.2">
      <c r="B57" s="6" t="s">
        <v>5</v>
      </c>
      <c r="C57" s="110">
        <v>4.5999999999999999E-2</v>
      </c>
      <c r="D57" s="110">
        <v>5.3999999999999999E-2</v>
      </c>
      <c r="E57" s="110">
        <v>2.9000000000000001E-2</v>
      </c>
      <c r="F57" s="111">
        <v>1.9E-2</v>
      </c>
      <c r="G57" s="30">
        <f t="shared" ref="G57:G60" si="20">AVERAGE(C57:F57)</f>
        <v>3.6999999999999998E-2</v>
      </c>
      <c r="H57" s="31">
        <f t="shared" ref="H57:H60" si="21">MAX(C57:F57)</f>
        <v>5.3999999999999999E-2</v>
      </c>
      <c r="J57" s="21" t="s">
        <v>5</v>
      </c>
      <c r="K57" s="102">
        <v>7.2999999999999995E-2</v>
      </c>
      <c r="L57" s="110">
        <v>6.2E-2</v>
      </c>
      <c r="M57" s="110">
        <v>2.7E-2</v>
      </c>
      <c r="N57" s="111">
        <v>2.9000000000000001E-2</v>
      </c>
      <c r="O57" s="30">
        <f t="shared" ref="O57:O59" si="22">AVERAGE(K57:N57)</f>
        <v>4.7750000000000001E-2</v>
      </c>
      <c r="P57" s="31">
        <f t="shared" ref="P57:P60" si="23">MAX(K57:N57)</f>
        <v>7.2999999999999995E-2</v>
      </c>
    </row>
    <row r="58" spans="2:16" ht="21.75" customHeight="1" x14ac:dyDescent="0.2">
      <c r="B58" s="21" t="s">
        <v>6</v>
      </c>
      <c r="C58" s="102">
        <v>2.1999999999999999E-2</v>
      </c>
      <c r="D58" s="114">
        <v>0.03</v>
      </c>
      <c r="E58" s="110">
        <v>2.3E-2</v>
      </c>
      <c r="F58" s="120">
        <v>0.02</v>
      </c>
      <c r="G58" s="30">
        <f t="shared" si="20"/>
        <v>2.375E-2</v>
      </c>
      <c r="H58" s="31">
        <f t="shared" si="21"/>
        <v>0.03</v>
      </c>
      <c r="J58" s="21" t="s">
        <v>6</v>
      </c>
      <c r="K58" s="102">
        <v>2.1000000000000001E-2</v>
      </c>
      <c r="L58" s="110">
        <v>3.7999999999999999E-2</v>
      </c>
      <c r="M58" s="110">
        <v>3.9E-2</v>
      </c>
      <c r="N58" s="111">
        <v>3.9E-2</v>
      </c>
      <c r="O58" s="30">
        <f t="shared" si="22"/>
        <v>3.4250000000000003E-2</v>
      </c>
      <c r="P58" s="31">
        <f t="shared" si="23"/>
        <v>3.9E-2</v>
      </c>
    </row>
    <row r="59" spans="2:16" ht="21.75" customHeight="1" x14ac:dyDescent="0.2">
      <c r="B59" s="21" t="s">
        <v>7</v>
      </c>
      <c r="C59" s="110">
        <v>6.8999999999999999E-3</v>
      </c>
      <c r="D59" s="110">
        <v>1.0999999999999999E-2</v>
      </c>
      <c r="E59" s="114">
        <v>0.01</v>
      </c>
      <c r="F59" s="111">
        <v>1.4E-2</v>
      </c>
      <c r="G59" s="30">
        <f t="shared" si="20"/>
        <v>1.0475E-2</v>
      </c>
      <c r="H59" s="31">
        <f t="shared" si="21"/>
        <v>1.4E-2</v>
      </c>
      <c r="J59" s="21" t="s">
        <v>7</v>
      </c>
      <c r="K59" s="102">
        <v>3.8999999999999998E-3</v>
      </c>
      <c r="L59" s="110">
        <v>1.7000000000000001E-2</v>
      </c>
      <c r="M59" s="110">
        <v>3.6999999999999998E-2</v>
      </c>
      <c r="N59" s="111">
        <v>4.2000000000000003E-2</v>
      </c>
      <c r="O59" s="30">
        <f t="shared" si="22"/>
        <v>2.4975000000000001E-2</v>
      </c>
      <c r="P59" s="31">
        <f t="shared" si="23"/>
        <v>4.2000000000000003E-2</v>
      </c>
    </row>
    <row r="60" spans="2:16" ht="21.75" customHeight="1" thickBot="1" x14ac:dyDescent="0.25">
      <c r="B60" s="9" t="s">
        <v>8</v>
      </c>
      <c r="C60" s="103">
        <v>2.0000000000000001E-4</v>
      </c>
      <c r="D60" s="113">
        <v>4.0000000000000002E-4</v>
      </c>
      <c r="E60" s="113">
        <v>5.9999999999999995E-4</v>
      </c>
      <c r="F60" s="117">
        <v>1E-3</v>
      </c>
      <c r="G60" s="32">
        <f t="shared" si="20"/>
        <v>5.5000000000000003E-4</v>
      </c>
      <c r="H60" s="48">
        <f t="shared" si="21"/>
        <v>1E-3</v>
      </c>
      <c r="J60" s="53" t="s">
        <v>8</v>
      </c>
      <c r="K60" s="64" t="s">
        <v>58</v>
      </c>
      <c r="L60" s="96">
        <v>8.9999999999999998E-4</v>
      </c>
      <c r="M60" s="96">
        <v>5.1000000000000004E-3</v>
      </c>
      <c r="N60" s="97">
        <v>6.1999999999999998E-3</v>
      </c>
      <c r="O60" s="32">
        <v>3.0999999999999999E-3</v>
      </c>
      <c r="P60" s="48">
        <f t="shared" si="23"/>
        <v>6.1999999999999998E-3</v>
      </c>
    </row>
    <row r="61" spans="2:16" ht="21.75" customHeight="1" thickBot="1" x14ac:dyDescent="0.25"/>
    <row r="62" spans="2:16" ht="21.75" customHeight="1" x14ac:dyDescent="0.2">
      <c r="B62" s="3" t="s">
        <v>1</v>
      </c>
      <c r="C62" s="14" t="s">
        <v>16</v>
      </c>
      <c r="D62" s="24"/>
      <c r="E62" s="24"/>
      <c r="F62" s="24"/>
      <c r="G62" s="24"/>
      <c r="H62" s="19"/>
      <c r="J62" s="52" t="s">
        <v>1</v>
      </c>
      <c r="K62" s="14" t="s">
        <v>16</v>
      </c>
      <c r="L62" s="24"/>
      <c r="M62" s="24"/>
      <c r="N62" s="24"/>
      <c r="O62" s="24"/>
      <c r="P62" s="19"/>
    </row>
    <row r="63" spans="2:16" ht="21.75" customHeight="1" x14ac:dyDescent="0.2">
      <c r="B63" s="6" t="s">
        <v>2</v>
      </c>
      <c r="C63" s="15" t="s">
        <v>39</v>
      </c>
      <c r="D63" s="25"/>
      <c r="E63" s="25"/>
      <c r="F63" s="25"/>
      <c r="G63" s="25"/>
      <c r="H63" s="20"/>
      <c r="J63" s="21" t="s">
        <v>2</v>
      </c>
      <c r="K63" s="15" t="s">
        <v>41</v>
      </c>
      <c r="L63" s="25"/>
      <c r="M63" s="25"/>
      <c r="N63" s="25"/>
      <c r="O63" s="25"/>
      <c r="P63" s="20"/>
    </row>
    <row r="64" spans="2:16" ht="21.75" customHeight="1" thickBot="1" x14ac:dyDescent="0.25">
      <c r="B64" s="9" t="s">
        <v>3</v>
      </c>
      <c r="C64" s="16" t="s">
        <v>40</v>
      </c>
      <c r="D64" s="26"/>
      <c r="E64" s="26"/>
      <c r="F64" s="26"/>
      <c r="G64" s="26"/>
      <c r="H64" s="22"/>
      <c r="J64" s="53" t="s">
        <v>3</v>
      </c>
      <c r="K64" s="16" t="s">
        <v>42</v>
      </c>
      <c r="L64" s="26"/>
      <c r="M64" s="26"/>
      <c r="N64" s="26"/>
      <c r="O64" s="26"/>
      <c r="P64" s="22"/>
    </row>
    <row r="65" spans="2:16" ht="21.75" customHeight="1" thickBot="1" x14ac:dyDescent="0.25">
      <c r="B65" s="3" t="s">
        <v>56</v>
      </c>
      <c r="C65" s="54">
        <v>44700</v>
      </c>
      <c r="D65" s="55">
        <v>44746</v>
      </c>
      <c r="E65" s="55">
        <v>44875</v>
      </c>
      <c r="F65" s="56">
        <v>44936</v>
      </c>
      <c r="G65" s="27" t="s">
        <v>9</v>
      </c>
      <c r="H65" s="23" t="s">
        <v>10</v>
      </c>
      <c r="J65" s="52" t="s">
        <v>56</v>
      </c>
      <c r="K65" s="98">
        <v>44697</v>
      </c>
      <c r="L65" s="99">
        <v>44755</v>
      </c>
      <c r="M65" s="99">
        <v>44873</v>
      </c>
      <c r="N65" s="100">
        <v>44931</v>
      </c>
      <c r="O65" s="27" t="s">
        <v>9</v>
      </c>
      <c r="P65" s="23" t="s">
        <v>10</v>
      </c>
    </row>
    <row r="66" spans="2:16" ht="21.75" customHeight="1" x14ac:dyDescent="0.2">
      <c r="B66" s="3" t="s">
        <v>4</v>
      </c>
      <c r="C66" s="107">
        <v>0.11</v>
      </c>
      <c r="D66" s="108">
        <v>0.16</v>
      </c>
      <c r="E66" s="108">
        <v>0.13</v>
      </c>
      <c r="F66" s="109">
        <v>0.13</v>
      </c>
      <c r="G66" s="28">
        <f>AVERAGE(C66:F66)</f>
        <v>0.13250000000000001</v>
      </c>
      <c r="H66" s="29">
        <f>MAX(C66:F66)</f>
        <v>0.16</v>
      </c>
      <c r="J66" s="52" t="s">
        <v>4</v>
      </c>
      <c r="K66" s="173">
        <v>0.1</v>
      </c>
      <c r="L66" s="108">
        <v>0.11</v>
      </c>
      <c r="M66" s="108">
        <v>5.2999999999999999E-2</v>
      </c>
      <c r="N66" s="109">
        <v>4.7E-2</v>
      </c>
      <c r="O66" s="44">
        <f>AVERAGE(K66:N66)</f>
        <v>7.7499999999999999E-2</v>
      </c>
      <c r="P66" s="29">
        <f>MAX(K66:N66)</f>
        <v>0.11</v>
      </c>
    </row>
    <row r="67" spans="2:16" ht="21.75" customHeight="1" x14ac:dyDescent="0.2">
      <c r="B67" s="6" t="s">
        <v>5</v>
      </c>
      <c r="C67" s="102">
        <v>5.7000000000000002E-2</v>
      </c>
      <c r="D67" s="110">
        <v>7.2999999999999995E-2</v>
      </c>
      <c r="E67" s="110">
        <v>0.02</v>
      </c>
      <c r="F67" s="111">
        <v>1.6E-2</v>
      </c>
      <c r="G67" s="30">
        <f t="shared" ref="G67:G70" si="24">AVERAGE(C67:F67)</f>
        <v>4.1499999999999995E-2</v>
      </c>
      <c r="H67" s="31">
        <f t="shared" ref="H67:H70" si="25">MAX(C67:F67)</f>
        <v>7.2999999999999995E-2</v>
      </c>
      <c r="J67" s="21" t="s">
        <v>5</v>
      </c>
      <c r="K67" s="102">
        <v>8.2000000000000003E-2</v>
      </c>
      <c r="L67" s="110">
        <v>9.7000000000000003E-2</v>
      </c>
      <c r="M67" s="110">
        <v>3.1E-2</v>
      </c>
      <c r="N67" s="120">
        <v>0.02</v>
      </c>
      <c r="O67" s="30">
        <f t="shared" ref="O67:O69" si="26">AVERAGE(K67:N67)</f>
        <v>5.7499999999999996E-2</v>
      </c>
      <c r="P67" s="31">
        <f t="shared" ref="P67:P70" si="27">MAX(K67:N67)</f>
        <v>9.7000000000000003E-2</v>
      </c>
    </row>
    <row r="68" spans="2:16" ht="21.75" customHeight="1" x14ac:dyDescent="0.2">
      <c r="B68" s="21" t="s">
        <v>6</v>
      </c>
      <c r="C68" s="102">
        <v>3.9E-2</v>
      </c>
      <c r="D68" s="110">
        <v>5.5E-2</v>
      </c>
      <c r="E68" s="110">
        <v>4.3999999999999997E-2</v>
      </c>
      <c r="F68" s="120">
        <v>0.04</v>
      </c>
      <c r="G68" s="30">
        <f t="shared" si="24"/>
        <v>4.4500000000000005E-2</v>
      </c>
      <c r="H68" s="31">
        <f t="shared" si="25"/>
        <v>5.5E-2</v>
      </c>
      <c r="J68" s="21" t="s">
        <v>6</v>
      </c>
      <c r="K68" s="102">
        <v>1.7000000000000001E-2</v>
      </c>
      <c r="L68" s="110">
        <v>1.7999999999999999E-2</v>
      </c>
      <c r="M68" s="110">
        <v>1.6E-2</v>
      </c>
      <c r="N68" s="111">
        <v>1.7000000000000001E-2</v>
      </c>
      <c r="O68" s="30">
        <f t="shared" si="26"/>
        <v>1.7000000000000001E-2</v>
      </c>
      <c r="P68" s="31">
        <f t="shared" si="27"/>
        <v>1.7999999999999999E-2</v>
      </c>
    </row>
    <row r="69" spans="2:16" ht="21.75" customHeight="1" x14ac:dyDescent="0.2">
      <c r="B69" s="21" t="s">
        <v>7</v>
      </c>
      <c r="C69" s="102">
        <v>1.9E-2</v>
      </c>
      <c r="D69" s="110">
        <v>3.4000000000000002E-2</v>
      </c>
      <c r="E69" s="110">
        <v>5.8999999999999997E-2</v>
      </c>
      <c r="F69" s="110">
        <v>6.4000000000000001E-2</v>
      </c>
      <c r="G69" s="30">
        <f t="shared" si="24"/>
        <v>4.3999999999999997E-2</v>
      </c>
      <c r="H69" s="31">
        <f t="shared" si="25"/>
        <v>6.4000000000000001E-2</v>
      </c>
      <c r="J69" s="21" t="s">
        <v>7</v>
      </c>
      <c r="K69" s="102">
        <v>2.7000000000000001E-3</v>
      </c>
      <c r="L69" s="110">
        <v>3.0999999999999999E-3</v>
      </c>
      <c r="M69" s="110">
        <v>6.4999999999999997E-3</v>
      </c>
      <c r="N69" s="120">
        <v>0.01</v>
      </c>
      <c r="O69" s="46">
        <f t="shared" si="26"/>
        <v>5.5750000000000001E-3</v>
      </c>
      <c r="P69" s="31">
        <f t="shared" si="27"/>
        <v>0.01</v>
      </c>
    </row>
    <row r="70" spans="2:16" ht="21.75" customHeight="1" thickBot="1" x14ac:dyDescent="0.25">
      <c r="B70" s="9" t="s">
        <v>8</v>
      </c>
      <c r="C70" s="103">
        <v>1.1999999999999999E-3</v>
      </c>
      <c r="D70" s="172">
        <v>2E-3</v>
      </c>
      <c r="E70" s="113">
        <v>1.2999999999999999E-2</v>
      </c>
      <c r="F70" s="97">
        <v>1.7000000000000001E-2</v>
      </c>
      <c r="G70" s="32">
        <f t="shared" si="24"/>
        <v>8.3000000000000001E-3</v>
      </c>
      <c r="H70" s="33">
        <f t="shared" si="25"/>
        <v>1.7000000000000001E-2</v>
      </c>
      <c r="J70" s="53" t="s">
        <v>8</v>
      </c>
      <c r="K70" s="118" t="s">
        <v>58</v>
      </c>
      <c r="L70" s="119" t="s">
        <v>58</v>
      </c>
      <c r="M70" s="119">
        <v>2.0000000000000001E-4</v>
      </c>
      <c r="N70" s="174">
        <v>8.0000000000000004E-4</v>
      </c>
      <c r="O70" s="32">
        <v>2.9999999999999997E-4</v>
      </c>
      <c r="P70" s="48">
        <f t="shared" si="27"/>
        <v>8.0000000000000004E-4</v>
      </c>
    </row>
    <row r="71" spans="2:16" ht="21.75" customHeight="1" x14ac:dyDescent="0.2">
      <c r="B71" s="2"/>
      <c r="C71" s="57"/>
      <c r="D71" s="58"/>
      <c r="E71" s="58"/>
      <c r="F71" s="58"/>
      <c r="G71" s="58"/>
      <c r="H71" s="58"/>
      <c r="J71" s="51"/>
      <c r="K71" s="59"/>
      <c r="L71" s="34"/>
      <c r="M71" s="34"/>
      <c r="N71" s="34"/>
      <c r="O71" s="34"/>
      <c r="P71" s="34"/>
    </row>
    <row r="72" spans="2:16" ht="21.75" customHeight="1" thickBot="1" x14ac:dyDescent="0.25">
      <c r="B72" s="2" t="s">
        <v>52</v>
      </c>
    </row>
    <row r="73" spans="2:16" ht="21.75" customHeight="1" x14ac:dyDescent="0.2">
      <c r="B73" s="3" t="s">
        <v>1</v>
      </c>
      <c r="C73" s="14" t="s">
        <v>16</v>
      </c>
      <c r="D73" s="24"/>
      <c r="E73" s="24"/>
      <c r="F73" s="24"/>
      <c r="G73" s="24"/>
      <c r="H73" s="19"/>
      <c r="J73" s="52" t="s">
        <v>1</v>
      </c>
      <c r="K73" s="14" t="s">
        <v>11</v>
      </c>
      <c r="L73" s="24"/>
      <c r="M73" s="24"/>
      <c r="N73" s="24"/>
      <c r="O73" s="24"/>
      <c r="P73" s="19"/>
    </row>
    <row r="74" spans="2:16" ht="21.75" customHeight="1" x14ac:dyDescent="0.2">
      <c r="B74" s="6" t="s">
        <v>2</v>
      </c>
      <c r="C74" s="15" t="s">
        <v>43</v>
      </c>
      <c r="D74" s="25"/>
      <c r="E74" s="25"/>
      <c r="F74" s="25"/>
      <c r="G74" s="25"/>
      <c r="H74" s="20"/>
      <c r="J74" s="21" t="s">
        <v>2</v>
      </c>
      <c r="K74" s="15" t="s">
        <v>59</v>
      </c>
      <c r="L74" s="25"/>
      <c r="M74" s="25"/>
      <c r="N74" s="25"/>
      <c r="O74" s="25"/>
      <c r="P74" s="20"/>
    </row>
    <row r="75" spans="2:16" ht="21.75" customHeight="1" thickBot="1" x14ac:dyDescent="0.25">
      <c r="B75" s="9" t="s">
        <v>3</v>
      </c>
      <c r="C75" s="16" t="s">
        <v>57</v>
      </c>
      <c r="D75" s="26"/>
      <c r="E75" s="26"/>
      <c r="F75" s="26"/>
      <c r="G75" s="26"/>
      <c r="H75" s="22"/>
      <c r="J75" s="53" t="s">
        <v>3</v>
      </c>
      <c r="K75" s="16" t="s">
        <v>60</v>
      </c>
      <c r="L75" s="26"/>
      <c r="M75" s="26"/>
      <c r="N75" s="26"/>
      <c r="O75" s="26"/>
      <c r="P75" s="22"/>
    </row>
    <row r="76" spans="2:16" ht="21.75" customHeight="1" thickBot="1" x14ac:dyDescent="0.25">
      <c r="B76" s="3" t="s">
        <v>56</v>
      </c>
      <c r="C76" s="54">
        <v>44690</v>
      </c>
      <c r="D76" s="55">
        <v>44747</v>
      </c>
      <c r="E76" s="55">
        <v>44866</v>
      </c>
      <c r="F76" s="56">
        <v>44942</v>
      </c>
      <c r="G76" s="27" t="s">
        <v>9</v>
      </c>
      <c r="H76" s="23" t="s">
        <v>10</v>
      </c>
      <c r="J76" s="52" t="s">
        <v>55</v>
      </c>
      <c r="K76" s="54">
        <v>44692</v>
      </c>
      <c r="L76" s="55">
        <v>44811</v>
      </c>
      <c r="M76" s="55">
        <v>44867</v>
      </c>
      <c r="N76" s="56">
        <v>44937</v>
      </c>
      <c r="O76" s="27" t="s">
        <v>9</v>
      </c>
      <c r="P76" s="23" t="s">
        <v>10</v>
      </c>
    </row>
    <row r="77" spans="2:16" ht="21.75" customHeight="1" x14ac:dyDescent="0.2">
      <c r="B77" s="3" t="s">
        <v>4</v>
      </c>
      <c r="C77" s="107">
        <v>0.12</v>
      </c>
      <c r="D77" s="108">
        <v>0.18</v>
      </c>
      <c r="E77" s="115">
        <v>0.1</v>
      </c>
      <c r="F77" s="109">
        <v>9.9000000000000005E-2</v>
      </c>
      <c r="G77" s="28">
        <f>AVERAGE(C77:F77)</f>
        <v>0.12475</v>
      </c>
      <c r="H77" s="29">
        <f>MAX(C77:F77)</f>
        <v>0.18</v>
      </c>
      <c r="J77" s="52" t="s">
        <v>4</v>
      </c>
      <c r="K77" s="107">
        <v>0.15</v>
      </c>
      <c r="L77" s="108">
        <v>0.19</v>
      </c>
      <c r="M77" s="108">
        <v>0.13</v>
      </c>
      <c r="N77" s="115">
        <v>0.1</v>
      </c>
      <c r="O77" s="28">
        <f>AVERAGE(K77:N77)</f>
        <v>0.14249999999999999</v>
      </c>
      <c r="P77" s="29">
        <f>MAX(K77:N77)</f>
        <v>0.19</v>
      </c>
    </row>
    <row r="78" spans="2:16" ht="21.75" customHeight="1" x14ac:dyDescent="0.2">
      <c r="B78" s="6" t="s">
        <v>5</v>
      </c>
      <c r="C78" s="102">
        <v>8.4000000000000005E-2</v>
      </c>
      <c r="D78" s="110">
        <v>0.12</v>
      </c>
      <c r="E78" s="110">
        <v>5.8999999999999997E-2</v>
      </c>
      <c r="F78" s="111">
        <v>5.2999999999999999E-2</v>
      </c>
      <c r="G78" s="30">
        <f t="shared" ref="G78:G81" si="28">AVERAGE(C78:F78)</f>
        <v>7.9000000000000001E-2</v>
      </c>
      <c r="H78" s="50">
        <f t="shared" ref="H78:H81" si="29">MAX(C78:F78)</f>
        <v>0.12</v>
      </c>
      <c r="J78" s="21" t="s">
        <v>5</v>
      </c>
      <c r="K78" s="123">
        <v>0.1</v>
      </c>
      <c r="L78" s="176">
        <v>0.15</v>
      </c>
      <c r="M78" s="176">
        <v>7.9000000000000001E-2</v>
      </c>
      <c r="N78" s="120">
        <v>0.05</v>
      </c>
      <c r="O78" s="30">
        <f t="shared" ref="O78:O81" si="30">AVERAGE(K78:N78)</f>
        <v>9.4750000000000001E-2</v>
      </c>
      <c r="P78" s="50">
        <f t="shared" ref="P78:P81" si="31">MAX(K78:N78)</f>
        <v>0.15</v>
      </c>
    </row>
    <row r="79" spans="2:16" ht="21.75" customHeight="1" x14ac:dyDescent="0.2">
      <c r="B79" s="21" t="s">
        <v>6</v>
      </c>
      <c r="C79" s="102">
        <v>3.1E-2</v>
      </c>
      <c r="D79" s="110">
        <v>4.9000000000000002E-2</v>
      </c>
      <c r="E79" s="110">
        <v>2.9000000000000001E-2</v>
      </c>
      <c r="F79" s="120">
        <v>0.03</v>
      </c>
      <c r="G79" s="30">
        <f t="shared" si="28"/>
        <v>3.4750000000000003E-2</v>
      </c>
      <c r="H79" s="31">
        <f t="shared" si="29"/>
        <v>4.9000000000000002E-2</v>
      </c>
      <c r="J79" s="21" t="s">
        <v>6</v>
      </c>
      <c r="K79" s="114">
        <v>0.04</v>
      </c>
      <c r="L79" s="110">
        <v>3.4000000000000002E-2</v>
      </c>
      <c r="M79" s="110">
        <v>3.5000000000000003E-2</v>
      </c>
      <c r="N79" s="111">
        <v>3.2000000000000001E-2</v>
      </c>
      <c r="O79" s="30">
        <f t="shared" si="30"/>
        <v>3.5250000000000004E-2</v>
      </c>
      <c r="P79" s="31">
        <f t="shared" si="31"/>
        <v>0.04</v>
      </c>
    </row>
    <row r="80" spans="2:16" ht="21.75" customHeight="1" x14ac:dyDescent="0.2">
      <c r="B80" s="21" t="s">
        <v>7</v>
      </c>
      <c r="C80" s="102">
        <v>1.0999999999999999E-2</v>
      </c>
      <c r="D80" s="110">
        <v>1.7999999999999999E-2</v>
      </c>
      <c r="E80" s="110">
        <v>1.4E-2</v>
      </c>
      <c r="F80" s="111">
        <v>1.4999999999999999E-2</v>
      </c>
      <c r="G80" s="30">
        <f t="shared" si="28"/>
        <v>1.4499999999999999E-2</v>
      </c>
      <c r="H80" s="31">
        <f t="shared" si="29"/>
        <v>1.7999999999999999E-2</v>
      </c>
      <c r="J80" s="21" t="s">
        <v>7</v>
      </c>
      <c r="K80" s="102">
        <v>1.4E-2</v>
      </c>
      <c r="L80" s="114">
        <v>0.01</v>
      </c>
      <c r="M80" s="110">
        <v>1.6E-2</v>
      </c>
      <c r="N80" s="111">
        <v>1.6E-2</v>
      </c>
      <c r="O80" s="30">
        <f t="shared" si="30"/>
        <v>1.4E-2</v>
      </c>
      <c r="P80" s="31">
        <f t="shared" si="31"/>
        <v>1.6E-2</v>
      </c>
    </row>
    <row r="81" spans="2:16" ht="21.75" customHeight="1" thickBot="1" x14ac:dyDescent="0.25">
      <c r="B81" s="9" t="s">
        <v>8</v>
      </c>
      <c r="C81" s="103">
        <v>5.9999999999999995E-4</v>
      </c>
      <c r="D81" s="113">
        <v>8.9999999999999998E-4</v>
      </c>
      <c r="E81" s="125">
        <v>1E-3</v>
      </c>
      <c r="F81" s="97">
        <v>1.4E-3</v>
      </c>
      <c r="G81" s="32">
        <f t="shared" si="28"/>
        <v>9.7499999999999996E-4</v>
      </c>
      <c r="H81" s="48">
        <f t="shared" si="29"/>
        <v>1.4E-3</v>
      </c>
      <c r="J81" s="53" t="s">
        <v>8</v>
      </c>
      <c r="K81" s="106">
        <v>4.0000000000000002E-4</v>
      </c>
      <c r="L81" s="113">
        <v>1.4E-3</v>
      </c>
      <c r="M81" s="113">
        <v>1.1000000000000001E-3</v>
      </c>
      <c r="N81" s="97">
        <v>2.2000000000000001E-3</v>
      </c>
      <c r="O81" s="32">
        <f t="shared" si="30"/>
        <v>1.2750000000000001E-3</v>
      </c>
      <c r="P81" s="48">
        <f t="shared" si="31"/>
        <v>2.2000000000000001E-3</v>
      </c>
    </row>
    <row r="82" spans="2:16" ht="21.75" customHeight="1" thickBot="1" x14ac:dyDescent="0.25"/>
    <row r="83" spans="2:16" ht="21.75" customHeight="1" x14ac:dyDescent="0.2">
      <c r="B83" s="52" t="s">
        <v>1</v>
      </c>
      <c r="C83" s="14" t="s">
        <v>53</v>
      </c>
      <c r="D83" s="24"/>
      <c r="E83" s="24"/>
      <c r="F83" s="24"/>
      <c r="G83" s="24"/>
      <c r="H83" s="19"/>
    </row>
    <row r="84" spans="2:16" ht="21.75" customHeight="1" x14ac:dyDescent="0.2">
      <c r="B84" s="21" t="s">
        <v>2</v>
      </c>
      <c r="C84" s="15" t="s">
        <v>44</v>
      </c>
      <c r="D84" s="25"/>
      <c r="E84" s="25"/>
      <c r="F84" s="25"/>
      <c r="G84" s="25"/>
      <c r="H84" s="20"/>
    </row>
    <row r="85" spans="2:16" ht="21.75" customHeight="1" thickBot="1" x14ac:dyDescent="0.25">
      <c r="B85" s="53" t="s">
        <v>3</v>
      </c>
      <c r="C85" s="16" t="s">
        <v>45</v>
      </c>
      <c r="D85" s="26"/>
      <c r="E85" s="26"/>
      <c r="F85" s="26"/>
      <c r="G85" s="26"/>
      <c r="H85" s="22"/>
    </row>
    <row r="86" spans="2:16" ht="21.75" customHeight="1" thickBot="1" x14ac:dyDescent="0.25">
      <c r="B86" s="52" t="s">
        <v>56</v>
      </c>
      <c r="C86" s="54">
        <v>44699</v>
      </c>
      <c r="D86" s="55">
        <v>44776</v>
      </c>
      <c r="E86" s="55">
        <v>44874</v>
      </c>
      <c r="F86" s="56">
        <v>44965</v>
      </c>
      <c r="G86" s="27" t="s">
        <v>9</v>
      </c>
      <c r="H86" s="23" t="s">
        <v>10</v>
      </c>
    </row>
    <row r="87" spans="2:16" ht="21.75" customHeight="1" x14ac:dyDescent="0.2">
      <c r="B87" s="52" t="s">
        <v>4</v>
      </c>
      <c r="C87" s="107">
        <v>0.14000000000000001</v>
      </c>
      <c r="D87" s="108">
        <v>0.11</v>
      </c>
      <c r="E87" s="175">
        <v>0.08</v>
      </c>
      <c r="F87" s="109">
        <v>8.2000000000000003E-2</v>
      </c>
      <c r="G87" s="28">
        <f>AVERAGE(C87:F87)</f>
        <v>0.10300000000000001</v>
      </c>
      <c r="H87" s="29">
        <f>MAX(C87:F87)</f>
        <v>0.14000000000000001</v>
      </c>
    </row>
    <row r="88" spans="2:16" ht="21.75" customHeight="1" x14ac:dyDescent="0.2">
      <c r="B88" s="21" t="s">
        <v>5</v>
      </c>
      <c r="C88" s="102">
        <v>0.13</v>
      </c>
      <c r="D88" s="121">
        <v>0.1</v>
      </c>
      <c r="E88" s="110">
        <v>6.5000000000000002E-2</v>
      </c>
      <c r="F88" s="111">
        <v>6.6000000000000003E-2</v>
      </c>
      <c r="G88" s="30">
        <f t="shared" ref="G88:G90" si="32">AVERAGE(C88:F88)</f>
        <v>9.0250000000000011E-2</v>
      </c>
      <c r="H88" s="50">
        <f t="shared" ref="H88:H90" si="33">MAX(C88:F88)</f>
        <v>0.13</v>
      </c>
    </row>
    <row r="89" spans="2:16" ht="21.75" customHeight="1" x14ac:dyDescent="0.2">
      <c r="B89" s="21" t="s">
        <v>6</v>
      </c>
      <c r="C89" s="102">
        <v>1.0999999999999999E-2</v>
      </c>
      <c r="D89" s="110">
        <v>1.6E-2</v>
      </c>
      <c r="E89" s="110">
        <v>1.2E-2</v>
      </c>
      <c r="F89" s="111">
        <v>1.2999999999999999E-2</v>
      </c>
      <c r="G89" s="30">
        <f t="shared" si="32"/>
        <v>1.2999999999999999E-2</v>
      </c>
      <c r="H89" s="31">
        <f t="shared" si="33"/>
        <v>1.6E-2</v>
      </c>
    </row>
    <row r="90" spans="2:16" ht="21.75" customHeight="1" x14ac:dyDescent="0.2">
      <c r="B90" s="21" t="s">
        <v>7</v>
      </c>
      <c r="C90" s="102">
        <v>4.0000000000000002E-4</v>
      </c>
      <c r="D90" s="110">
        <v>1.2999999999999999E-3</v>
      </c>
      <c r="E90" s="110">
        <v>3.0999999999999999E-3</v>
      </c>
      <c r="F90" s="111">
        <v>2.8E-3</v>
      </c>
      <c r="G90" s="46">
        <f t="shared" si="32"/>
        <v>1.8999999999999998E-3</v>
      </c>
      <c r="H90" s="35">
        <f t="shared" si="33"/>
        <v>3.0999999999999999E-3</v>
      </c>
    </row>
    <row r="91" spans="2:16" ht="21.75" customHeight="1" thickBot="1" x14ac:dyDescent="0.25">
      <c r="B91" s="53" t="s">
        <v>8</v>
      </c>
      <c r="C91" s="132">
        <v>1E-4</v>
      </c>
      <c r="D91" s="73" t="s">
        <v>58</v>
      </c>
      <c r="E91" s="73" t="s">
        <v>58</v>
      </c>
      <c r="F91" s="78" t="s">
        <v>58</v>
      </c>
      <c r="G91" s="79">
        <v>1E-4</v>
      </c>
      <c r="H91" s="77">
        <v>1E-4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6" fitToHeight="2" orientation="portrait" r:id="rId1"/>
  <headerFooter alignWithMargins="0"/>
  <rowBreaks count="1" manualBreakCount="1">
    <brk id="7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P51"/>
  <sheetViews>
    <sheetView tabSelected="1" view="pageBreakPreview" zoomScale="80" zoomScaleNormal="70" zoomScaleSheetLayoutView="80" workbookViewId="0">
      <pane xSplit="2" topLeftCell="C1" activePane="topRight" state="frozen"/>
      <selection activeCell="H19" sqref="H19"/>
      <selection pane="topRight" activeCell="U40" sqref="U40"/>
    </sheetView>
  </sheetViews>
  <sheetFormatPr defaultRowHeight="13.2" x14ac:dyDescent="0.2"/>
  <cols>
    <col min="1" max="1" width="2.6640625" customWidth="1"/>
    <col min="2" max="2" width="23.6640625" customWidth="1"/>
    <col min="3" max="16" width="10.6640625" customWidth="1"/>
    <col min="17" max="17" width="2.6640625" customWidth="1"/>
  </cols>
  <sheetData>
    <row r="1" spans="2:16" ht="21.75" customHeight="1" thickBo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16" ht="21.75" customHeight="1" x14ac:dyDescent="0.2">
      <c r="B2" s="3" t="s">
        <v>1</v>
      </c>
      <c r="C2" s="14" t="s">
        <v>11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2:16" ht="21.75" customHeight="1" x14ac:dyDescent="0.2">
      <c r="B3" s="6" t="s">
        <v>2</v>
      </c>
      <c r="C3" s="15" t="s">
        <v>46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2:16" ht="21.75" customHeight="1" thickBot="1" x14ac:dyDescent="0.25">
      <c r="B4" s="9" t="s">
        <v>3</v>
      </c>
      <c r="C4" s="16" t="s">
        <v>47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</row>
    <row r="5" spans="2:16" ht="21.75" customHeight="1" thickBot="1" x14ac:dyDescent="0.25">
      <c r="B5" s="3" t="s">
        <v>56</v>
      </c>
      <c r="C5" s="62">
        <v>44664</v>
      </c>
      <c r="D5" s="63">
        <v>44692</v>
      </c>
      <c r="E5" s="63">
        <v>44713</v>
      </c>
      <c r="F5" s="63">
        <v>44762</v>
      </c>
      <c r="G5" s="63">
        <v>44783</v>
      </c>
      <c r="H5" s="63">
        <v>44811</v>
      </c>
      <c r="I5" s="63">
        <v>44839</v>
      </c>
      <c r="J5" s="63">
        <v>44876</v>
      </c>
      <c r="K5" s="63">
        <v>44902</v>
      </c>
      <c r="L5" s="55">
        <v>44937</v>
      </c>
      <c r="M5" s="55">
        <v>44958</v>
      </c>
      <c r="N5" s="55">
        <v>44986</v>
      </c>
      <c r="O5" s="12" t="s">
        <v>9</v>
      </c>
      <c r="P5" s="13" t="s">
        <v>10</v>
      </c>
    </row>
    <row r="6" spans="2:16" ht="21.75" customHeight="1" x14ac:dyDescent="0.2">
      <c r="B6" s="3" t="s">
        <v>4</v>
      </c>
      <c r="C6" s="126">
        <v>3.6999999999999998E-2</v>
      </c>
      <c r="D6" s="127">
        <v>3.3000000000000002E-2</v>
      </c>
      <c r="E6" s="127">
        <v>4.1000000000000002E-2</v>
      </c>
      <c r="F6" s="127">
        <v>6.0999999999999999E-2</v>
      </c>
      <c r="G6" s="81">
        <v>4.1000000000000002E-2</v>
      </c>
      <c r="H6" s="127">
        <v>3.9E-2</v>
      </c>
      <c r="I6" s="127">
        <v>2.8000000000000001E-2</v>
      </c>
      <c r="J6" s="127">
        <v>3.5999999999999997E-2</v>
      </c>
      <c r="K6" s="141">
        <v>3.3000000000000002E-2</v>
      </c>
      <c r="L6" s="142">
        <v>3.4000000000000002E-2</v>
      </c>
      <c r="M6" s="93">
        <v>3.3000000000000002E-2</v>
      </c>
      <c r="N6" s="128">
        <v>3.3000000000000002E-2</v>
      </c>
      <c r="O6" s="36">
        <f>AVERAGE(C6:N6)</f>
        <v>3.7416666666666674E-2</v>
      </c>
      <c r="P6" s="37">
        <f>MAX(C6:N6)</f>
        <v>6.0999999999999999E-2</v>
      </c>
    </row>
    <row r="7" spans="2:16" ht="21.75" customHeight="1" x14ac:dyDescent="0.2">
      <c r="B7" s="6" t="s">
        <v>5</v>
      </c>
      <c r="C7" s="112">
        <v>2.8000000000000001E-2</v>
      </c>
      <c r="D7" s="129">
        <v>2.5999999999999999E-2</v>
      </c>
      <c r="E7" s="129">
        <v>3.2000000000000001E-2</v>
      </c>
      <c r="F7" s="129">
        <v>5.1999999999999998E-2</v>
      </c>
      <c r="G7" s="129">
        <v>2.9000000000000001E-2</v>
      </c>
      <c r="H7" s="129">
        <v>2.5000000000000001E-2</v>
      </c>
      <c r="I7" s="82">
        <v>1.4999999999999999E-2</v>
      </c>
      <c r="J7" s="129">
        <v>2.1999999999999999E-2</v>
      </c>
      <c r="K7" s="129">
        <v>1.7999999999999999E-2</v>
      </c>
      <c r="L7" s="130">
        <v>2.1000000000000001E-2</v>
      </c>
      <c r="M7" s="94">
        <v>1.7999999999999999E-2</v>
      </c>
      <c r="N7" s="131">
        <v>1.9E-2</v>
      </c>
      <c r="O7" s="38">
        <f t="shared" ref="O7:O9" si="0">AVERAGE(C7:N7)</f>
        <v>2.5416666666666667E-2</v>
      </c>
      <c r="P7" s="39">
        <f t="shared" ref="P7:P10" si="1">MAX(C7:N7)</f>
        <v>5.1999999999999998E-2</v>
      </c>
    </row>
    <row r="8" spans="2:16" ht="21.75" customHeight="1" x14ac:dyDescent="0.2">
      <c r="B8" s="21" t="s">
        <v>6</v>
      </c>
      <c r="C8" s="112">
        <v>7.4000000000000003E-3</v>
      </c>
      <c r="D8" s="82">
        <v>5.8999999999999999E-3</v>
      </c>
      <c r="E8" s="129">
        <v>7.7999999999999996E-3</v>
      </c>
      <c r="F8" s="129">
        <v>8.6999999999999994E-3</v>
      </c>
      <c r="G8" s="143">
        <v>0.01</v>
      </c>
      <c r="H8" s="144">
        <v>1.0999999999999999E-2</v>
      </c>
      <c r="I8" s="177">
        <v>9.1999999999999998E-3</v>
      </c>
      <c r="J8" s="129">
        <v>1.0999999999999999E-2</v>
      </c>
      <c r="K8" s="143">
        <v>0.01</v>
      </c>
      <c r="L8" s="145">
        <v>0.01</v>
      </c>
      <c r="M8" s="145">
        <v>0.01</v>
      </c>
      <c r="N8" s="178">
        <v>0.01</v>
      </c>
      <c r="O8" s="40">
        <f t="shared" si="0"/>
        <v>9.2499999999999978E-3</v>
      </c>
      <c r="P8" s="39">
        <f t="shared" si="1"/>
        <v>1.0999999999999999E-2</v>
      </c>
    </row>
    <row r="9" spans="2:16" ht="21.75" customHeight="1" x14ac:dyDescent="0.2">
      <c r="B9" s="21" t="s">
        <v>7</v>
      </c>
      <c r="C9" s="112">
        <v>2.0999999999999999E-3</v>
      </c>
      <c r="D9" s="153">
        <v>1E-3</v>
      </c>
      <c r="E9" s="129">
        <v>1.5E-3</v>
      </c>
      <c r="F9" s="129">
        <v>1.1000000000000001E-3</v>
      </c>
      <c r="G9" s="129">
        <v>2.5000000000000001E-3</v>
      </c>
      <c r="H9" s="129">
        <v>2.8999999999999998E-3</v>
      </c>
      <c r="I9" s="82">
        <v>4.1000000000000003E-3</v>
      </c>
      <c r="J9" s="153">
        <v>3.0000000000000001E-3</v>
      </c>
      <c r="K9" s="129">
        <v>4.7999999999999996E-3</v>
      </c>
      <c r="L9" s="130">
        <v>3.5000000000000001E-3</v>
      </c>
      <c r="M9" s="94">
        <v>4.7999999999999996E-3</v>
      </c>
      <c r="N9" s="131">
        <v>4.4999999999999997E-3</v>
      </c>
      <c r="O9" s="40">
        <f t="shared" si="0"/>
        <v>2.9833333333333331E-3</v>
      </c>
      <c r="P9" s="39">
        <f t="shared" si="1"/>
        <v>4.7999999999999996E-3</v>
      </c>
    </row>
    <row r="10" spans="2:16" ht="21.75" customHeight="1" thickBot="1" x14ac:dyDescent="0.25">
      <c r="B10" s="9" t="s">
        <v>8</v>
      </c>
      <c r="C10" s="64">
        <v>1E-4</v>
      </c>
      <c r="D10" s="65" t="s">
        <v>58</v>
      </c>
      <c r="E10" s="65">
        <v>1E-4</v>
      </c>
      <c r="F10" s="65" t="s">
        <v>58</v>
      </c>
      <c r="G10" s="65" t="s">
        <v>58</v>
      </c>
      <c r="H10" s="65">
        <v>2.0000000000000001E-4</v>
      </c>
      <c r="I10" s="83">
        <v>2.0000000000000001E-4</v>
      </c>
      <c r="J10" s="65">
        <v>2.0000000000000001E-4</v>
      </c>
      <c r="K10" s="83">
        <v>2.9999999999999997E-4</v>
      </c>
      <c r="L10" s="132">
        <v>2.0000000000000001E-4</v>
      </c>
      <c r="M10" s="132">
        <v>2.9999999999999997E-4</v>
      </c>
      <c r="N10" s="133">
        <v>2.9999999999999997E-4</v>
      </c>
      <c r="O10" s="41">
        <v>2.0000000000000001E-4</v>
      </c>
      <c r="P10" s="43">
        <f t="shared" si="1"/>
        <v>2.9999999999999997E-4</v>
      </c>
    </row>
    <row r="11" spans="2:16" ht="21.75" customHeight="1" thickBot="1" x14ac:dyDescent="0.25"/>
    <row r="12" spans="2:16" ht="21.75" customHeight="1" x14ac:dyDescent="0.2">
      <c r="B12" s="3" t="s">
        <v>1</v>
      </c>
      <c r="C12" s="14" t="s">
        <v>11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</row>
    <row r="13" spans="2:16" ht="21.75" customHeight="1" x14ac:dyDescent="0.2">
      <c r="B13" s="6" t="s">
        <v>2</v>
      </c>
      <c r="C13" s="15" t="s">
        <v>46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2:16" ht="21.75" customHeight="1" thickBot="1" x14ac:dyDescent="0.25">
      <c r="B14" s="9" t="s">
        <v>3</v>
      </c>
      <c r="C14" s="16" t="s">
        <v>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</row>
    <row r="15" spans="2:16" ht="21.75" customHeight="1" thickBot="1" x14ac:dyDescent="0.25">
      <c r="B15" s="3" t="s">
        <v>56</v>
      </c>
      <c r="C15" s="62">
        <v>44664</v>
      </c>
      <c r="D15" s="63">
        <v>44692</v>
      </c>
      <c r="E15" s="63">
        <v>44713</v>
      </c>
      <c r="F15" s="63">
        <v>44762</v>
      </c>
      <c r="G15" s="63">
        <v>44783</v>
      </c>
      <c r="H15" s="63">
        <v>44811</v>
      </c>
      <c r="I15" s="63">
        <v>44839</v>
      </c>
      <c r="J15" s="63">
        <v>44876</v>
      </c>
      <c r="K15" s="63">
        <v>44902</v>
      </c>
      <c r="L15" s="55">
        <v>44937</v>
      </c>
      <c r="M15" s="55">
        <v>44958</v>
      </c>
      <c r="N15" s="55">
        <v>44986</v>
      </c>
      <c r="O15" s="12" t="s">
        <v>9</v>
      </c>
      <c r="P15" s="13" t="s">
        <v>10</v>
      </c>
    </row>
    <row r="16" spans="2:16" ht="21.75" customHeight="1" x14ac:dyDescent="0.2">
      <c r="B16" s="3" t="s">
        <v>4</v>
      </c>
      <c r="C16" s="84">
        <v>3.6999999999999998E-2</v>
      </c>
      <c r="D16" s="134">
        <v>3.1E-2</v>
      </c>
      <c r="E16" s="134">
        <v>3.7999999999999999E-2</v>
      </c>
      <c r="F16" s="146">
        <v>5.3999999999999999E-2</v>
      </c>
      <c r="G16" s="85">
        <v>4.4999999999999998E-2</v>
      </c>
      <c r="H16" s="134">
        <v>3.7999999999999999E-2</v>
      </c>
      <c r="I16" s="85">
        <v>3.5000000000000003E-2</v>
      </c>
      <c r="J16" s="134">
        <v>3.3000000000000002E-2</v>
      </c>
      <c r="K16" s="85">
        <v>3.6999999999999998E-2</v>
      </c>
      <c r="L16" s="135">
        <v>3.3000000000000002E-2</v>
      </c>
      <c r="M16" s="90">
        <v>3.5999999999999997E-2</v>
      </c>
      <c r="N16" s="136">
        <v>5.7000000000000002E-2</v>
      </c>
      <c r="O16" s="36">
        <f>AVERAGE(C16:N16)</f>
        <v>3.95E-2</v>
      </c>
      <c r="P16" s="37">
        <f>MAX(C16:N16)</f>
        <v>5.7000000000000002E-2</v>
      </c>
    </row>
    <row r="17" spans="2:16" ht="21.75" customHeight="1" x14ac:dyDescent="0.2">
      <c r="B17" s="6" t="s">
        <v>5</v>
      </c>
      <c r="C17" s="66">
        <v>2.8000000000000001E-2</v>
      </c>
      <c r="D17" s="137">
        <v>2.4E-2</v>
      </c>
      <c r="E17" s="137">
        <v>2.9000000000000001E-2</v>
      </c>
      <c r="F17" s="137">
        <v>4.3999999999999997E-2</v>
      </c>
      <c r="G17" s="137">
        <v>3.1E-2</v>
      </c>
      <c r="H17" s="86">
        <v>2.5000000000000001E-2</v>
      </c>
      <c r="I17" s="86">
        <v>2.1000000000000001E-2</v>
      </c>
      <c r="J17" s="137">
        <v>1.7000000000000001E-2</v>
      </c>
      <c r="K17" s="86">
        <v>2.1999999999999999E-2</v>
      </c>
      <c r="L17" s="105">
        <v>1.7999999999999999E-2</v>
      </c>
      <c r="M17" s="105">
        <v>1.7999999999999999E-2</v>
      </c>
      <c r="N17" s="179">
        <v>0.03</v>
      </c>
      <c r="O17" s="38">
        <f t="shared" ref="O17:O20" si="2">AVERAGE(C17:N17)</f>
        <v>2.5583333333333329E-2</v>
      </c>
      <c r="P17" s="39">
        <f t="shared" ref="P17:P20" si="3">MAX(C17:N17)</f>
        <v>4.3999999999999997E-2</v>
      </c>
    </row>
    <row r="18" spans="2:16" ht="21.75" customHeight="1" x14ac:dyDescent="0.2">
      <c r="B18" s="21" t="s">
        <v>6</v>
      </c>
      <c r="C18" s="66">
        <v>7.4000000000000003E-3</v>
      </c>
      <c r="D18" s="180">
        <v>6.4000000000000003E-3</v>
      </c>
      <c r="E18" s="86">
        <v>7.7000000000000002E-3</v>
      </c>
      <c r="F18" s="137">
        <v>8.8999999999999999E-3</v>
      </c>
      <c r="G18" s="148">
        <v>1.0999999999999999E-2</v>
      </c>
      <c r="H18" s="137">
        <v>1.0999999999999999E-2</v>
      </c>
      <c r="I18" s="147">
        <v>0.01</v>
      </c>
      <c r="J18" s="137">
        <v>1.0999999999999999E-2</v>
      </c>
      <c r="K18" s="147">
        <v>1.0999999999999999E-2</v>
      </c>
      <c r="L18" s="72">
        <v>1.0999999999999999E-2</v>
      </c>
      <c r="M18" s="105">
        <v>1.2E-2</v>
      </c>
      <c r="N18" s="138">
        <v>1.7999999999999999E-2</v>
      </c>
      <c r="O18" s="38">
        <f t="shared" si="2"/>
        <v>1.0449999999999999E-2</v>
      </c>
      <c r="P18" s="39">
        <f t="shared" si="3"/>
        <v>1.7999999999999999E-2</v>
      </c>
    </row>
    <row r="19" spans="2:16" ht="21.75" customHeight="1" x14ac:dyDescent="0.2">
      <c r="B19" s="21" t="s">
        <v>7</v>
      </c>
      <c r="C19" s="66">
        <v>2.0999999999999999E-3</v>
      </c>
      <c r="D19" s="137">
        <v>1.2999999999999999E-3</v>
      </c>
      <c r="E19" s="137">
        <v>1.6000000000000001E-3</v>
      </c>
      <c r="F19" s="137">
        <v>1.1999999999999999E-3</v>
      </c>
      <c r="G19" s="137">
        <v>3.0999999999999999E-3</v>
      </c>
      <c r="H19" s="137">
        <v>2.3999999999999998E-3</v>
      </c>
      <c r="I19" s="86">
        <v>4.1999999999999997E-3</v>
      </c>
      <c r="J19" s="137">
        <v>5.1999999999999998E-3</v>
      </c>
      <c r="K19" s="86">
        <v>4.5999999999999999E-3</v>
      </c>
      <c r="L19" s="105">
        <v>3.8E-3</v>
      </c>
      <c r="M19" s="105">
        <v>5.5999999999999999E-3</v>
      </c>
      <c r="N19" s="138">
        <v>8.8000000000000005E-3</v>
      </c>
      <c r="O19" s="40">
        <f t="shared" si="2"/>
        <v>3.6583333333333333E-3</v>
      </c>
      <c r="P19" s="42">
        <f t="shared" si="3"/>
        <v>8.8000000000000005E-3</v>
      </c>
    </row>
    <row r="20" spans="2:16" ht="21.75" customHeight="1" thickBot="1" x14ac:dyDescent="0.25">
      <c r="B20" s="9" t="s">
        <v>8</v>
      </c>
      <c r="C20" s="67">
        <v>1E-4</v>
      </c>
      <c r="D20" s="65">
        <v>1E-4</v>
      </c>
      <c r="E20" s="65">
        <v>1E-4</v>
      </c>
      <c r="F20" s="65">
        <v>1E-4</v>
      </c>
      <c r="G20" s="139">
        <v>1E-4</v>
      </c>
      <c r="H20" s="139">
        <v>1E-4</v>
      </c>
      <c r="I20" s="87">
        <v>2.0000000000000001E-4</v>
      </c>
      <c r="J20" s="139">
        <v>2.9999999999999997E-4</v>
      </c>
      <c r="K20" s="87">
        <v>2.0000000000000001E-4</v>
      </c>
      <c r="L20" s="106">
        <v>2.9999999999999997E-4</v>
      </c>
      <c r="M20" s="106">
        <v>4.0000000000000002E-4</v>
      </c>
      <c r="N20" s="140">
        <v>6.9999999999999999E-4</v>
      </c>
      <c r="O20" s="41">
        <f t="shared" si="2"/>
        <v>2.2500000000000002E-4</v>
      </c>
      <c r="P20" s="43">
        <f t="shared" si="3"/>
        <v>6.9999999999999999E-4</v>
      </c>
    </row>
    <row r="21" spans="2:16" ht="21.75" customHeight="1" thickBot="1" x14ac:dyDescent="0.25"/>
    <row r="22" spans="2:16" ht="21.75" customHeight="1" x14ac:dyDescent="0.2">
      <c r="B22" s="3" t="s">
        <v>1</v>
      </c>
      <c r="C22" s="14" t="s">
        <v>11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"/>
    </row>
    <row r="23" spans="2:16" ht="21.75" customHeight="1" x14ac:dyDescent="0.2">
      <c r="B23" s="6" t="s">
        <v>2</v>
      </c>
      <c r="C23" s="15" t="s">
        <v>46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</row>
    <row r="24" spans="2:16" ht="21.75" customHeight="1" thickBot="1" x14ac:dyDescent="0.25">
      <c r="B24" s="9" t="s">
        <v>3</v>
      </c>
      <c r="C24" s="16" t="s">
        <v>54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</row>
    <row r="25" spans="2:16" ht="21.75" customHeight="1" thickBot="1" x14ac:dyDescent="0.25">
      <c r="B25" s="3" t="s">
        <v>56</v>
      </c>
      <c r="C25" s="62">
        <v>44664</v>
      </c>
      <c r="D25" s="63">
        <v>44692</v>
      </c>
      <c r="E25" s="63">
        <v>44713</v>
      </c>
      <c r="F25" s="63">
        <v>44762</v>
      </c>
      <c r="G25" s="63">
        <v>44783</v>
      </c>
      <c r="H25" s="63">
        <v>44811</v>
      </c>
      <c r="I25" s="63">
        <v>44839</v>
      </c>
      <c r="J25" s="63">
        <v>44876</v>
      </c>
      <c r="K25" s="63">
        <v>44902</v>
      </c>
      <c r="L25" s="55">
        <v>44937</v>
      </c>
      <c r="M25" s="55">
        <v>44958</v>
      </c>
      <c r="N25" s="55">
        <v>44986</v>
      </c>
      <c r="O25" s="12" t="s">
        <v>9</v>
      </c>
      <c r="P25" s="13" t="s">
        <v>10</v>
      </c>
    </row>
    <row r="26" spans="2:16" ht="21.75" customHeight="1" x14ac:dyDescent="0.2">
      <c r="B26" s="3" t="s">
        <v>4</v>
      </c>
      <c r="C26" s="84">
        <v>3.5999999999999997E-2</v>
      </c>
      <c r="D26" s="146">
        <v>0.03</v>
      </c>
      <c r="E26" s="146">
        <v>4.5999999999999999E-2</v>
      </c>
      <c r="F26" s="134">
        <v>6.5000000000000002E-2</v>
      </c>
      <c r="G26" s="149">
        <v>4.2999999999999997E-2</v>
      </c>
      <c r="H26" s="85">
        <v>3.9E-2</v>
      </c>
      <c r="I26" s="85">
        <v>3.1E-2</v>
      </c>
      <c r="J26" s="134">
        <v>3.5999999999999997E-2</v>
      </c>
      <c r="K26" s="149">
        <v>3.5999999999999997E-2</v>
      </c>
      <c r="L26" s="150">
        <v>3.1E-2</v>
      </c>
      <c r="M26" s="151">
        <v>3.5000000000000003E-2</v>
      </c>
      <c r="N26" s="136">
        <v>5.0999999999999997E-2</v>
      </c>
      <c r="O26" s="36">
        <f>AVERAGE(C26:N26)</f>
        <v>3.9916666666666663E-2</v>
      </c>
      <c r="P26" s="37">
        <f>MAX(C26:N26)</f>
        <v>6.5000000000000002E-2</v>
      </c>
    </row>
    <row r="27" spans="2:16" ht="21.75" customHeight="1" x14ac:dyDescent="0.2">
      <c r="B27" s="6" t="s">
        <v>5</v>
      </c>
      <c r="C27" s="152">
        <v>2.7E-2</v>
      </c>
      <c r="D27" s="137">
        <v>2.1999999999999999E-2</v>
      </c>
      <c r="E27" s="137">
        <v>3.7999999999999999E-2</v>
      </c>
      <c r="F27" s="86">
        <v>5.3999999999999999E-2</v>
      </c>
      <c r="G27" s="148">
        <v>0.03</v>
      </c>
      <c r="H27" s="86">
        <v>2.5000000000000001E-2</v>
      </c>
      <c r="I27" s="86">
        <v>1.7000000000000001E-2</v>
      </c>
      <c r="J27" s="148">
        <v>0.02</v>
      </c>
      <c r="K27" s="86">
        <v>1.9E-2</v>
      </c>
      <c r="L27" s="105">
        <v>1.7000000000000001E-2</v>
      </c>
      <c r="M27" s="105">
        <v>1.9E-2</v>
      </c>
      <c r="N27" s="138">
        <v>2.9000000000000001E-2</v>
      </c>
      <c r="O27" s="38">
        <f t="shared" ref="O27:O30" si="4">AVERAGE(C27:N27)</f>
        <v>2.6416666666666668E-2</v>
      </c>
      <c r="P27" s="39">
        <f t="shared" ref="P27:P30" si="5">MAX(C27:N27)</f>
        <v>5.3999999999999999E-2</v>
      </c>
    </row>
    <row r="28" spans="2:16" ht="21.75" customHeight="1" x14ac:dyDescent="0.2">
      <c r="B28" s="21" t="s">
        <v>6</v>
      </c>
      <c r="C28" s="66">
        <v>7.6E-3</v>
      </c>
      <c r="D28" s="180">
        <v>6.6E-3</v>
      </c>
      <c r="E28" s="86">
        <v>7.4999999999999997E-3</v>
      </c>
      <c r="F28" s="137">
        <v>9.9000000000000008E-3</v>
      </c>
      <c r="G28" s="148">
        <v>0.01</v>
      </c>
      <c r="H28" s="137">
        <v>1.0999999999999999E-2</v>
      </c>
      <c r="I28" s="86">
        <v>9.9000000000000008E-3</v>
      </c>
      <c r="J28" s="147">
        <v>1.2E-2</v>
      </c>
      <c r="K28" s="86">
        <v>1.0999999999999999E-2</v>
      </c>
      <c r="L28" s="72">
        <v>0.01</v>
      </c>
      <c r="M28" s="105">
        <v>1.0999999999999999E-2</v>
      </c>
      <c r="N28" s="138">
        <v>1.4999999999999999E-2</v>
      </c>
      <c r="O28" s="38">
        <f t="shared" si="4"/>
        <v>1.0125E-2</v>
      </c>
      <c r="P28" s="39">
        <f t="shared" si="5"/>
        <v>1.4999999999999999E-2</v>
      </c>
    </row>
    <row r="29" spans="2:16" ht="21.75" customHeight="1" x14ac:dyDescent="0.2">
      <c r="B29" s="21" t="s">
        <v>7</v>
      </c>
      <c r="C29" s="66">
        <v>2.0999999999999999E-3</v>
      </c>
      <c r="D29" s="137">
        <v>1.5E-3</v>
      </c>
      <c r="E29" s="137">
        <v>1.2999999999999999E-3</v>
      </c>
      <c r="F29" s="137">
        <v>1.1999999999999999E-3</v>
      </c>
      <c r="G29" s="137">
        <v>2.8999999999999998E-3</v>
      </c>
      <c r="H29" s="181">
        <v>3.0000000000000001E-3</v>
      </c>
      <c r="I29" s="86">
        <v>4.1999999999999997E-3</v>
      </c>
      <c r="J29" s="86">
        <v>4.4999999999999997E-3</v>
      </c>
      <c r="K29" s="86">
        <v>5.7000000000000002E-3</v>
      </c>
      <c r="L29" s="88">
        <v>3.8E-3</v>
      </c>
      <c r="M29" s="105">
        <v>4.7000000000000002E-3</v>
      </c>
      <c r="N29" s="138">
        <v>6.4999999999999997E-3</v>
      </c>
      <c r="O29" s="40">
        <f t="shared" si="4"/>
        <v>3.4499999999999999E-3</v>
      </c>
      <c r="P29" s="42">
        <f t="shared" si="5"/>
        <v>6.4999999999999997E-3</v>
      </c>
    </row>
    <row r="30" spans="2:16" ht="21.75" customHeight="1" thickBot="1" x14ac:dyDescent="0.25">
      <c r="B30" s="9" t="s">
        <v>8</v>
      </c>
      <c r="C30" s="67">
        <v>1E-4</v>
      </c>
      <c r="D30" s="65">
        <v>1E-4</v>
      </c>
      <c r="E30" s="65">
        <v>1E-4</v>
      </c>
      <c r="F30" s="65">
        <v>1E-4</v>
      </c>
      <c r="G30" s="139">
        <v>1E-4</v>
      </c>
      <c r="H30" s="139">
        <v>1E-4</v>
      </c>
      <c r="I30" s="87">
        <v>2.9999999999999997E-4</v>
      </c>
      <c r="J30" s="139">
        <v>2.9999999999999997E-4</v>
      </c>
      <c r="K30" s="87">
        <v>2.9999999999999997E-4</v>
      </c>
      <c r="L30" s="106">
        <v>2.9999999999999997E-4</v>
      </c>
      <c r="M30" s="106">
        <v>2.9999999999999997E-4</v>
      </c>
      <c r="N30" s="89">
        <v>5.0000000000000001E-4</v>
      </c>
      <c r="O30" s="41">
        <f t="shared" si="4"/>
        <v>2.1666666666666666E-4</v>
      </c>
      <c r="P30" s="43">
        <f t="shared" si="5"/>
        <v>5.0000000000000001E-4</v>
      </c>
    </row>
    <row r="31" spans="2:16" ht="21.75" customHeight="1" thickBot="1" x14ac:dyDescent="0.25"/>
    <row r="32" spans="2:16" ht="21.75" customHeight="1" x14ac:dyDescent="0.2">
      <c r="B32" s="3" t="s">
        <v>1</v>
      </c>
      <c r="C32" s="14" t="s">
        <v>11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2:16" ht="21.75" customHeight="1" x14ac:dyDescent="0.2">
      <c r="B33" s="6" t="s">
        <v>2</v>
      </c>
      <c r="C33" s="15" t="s">
        <v>49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8"/>
    </row>
    <row r="34" spans="2:16" ht="21.75" customHeight="1" thickBot="1" x14ac:dyDescent="0.25">
      <c r="B34" s="9" t="s">
        <v>3</v>
      </c>
      <c r="C34" s="16" t="s">
        <v>50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1"/>
    </row>
    <row r="35" spans="2:16" ht="21.75" customHeight="1" thickBot="1" x14ac:dyDescent="0.25">
      <c r="B35" s="3" t="s">
        <v>56</v>
      </c>
      <c r="C35" s="68" t="s">
        <v>65</v>
      </c>
      <c r="D35" s="69" t="s">
        <v>66</v>
      </c>
      <c r="E35" s="69" t="s">
        <v>67</v>
      </c>
      <c r="F35" s="63" t="s">
        <v>68</v>
      </c>
      <c r="G35" s="63" t="s">
        <v>69</v>
      </c>
      <c r="H35" s="63" t="s">
        <v>70</v>
      </c>
      <c r="I35" s="63" t="s">
        <v>71</v>
      </c>
      <c r="J35" s="63" t="s">
        <v>72</v>
      </c>
      <c r="K35" s="63" t="s">
        <v>73</v>
      </c>
      <c r="L35" s="55" t="s">
        <v>74</v>
      </c>
      <c r="M35" s="55" t="s">
        <v>75</v>
      </c>
      <c r="N35" s="56" t="s">
        <v>76</v>
      </c>
      <c r="O35" s="12" t="s">
        <v>9</v>
      </c>
      <c r="P35" s="13" t="s">
        <v>10</v>
      </c>
    </row>
    <row r="36" spans="2:16" ht="21.75" customHeight="1" x14ac:dyDescent="0.2">
      <c r="B36" s="3" t="s">
        <v>4</v>
      </c>
      <c r="C36" s="84">
        <v>5.2999999999999999E-2</v>
      </c>
      <c r="D36" s="134">
        <v>7.4999999999999997E-2</v>
      </c>
      <c r="E36" s="134">
        <v>9.2999999999999999E-2</v>
      </c>
      <c r="F36" s="134">
        <v>0.13</v>
      </c>
      <c r="G36" s="85">
        <v>7.5999999999999998E-2</v>
      </c>
      <c r="H36" s="85">
        <v>0.11</v>
      </c>
      <c r="I36" s="85">
        <v>0.11</v>
      </c>
      <c r="J36" s="134">
        <v>4.2000000000000003E-2</v>
      </c>
      <c r="K36" s="149">
        <v>0.05</v>
      </c>
      <c r="L36" s="135">
        <v>4.3999999999999997E-2</v>
      </c>
      <c r="M36" s="90">
        <v>5.2999999999999999E-2</v>
      </c>
      <c r="N36" s="136">
        <v>5.2999999999999999E-2</v>
      </c>
      <c r="O36" s="36">
        <f>AVERAGE(C36:N36)</f>
        <v>7.4083333333333348E-2</v>
      </c>
      <c r="P36" s="182">
        <f>MAX(C36:N36)</f>
        <v>0.13</v>
      </c>
    </row>
    <row r="37" spans="2:16" ht="21.75" customHeight="1" x14ac:dyDescent="0.2">
      <c r="B37" s="6" t="s">
        <v>5</v>
      </c>
      <c r="C37" s="152">
        <v>0.03</v>
      </c>
      <c r="D37" s="137">
        <v>4.4999999999999998E-2</v>
      </c>
      <c r="E37" s="137">
        <v>5.8000000000000003E-2</v>
      </c>
      <c r="F37" s="86">
        <v>8.8999999999999996E-2</v>
      </c>
      <c r="G37" s="137">
        <v>4.3999999999999997E-2</v>
      </c>
      <c r="H37" s="86">
        <v>8.6999999999999994E-2</v>
      </c>
      <c r="I37" s="86">
        <v>8.8999999999999996E-2</v>
      </c>
      <c r="J37" s="137">
        <v>2.1000000000000001E-2</v>
      </c>
      <c r="K37" s="86">
        <v>2.7E-2</v>
      </c>
      <c r="L37" s="105">
        <v>2.1000000000000001E-2</v>
      </c>
      <c r="M37" s="105">
        <v>2.7E-2</v>
      </c>
      <c r="N37" s="138">
        <v>2.8000000000000001E-2</v>
      </c>
      <c r="O37" s="38">
        <f t="shared" ref="O37:O40" si="6">AVERAGE(C37:N37)</f>
        <v>4.7166666666666669E-2</v>
      </c>
      <c r="P37" s="39">
        <f t="shared" ref="P37:P40" si="7">MAX(C37:N37)</f>
        <v>8.8999999999999996E-2</v>
      </c>
    </row>
    <row r="38" spans="2:16" ht="21.75" customHeight="1" x14ac:dyDescent="0.2">
      <c r="B38" s="21" t="s">
        <v>6</v>
      </c>
      <c r="C38" s="66">
        <v>1.7000000000000001E-2</v>
      </c>
      <c r="D38" s="86">
        <v>2.1999999999999999E-2</v>
      </c>
      <c r="E38" s="86">
        <v>2.7E-2</v>
      </c>
      <c r="F38" s="137">
        <v>3.3000000000000002E-2</v>
      </c>
      <c r="G38" s="137">
        <v>2.4E-2</v>
      </c>
      <c r="H38" s="137">
        <v>2.1999999999999999E-2</v>
      </c>
      <c r="I38" s="86">
        <v>1.9E-2</v>
      </c>
      <c r="J38" s="86">
        <v>1.4E-2</v>
      </c>
      <c r="K38" s="86">
        <v>1.4999999999999999E-2</v>
      </c>
      <c r="L38" s="105">
        <v>1.4E-2</v>
      </c>
      <c r="M38" s="105">
        <v>1.7000000000000001E-2</v>
      </c>
      <c r="N38" s="138">
        <v>1.7000000000000001E-2</v>
      </c>
      <c r="O38" s="38">
        <f t="shared" si="6"/>
        <v>2.0083333333333338E-2</v>
      </c>
      <c r="P38" s="39">
        <f t="shared" si="7"/>
        <v>3.3000000000000002E-2</v>
      </c>
    </row>
    <row r="39" spans="2:16" ht="21.75" customHeight="1" x14ac:dyDescent="0.2">
      <c r="B39" s="21" t="s">
        <v>7</v>
      </c>
      <c r="C39" s="66">
        <v>6.7999999999999996E-3</v>
      </c>
      <c r="D39" s="129">
        <v>8.6E-3</v>
      </c>
      <c r="E39" s="129">
        <v>8.6E-3</v>
      </c>
      <c r="F39" s="143">
        <v>0.01</v>
      </c>
      <c r="G39" s="137">
        <v>7.4999999999999997E-3</v>
      </c>
      <c r="H39" s="137">
        <v>8.3999999999999995E-3</v>
      </c>
      <c r="I39" s="86">
        <v>8.8000000000000005E-3</v>
      </c>
      <c r="J39" s="180">
        <v>7.0000000000000001E-3</v>
      </c>
      <c r="K39" s="86">
        <v>8.0999999999999996E-3</v>
      </c>
      <c r="L39" s="88">
        <v>7.7999999999999996E-3</v>
      </c>
      <c r="M39" s="105">
        <v>8.0999999999999996E-3</v>
      </c>
      <c r="N39" s="183">
        <v>8.0000000000000002E-3</v>
      </c>
      <c r="O39" s="40">
        <f t="shared" si="6"/>
        <v>8.1416666666666668E-3</v>
      </c>
      <c r="P39" s="39">
        <f t="shared" si="7"/>
        <v>0.01</v>
      </c>
    </row>
    <row r="40" spans="2:16" ht="21.75" customHeight="1" thickBot="1" x14ac:dyDescent="0.25">
      <c r="B40" s="9" t="s">
        <v>8</v>
      </c>
      <c r="C40" s="67" t="s">
        <v>58</v>
      </c>
      <c r="D40" s="132">
        <v>1E-4</v>
      </c>
      <c r="E40" s="65">
        <v>1E-4</v>
      </c>
      <c r="F40" s="65">
        <v>1E-4</v>
      </c>
      <c r="G40" s="139">
        <v>5.0000000000000001E-4</v>
      </c>
      <c r="H40" s="65">
        <v>1.5E-3</v>
      </c>
      <c r="I40" s="87">
        <v>1.1999999999999999E-3</v>
      </c>
      <c r="J40" s="139">
        <v>5.9999999999999995E-4</v>
      </c>
      <c r="K40" s="87">
        <v>6.9999999999999999E-4</v>
      </c>
      <c r="L40" s="106">
        <v>1.5E-3</v>
      </c>
      <c r="M40" s="106">
        <v>8.9999999999999998E-4</v>
      </c>
      <c r="N40" s="89">
        <v>8.0000000000000004E-4</v>
      </c>
      <c r="O40" s="41">
        <f t="shared" si="6"/>
        <v>7.2727272727272734E-4</v>
      </c>
      <c r="P40" s="43">
        <f t="shared" si="7"/>
        <v>1.5E-3</v>
      </c>
    </row>
    <row r="41" spans="2:16" ht="21.75" customHeight="1" thickBot="1" x14ac:dyDescent="0.25"/>
    <row r="42" spans="2:16" ht="21.75" customHeight="1" x14ac:dyDescent="0.2">
      <c r="B42" s="3" t="s">
        <v>1</v>
      </c>
      <c r="C42" s="14" t="s">
        <v>11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5"/>
    </row>
    <row r="43" spans="2:16" ht="21.75" customHeight="1" x14ac:dyDescent="0.2">
      <c r="B43" s="6" t="s">
        <v>2</v>
      </c>
      <c r="C43" s="15" t="s">
        <v>49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8"/>
    </row>
    <row r="44" spans="2:16" ht="21.75" customHeight="1" thickBot="1" x14ac:dyDescent="0.25">
      <c r="B44" s="9" t="s">
        <v>3</v>
      </c>
      <c r="C44" s="16" t="s">
        <v>51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1"/>
    </row>
    <row r="45" spans="2:16" ht="21.75" customHeight="1" thickBot="1" x14ac:dyDescent="0.25">
      <c r="B45" s="3" t="s">
        <v>55</v>
      </c>
      <c r="C45" s="68" t="s">
        <v>65</v>
      </c>
      <c r="D45" s="69" t="s">
        <v>66</v>
      </c>
      <c r="E45" s="69" t="s">
        <v>67</v>
      </c>
      <c r="F45" s="63" t="s">
        <v>68</v>
      </c>
      <c r="G45" s="63" t="s">
        <v>69</v>
      </c>
      <c r="H45" s="63" t="s">
        <v>70</v>
      </c>
      <c r="I45" s="63" t="s">
        <v>71</v>
      </c>
      <c r="J45" s="63" t="s">
        <v>72</v>
      </c>
      <c r="K45" s="63" t="s">
        <v>73</v>
      </c>
      <c r="L45" s="55" t="s">
        <v>74</v>
      </c>
      <c r="M45" s="55" t="s">
        <v>75</v>
      </c>
      <c r="N45" s="56" t="s">
        <v>76</v>
      </c>
      <c r="O45" s="12" t="s">
        <v>9</v>
      </c>
      <c r="P45" s="13" t="s">
        <v>10</v>
      </c>
    </row>
    <row r="46" spans="2:16" ht="21.75" customHeight="1" x14ac:dyDescent="0.2">
      <c r="B46" s="3" t="s">
        <v>4</v>
      </c>
      <c r="C46" s="91">
        <v>8.1000000000000003E-2</v>
      </c>
      <c r="D46" s="92">
        <v>0.11</v>
      </c>
      <c r="E46" s="92">
        <v>0.11</v>
      </c>
      <c r="F46" s="127">
        <v>0.15</v>
      </c>
      <c r="G46" s="92">
        <v>0.11</v>
      </c>
      <c r="H46" s="92">
        <v>0.12</v>
      </c>
      <c r="I46" s="92">
        <v>0.12</v>
      </c>
      <c r="J46" s="127">
        <v>6.0999999999999999E-2</v>
      </c>
      <c r="K46" s="92">
        <v>6.9000000000000006E-2</v>
      </c>
      <c r="L46" s="93">
        <v>7.1999999999999995E-2</v>
      </c>
      <c r="M46" s="93">
        <v>5.1999999999999998E-2</v>
      </c>
      <c r="N46" s="136">
        <v>7.4999999999999997E-2</v>
      </c>
      <c r="O46" s="36">
        <f>AVERAGE(C46:N46)</f>
        <v>9.4166666666666662E-2</v>
      </c>
      <c r="P46" s="182">
        <f>MAX(C46:N46)</f>
        <v>0.15</v>
      </c>
    </row>
    <row r="47" spans="2:16" ht="21.75" customHeight="1" x14ac:dyDescent="0.2">
      <c r="B47" s="6" t="s">
        <v>5</v>
      </c>
      <c r="C47" s="129">
        <v>3.3000000000000002E-2</v>
      </c>
      <c r="D47" s="129">
        <v>4.7E-2</v>
      </c>
      <c r="E47" s="82">
        <v>6.7000000000000004E-2</v>
      </c>
      <c r="F47" s="82">
        <v>7.0999999999999994E-2</v>
      </c>
      <c r="G47" s="129">
        <v>6.6000000000000003E-2</v>
      </c>
      <c r="H47" s="82">
        <v>8.4000000000000005E-2</v>
      </c>
      <c r="I47" s="82">
        <v>9.6000000000000002E-2</v>
      </c>
      <c r="J47" s="129">
        <v>1.9E-2</v>
      </c>
      <c r="K47" s="82">
        <v>2.5000000000000001E-2</v>
      </c>
      <c r="L47" s="130">
        <v>1.9E-2</v>
      </c>
      <c r="M47" s="130">
        <v>1.7999999999999999E-2</v>
      </c>
      <c r="N47" s="184">
        <v>2.8000000000000001E-2</v>
      </c>
      <c r="O47" s="38">
        <f t="shared" ref="O47:O50" si="8">AVERAGE(C47:N47)</f>
        <v>4.7750000000000015E-2</v>
      </c>
      <c r="P47" s="39">
        <f t="shared" ref="P47:P50" si="9">MAX(C47:N47)</f>
        <v>9.6000000000000002E-2</v>
      </c>
    </row>
    <row r="48" spans="2:16" ht="21.75" customHeight="1" x14ac:dyDescent="0.2">
      <c r="B48" s="21" t="s">
        <v>6</v>
      </c>
      <c r="C48" s="70">
        <v>2.9000000000000001E-2</v>
      </c>
      <c r="D48" s="82">
        <v>3.7999999999999999E-2</v>
      </c>
      <c r="E48" s="82">
        <v>3.5000000000000003E-2</v>
      </c>
      <c r="F48" s="129">
        <v>5.1999999999999998E-2</v>
      </c>
      <c r="G48" s="129">
        <v>3.4000000000000002E-2</v>
      </c>
      <c r="H48" s="129">
        <v>2.9000000000000001E-2</v>
      </c>
      <c r="I48" s="82">
        <v>2.1999999999999999E-2</v>
      </c>
      <c r="J48" s="82">
        <v>2.1999999999999999E-2</v>
      </c>
      <c r="K48" s="82">
        <v>2.3E-2</v>
      </c>
      <c r="L48" s="130">
        <v>2.5999999999999999E-2</v>
      </c>
      <c r="M48" s="130">
        <v>1.7999999999999999E-2</v>
      </c>
      <c r="N48" s="184">
        <v>2.7E-2</v>
      </c>
      <c r="O48" s="38">
        <f t="shared" si="8"/>
        <v>2.958333333333334E-2</v>
      </c>
      <c r="P48" s="39">
        <f t="shared" si="9"/>
        <v>5.1999999999999998E-2</v>
      </c>
    </row>
    <row r="49" spans="2:16" ht="21.75" customHeight="1" x14ac:dyDescent="0.2">
      <c r="B49" s="21" t="s">
        <v>7</v>
      </c>
      <c r="C49" s="70">
        <v>1.9E-2</v>
      </c>
      <c r="D49" s="82">
        <v>2.4E-2</v>
      </c>
      <c r="E49" s="129">
        <v>1.2E-2</v>
      </c>
      <c r="F49" s="129">
        <v>3.1E-2</v>
      </c>
      <c r="G49" s="129">
        <v>1.4E-2</v>
      </c>
      <c r="H49" s="129">
        <v>1.2E-2</v>
      </c>
      <c r="I49" s="82">
        <v>8.8999999999999999E-3</v>
      </c>
      <c r="J49" s="82">
        <v>1.7999999999999999E-2</v>
      </c>
      <c r="K49" s="82">
        <v>1.9E-2</v>
      </c>
      <c r="L49" s="94">
        <v>2.3E-2</v>
      </c>
      <c r="M49" s="130">
        <v>1.4E-2</v>
      </c>
      <c r="N49" s="184">
        <v>1.7999999999999999E-2</v>
      </c>
      <c r="O49" s="38">
        <f t="shared" si="8"/>
        <v>1.7741666666666666E-2</v>
      </c>
      <c r="P49" s="39">
        <f t="shared" si="9"/>
        <v>3.1E-2</v>
      </c>
    </row>
    <row r="50" spans="2:16" ht="21.75" customHeight="1" thickBot="1" x14ac:dyDescent="0.25">
      <c r="B50" s="9" t="s">
        <v>8</v>
      </c>
      <c r="C50" s="71">
        <v>8.9999999999999998E-4</v>
      </c>
      <c r="D50" s="65">
        <v>2.3999999999999998E-3</v>
      </c>
      <c r="E50" s="65">
        <v>1E-4</v>
      </c>
      <c r="F50" s="132">
        <v>2.2000000000000001E-3</v>
      </c>
      <c r="G50" s="83">
        <v>5.9999999999999995E-4</v>
      </c>
      <c r="H50" s="83">
        <v>1.8E-3</v>
      </c>
      <c r="I50" s="83">
        <v>1.1000000000000001E-3</v>
      </c>
      <c r="J50" s="65">
        <v>2.7000000000000001E-3</v>
      </c>
      <c r="K50" s="83">
        <v>2.5999999999999999E-3</v>
      </c>
      <c r="L50" s="132">
        <v>4.4000000000000003E-3</v>
      </c>
      <c r="M50" s="132">
        <v>2.3999999999999998E-3</v>
      </c>
      <c r="N50" s="95">
        <v>2.5999999999999999E-3</v>
      </c>
      <c r="O50" s="41">
        <f t="shared" si="8"/>
        <v>1.9833333333333335E-3</v>
      </c>
      <c r="P50" s="43">
        <f t="shared" si="9"/>
        <v>4.4000000000000003E-3</v>
      </c>
    </row>
    <row r="51" spans="2:16" ht="21.75" customHeight="1" x14ac:dyDescent="0.2"/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2回</vt:lpstr>
      <vt:lpstr>4回</vt:lpstr>
      <vt:lpstr>12回</vt:lpstr>
      <vt:lpstr>'12回'!Print_Area</vt:lpstr>
      <vt:lpstr>'2回'!Print_Area</vt:lpstr>
      <vt:lpstr>'4回'!Print_Area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2016-12-28T06:47:37Z</cp:lastPrinted>
  <dcterms:created xsi:type="dcterms:W3CDTF">2007-10-24T00:56:55Z</dcterms:created>
  <dcterms:modified xsi:type="dcterms:W3CDTF">2024-05-20T08:26:16Z</dcterms:modified>
</cp:coreProperties>
</file>