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65416" windowWidth="15480" windowHeight="4350" activeTab="0"/>
  </bookViews>
  <sheets>
    <sheet name="集計" sheetId="1" r:id="rId1"/>
  </sheets>
  <definedNames>
    <definedName name="_xlnm.Print_Area" localSheetId="0">'集計'!$A$1:$V$192</definedName>
    <definedName name="色相">#REF!</definedName>
    <definedName name="天候">#REF!</definedName>
  </definedNames>
  <calcPr fullCalcOnLoad="1"/>
</workbook>
</file>

<file path=xl/sharedStrings.xml><?xml version="1.0" encoding="utf-8"?>
<sst xmlns="http://schemas.openxmlformats.org/spreadsheetml/2006/main" count="403" uniqueCount="59">
  <si>
    <t>クリプト藻</t>
  </si>
  <si>
    <t>渦鞭毛藻</t>
  </si>
  <si>
    <t>珪藻</t>
  </si>
  <si>
    <t>プラシノ藻</t>
  </si>
  <si>
    <t>微細鞭毛藻類</t>
  </si>
  <si>
    <t>キネトフラグミノフォーラ</t>
  </si>
  <si>
    <t>多膜</t>
  </si>
  <si>
    <t>多毛</t>
  </si>
  <si>
    <t>オタマボヤ</t>
  </si>
  <si>
    <t>6月</t>
  </si>
  <si>
    <t>7月</t>
  </si>
  <si>
    <t>8月</t>
  </si>
  <si>
    <t>9月</t>
  </si>
  <si>
    <t>11月</t>
  </si>
  <si>
    <t>12月</t>
  </si>
  <si>
    <t>（単位：細胞、個体/mL）　　</t>
  </si>
  <si>
    <t>綱</t>
  </si>
  <si>
    <t xml:space="preserve">合計    </t>
  </si>
  <si>
    <t>月</t>
  </si>
  <si>
    <t>5月</t>
  </si>
  <si>
    <t>10月</t>
  </si>
  <si>
    <t>2月</t>
  </si>
  <si>
    <t>3月</t>
  </si>
  <si>
    <t>最　大</t>
  </si>
  <si>
    <t>最　小</t>
  </si>
  <si>
    <t>平　均</t>
  </si>
  <si>
    <t xml:space="preserve">合計    </t>
  </si>
  <si>
    <t xml:space="preserve">合計    </t>
  </si>
  <si>
    <t xml:space="preserve">合計    </t>
  </si>
  <si>
    <t xml:space="preserve">合計    </t>
  </si>
  <si>
    <t xml:space="preserve">合計    </t>
  </si>
  <si>
    <t>東京湾1</t>
  </si>
  <si>
    <t>東京湾3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</si>
  <si>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</si>
  <si>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</si>
  <si>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</si>
  <si>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</si>
  <si>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</si>
  <si>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</si>
  <si>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</si>
  <si>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ラフィド</t>
  </si>
  <si>
    <t>ハプト藻</t>
  </si>
  <si>
    <t>(繊毛虫類）</t>
  </si>
  <si>
    <t>ワムシ</t>
  </si>
  <si>
    <t>二枚貝</t>
  </si>
  <si>
    <t>ディクチオカ藻</t>
  </si>
  <si>
    <t>藍藻</t>
  </si>
  <si>
    <t>ユーグレナ藻</t>
  </si>
  <si>
    <t>甲殻</t>
  </si>
  <si>
    <t>緑藻</t>
  </si>
  <si>
    <t>東京湾4</t>
  </si>
  <si>
    <t>表６　東京湾におけるプランクトン数月別推移（細胞、個体/mL）</t>
  </si>
  <si>
    <t>クリプト藻</t>
  </si>
  <si>
    <t/>
  </si>
  <si>
    <t>（単位：細胞、個体/mL）　　</t>
  </si>
  <si>
    <t>28年1月</t>
  </si>
  <si>
    <t>27年4月</t>
  </si>
  <si>
    <t>ディクチオカ藻</t>
  </si>
  <si>
    <t>エブリア藻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</si>
</sst>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細明朝体"/>
      <family val="3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0" fillId="25" borderId="0" applyNumberFormat="0" applyBorder="0" applyAlignment="0" applyProtection="0"/>
    <xf numFmtId="0" fontId="25" fillId="26" borderId="0" applyNumberFormat="0" applyBorder="0" applyAlignment="0" applyProtection="0"/>
    <xf numFmtId="0" fontId="20" fillId="17" borderId="0" applyNumberFormat="0" applyBorder="0" applyAlignment="0" applyProtection="0"/>
    <xf numFmtId="0" fontId="25" fillId="27" borderId="0" applyNumberFormat="0" applyBorder="0" applyAlignment="0" applyProtection="0"/>
    <xf numFmtId="0" fontId="20" fillId="19" borderId="0" applyNumberFormat="0" applyBorder="0" applyAlignment="0" applyProtection="0"/>
    <xf numFmtId="0" fontId="25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30" borderId="0" applyNumberFormat="0" applyBorder="0" applyAlignment="0" applyProtection="0"/>
    <xf numFmtId="0" fontId="20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0" applyNumberFormat="0" applyBorder="0" applyAlignment="0" applyProtection="0"/>
    <xf numFmtId="0" fontId="2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36" borderId="0" applyNumberFormat="0" applyBorder="0" applyAlignment="0" applyProtection="0"/>
    <xf numFmtId="0" fontId="20" fillId="37" borderId="0" applyNumberFormat="0" applyBorder="0" applyAlignment="0" applyProtection="0"/>
    <xf numFmtId="0" fontId="25" fillId="38" borderId="0" applyNumberFormat="0" applyBorder="0" applyAlignment="0" applyProtection="0"/>
    <xf numFmtId="0" fontId="20" fillId="39" borderId="0" applyNumberFormat="0" applyBorder="0" applyAlignment="0" applyProtection="0"/>
    <xf numFmtId="0" fontId="25" fillId="40" borderId="0" applyNumberFormat="0" applyBorder="0" applyAlignment="0" applyProtection="0"/>
    <xf numFmtId="0" fontId="20" fillId="29" borderId="0" applyNumberFormat="0" applyBorder="0" applyAlignment="0" applyProtection="0"/>
    <xf numFmtId="0" fontId="25" fillId="41" borderId="0" applyNumberFormat="0" applyBorder="0" applyAlignment="0" applyProtection="0"/>
    <xf numFmtId="0" fontId="20" fillId="31" borderId="0" applyNumberFormat="0" applyBorder="0" applyAlignment="0" applyProtection="0"/>
    <xf numFmtId="0" fontId="25" fillId="42" borderId="0" applyNumberFormat="0" applyBorder="0" applyAlignment="0" applyProtection="0"/>
    <xf numFmtId="0" fontId="20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4" borderId="1" applyNumberFormat="0" applyAlignment="0" applyProtection="0"/>
    <xf numFmtId="0" fontId="16" fillId="45" borderId="2" applyNumberFormat="0" applyAlignment="0" applyProtection="0"/>
    <xf numFmtId="0" fontId="28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1" fillId="49" borderId="4" applyNumberFormat="0" applyFont="0" applyAlignment="0" applyProtection="0"/>
    <xf numFmtId="0" fontId="29" fillId="0" borderId="5" applyNumberFormat="0" applyFill="0" applyAlignment="0" applyProtection="0"/>
    <xf numFmtId="0" fontId="15" fillId="0" borderId="6" applyNumberFormat="0" applyFill="0" applyAlignment="0" applyProtection="0"/>
    <xf numFmtId="0" fontId="30" fillId="50" borderId="0" applyNumberFormat="0" applyBorder="0" applyAlignment="0" applyProtection="0"/>
    <xf numFmtId="0" fontId="10" fillId="5" borderId="0" applyNumberFormat="0" applyBorder="0" applyAlignment="0" applyProtection="0"/>
    <xf numFmtId="0" fontId="31" fillId="51" borderId="7" applyNumberFormat="0" applyAlignment="0" applyProtection="0"/>
    <xf numFmtId="0" fontId="14" fillId="52" borderId="8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3" fillId="0" borderId="9" applyNumberFormat="0" applyFill="0" applyAlignment="0" applyProtection="0"/>
    <xf numFmtId="0" fontId="6" fillId="0" borderId="10" applyNumberFormat="0" applyFill="0" applyAlignment="0" applyProtection="0"/>
    <xf numFmtId="0" fontId="34" fillId="0" borderId="11" applyNumberFormat="0" applyFill="0" applyAlignment="0" applyProtection="0"/>
    <xf numFmtId="0" fontId="7" fillId="0" borderId="12" applyNumberFormat="0" applyFill="0" applyAlignment="0" applyProtection="0"/>
    <xf numFmtId="0" fontId="35" fillId="0" borderId="13" applyNumberFormat="0" applyFill="0" applyAlignment="0" applyProtection="0"/>
    <xf numFmtId="0" fontId="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9" fillId="0" borderId="16" applyNumberFormat="0" applyFill="0" applyAlignment="0" applyProtection="0"/>
    <xf numFmtId="0" fontId="37" fillId="51" borderId="17" applyNumberFormat="0" applyAlignment="0" applyProtection="0"/>
    <xf numFmtId="0" fontId="13" fillId="52" borderId="18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7" applyNumberFormat="0" applyAlignment="0" applyProtection="0"/>
    <xf numFmtId="0" fontId="12" fillId="13" borderId="8" applyNumberFormat="0" applyAlignment="0" applyProtection="0"/>
    <xf numFmtId="0" fontId="21" fillId="0" borderId="0">
      <alignment vertical="center"/>
      <protection/>
    </xf>
    <xf numFmtId="0" fontId="22" fillId="0" borderId="0">
      <alignment/>
      <protection/>
    </xf>
    <xf numFmtId="0" fontId="40" fillId="54" borderId="0" applyNumberFormat="0" applyBorder="0" applyAlignment="0" applyProtection="0"/>
    <xf numFmtId="0" fontId="9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right" vertical="top"/>
    </xf>
    <xf numFmtId="0" fontId="3" fillId="0" borderId="0" xfId="0" applyFont="1" applyAlignment="1">
      <alignment horizontal="center" vertical="center" textRotation="255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 quotePrefix="1">
      <alignment horizontal="righ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 horizontal="right"/>
    </xf>
    <xf numFmtId="0" fontId="3" fillId="0" borderId="23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176" fontId="3" fillId="0" borderId="0" xfId="80" applyNumberFormat="1" applyFont="1" applyAlignment="1">
      <alignment/>
    </xf>
    <xf numFmtId="176" fontId="3" fillId="0" borderId="0" xfId="80" applyNumberFormat="1" applyFont="1" applyAlignment="1">
      <alignment horizontal="right"/>
    </xf>
    <xf numFmtId="176" fontId="3" fillId="0" borderId="25" xfId="80" applyNumberFormat="1" applyFont="1" applyBorder="1" applyAlignment="1">
      <alignment horizontal="right" vertical="center" shrinkToFit="1"/>
    </xf>
    <xf numFmtId="176" fontId="3" fillId="0" borderId="26" xfId="80" applyNumberFormat="1" applyFont="1" applyBorder="1" applyAlignment="1">
      <alignment horizontal="right" vertical="center" shrinkToFit="1"/>
    </xf>
    <xf numFmtId="176" fontId="3" fillId="0" borderId="27" xfId="80" applyNumberFormat="1" applyFont="1" applyBorder="1" applyAlignment="1">
      <alignment horizontal="right" vertical="center" shrinkToFit="1"/>
    </xf>
    <xf numFmtId="176" fontId="3" fillId="0" borderId="21" xfId="80" applyNumberFormat="1" applyFont="1" applyBorder="1" applyAlignment="1">
      <alignment horizontal="right" vertical="center" shrinkToFit="1"/>
    </xf>
    <xf numFmtId="176" fontId="3" fillId="0" borderId="28" xfId="80" applyNumberFormat="1" applyFont="1" applyBorder="1" applyAlignment="1">
      <alignment horizontal="right" vertical="center" shrinkToFit="1"/>
    </xf>
    <xf numFmtId="176" fontId="3" fillId="0" borderId="29" xfId="80" applyNumberFormat="1" applyFont="1" applyBorder="1" applyAlignment="1">
      <alignment horizontal="right" vertical="center" shrinkToFit="1"/>
    </xf>
    <xf numFmtId="176" fontId="3" fillId="0" borderId="30" xfId="80" applyNumberFormat="1" applyFont="1" applyBorder="1" applyAlignment="1">
      <alignment horizontal="right" vertical="center" shrinkToFit="1"/>
    </xf>
    <xf numFmtId="176" fontId="3" fillId="0" borderId="22" xfId="80" applyNumberFormat="1" applyFont="1" applyBorder="1" applyAlignment="1">
      <alignment horizontal="right" vertical="center" shrinkToFit="1"/>
    </xf>
    <xf numFmtId="176" fontId="3" fillId="0" borderId="28" xfId="80" applyNumberFormat="1" applyFont="1" applyBorder="1" applyAlignment="1">
      <alignment vertical="center" shrinkToFit="1"/>
    </xf>
    <xf numFmtId="176" fontId="3" fillId="0" borderId="29" xfId="80" applyNumberFormat="1" applyFont="1" applyBorder="1" applyAlignment="1">
      <alignment vertical="center" shrinkToFit="1"/>
    </xf>
    <xf numFmtId="176" fontId="3" fillId="0" borderId="30" xfId="80" applyNumberFormat="1" applyFont="1" applyBorder="1" applyAlignment="1">
      <alignment vertical="center" shrinkToFit="1"/>
    </xf>
    <xf numFmtId="176" fontId="3" fillId="0" borderId="31" xfId="80" applyNumberFormat="1" applyFont="1" applyBorder="1" applyAlignment="1">
      <alignment vertical="center" shrinkToFit="1"/>
    </xf>
    <xf numFmtId="176" fontId="3" fillId="0" borderId="32" xfId="80" applyNumberFormat="1" applyFont="1" applyBorder="1" applyAlignment="1">
      <alignment vertical="center" shrinkToFit="1"/>
    </xf>
    <xf numFmtId="176" fontId="3" fillId="0" borderId="33" xfId="80" applyNumberFormat="1" applyFont="1" applyBorder="1" applyAlignment="1">
      <alignment vertical="center" shrinkToFit="1"/>
    </xf>
    <xf numFmtId="176" fontId="3" fillId="0" borderId="24" xfId="80" applyNumberFormat="1" applyFont="1" applyBorder="1" applyAlignment="1">
      <alignment horizontal="right" vertical="center" shrinkToFit="1"/>
    </xf>
    <xf numFmtId="176" fontId="3" fillId="0" borderId="26" xfId="80" applyNumberFormat="1" applyFont="1" applyBorder="1" applyAlignment="1">
      <alignment horizontal="right"/>
    </xf>
    <xf numFmtId="176" fontId="3" fillId="0" borderId="27" xfId="80" applyNumberFormat="1" applyFont="1" applyBorder="1" applyAlignment="1">
      <alignment horizontal="right"/>
    </xf>
    <xf numFmtId="176" fontId="3" fillId="0" borderId="21" xfId="80" applyNumberFormat="1" applyFont="1" applyBorder="1" applyAlignment="1">
      <alignment horizontal="right"/>
    </xf>
    <xf numFmtId="176" fontId="3" fillId="0" borderId="29" xfId="80" applyNumberFormat="1" applyFont="1" applyBorder="1" applyAlignment="1">
      <alignment horizontal="right"/>
    </xf>
    <xf numFmtId="176" fontId="3" fillId="0" borderId="30" xfId="80" applyNumberFormat="1" applyFont="1" applyBorder="1" applyAlignment="1">
      <alignment horizontal="right"/>
    </xf>
    <xf numFmtId="176" fontId="3" fillId="0" borderId="22" xfId="80" applyNumberFormat="1" applyFont="1" applyBorder="1" applyAlignment="1">
      <alignment horizontal="right"/>
    </xf>
    <xf numFmtId="176" fontId="3" fillId="0" borderId="32" xfId="80" applyNumberFormat="1" applyFont="1" applyBorder="1" applyAlignment="1">
      <alignment horizontal="right"/>
    </xf>
    <xf numFmtId="176" fontId="3" fillId="0" borderId="33" xfId="80" applyNumberFormat="1" applyFont="1" applyBorder="1" applyAlignment="1">
      <alignment horizontal="right"/>
    </xf>
    <xf numFmtId="176" fontId="3" fillId="0" borderId="24" xfId="80" applyNumberFormat="1" applyFont="1" applyBorder="1" applyAlignment="1">
      <alignment horizontal="right"/>
    </xf>
    <xf numFmtId="176" fontId="3" fillId="0" borderId="34" xfId="80" applyNumberFormat="1" applyFont="1" applyBorder="1" applyAlignment="1">
      <alignment horizontal="right"/>
    </xf>
    <xf numFmtId="176" fontId="3" fillId="0" borderId="35" xfId="80" applyNumberFormat="1" applyFont="1" applyBorder="1" applyAlignment="1">
      <alignment horizontal="right"/>
    </xf>
    <xf numFmtId="176" fontId="3" fillId="0" borderId="36" xfId="80" applyNumberFormat="1" applyFont="1" applyBorder="1" applyAlignment="1">
      <alignment horizontal="right"/>
    </xf>
    <xf numFmtId="176" fontId="3" fillId="0" borderId="37" xfId="80" applyNumberFormat="1" applyFont="1" applyBorder="1" applyAlignment="1">
      <alignment horizontal="right"/>
    </xf>
    <xf numFmtId="176" fontId="3" fillId="0" borderId="38" xfId="80" applyNumberFormat="1" applyFont="1" applyBorder="1" applyAlignment="1">
      <alignment horizontal="right"/>
    </xf>
    <xf numFmtId="176" fontId="3" fillId="0" borderId="39" xfId="80" applyNumberFormat="1" applyFont="1" applyBorder="1" applyAlignment="1">
      <alignment horizontal="right"/>
    </xf>
    <xf numFmtId="176" fontId="3" fillId="0" borderId="25" xfId="80" applyNumberFormat="1" applyFont="1" applyBorder="1" applyAlignment="1">
      <alignment horizontal="right"/>
    </xf>
    <xf numFmtId="176" fontId="3" fillId="0" borderId="28" xfId="80" applyNumberFormat="1" applyFont="1" applyBorder="1" applyAlignment="1">
      <alignment horizontal="right"/>
    </xf>
    <xf numFmtId="176" fontId="3" fillId="0" borderId="31" xfId="8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19" xfId="80" applyNumberFormat="1" applyFont="1" applyBorder="1" applyAlignment="1">
      <alignment horizontal="center" vertical="center" textRotation="255"/>
    </xf>
    <xf numFmtId="176" fontId="3" fillId="0" borderId="20" xfId="80" applyNumberFormat="1" applyFont="1" applyBorder="1" applyAlignment="1">
      <alignment horizontal="center" vertical="center" textRotation="255"/>
    </xf>
    <xf numFmtId="176" fontId="3" fillId="0" borderId="40" xfId="80" applyNumberFormat="1" applyFont="1" applyBorder="1" applyAlignment="1">
      <alignment horizontal="center" vertical="center" textRotation="255" wrapText="1"/>
    </xf>
    <xf numFmtId="176" fontId="3" fillId="0" borderId="41" xfId="80" applyNumberFormat="1" applyFont="1" applyBorder="1" applyAlignment="1">
      <alignment horizontal="center" vertical="center" textRotation="255" wrapText="1"/>
    </xf>
    <xf numFmtId="176" fontId="3" fillId="0" borderId="42" xfId="80" applyNumberFormat="1" applyFont="1" applyBorder="1" applyAlignment="1">
      <alignment horizontal="center" vertical="center" textRotation="255" wrapText="1"/>
    </xf>
    <xf numFmtId="176" fontId="3" fillId="0" borderId="43" xfId="80" applyNumberFormat="1" applyFont="1" applyBorder="1" applyAlignment="1">
      <alignment horizontal="center" vertical="center" textRotation="255" wrapText="1"/>
    </xf>
    <xf numFmtId="176" fontId="3" fillId="0" borderId="44" xfId="80" applyNumberFormat="1" applyFont="1" applyBorder="1" applyAlignment="1">
      <alignment horizontal="center" vertical="center" textRotation="255" wrapText="1"/>
    </xf>
    <xf numFmtId="176" fontId="3" fillId="0" borderId="45" xfId="80" applyNumberFormat="1" applyFont="1" applyBorder="1" applyAlignment="1">
      <alignment horizontal="center" vertical="center" textRotation="255" wrapText="1"/>
    </xf>
    <xf numFmtId="176" fontId="3" fillId="0" borderId="42" xfId="80" applyNumberFormat="1" applyFont="1" applyBorder="1" applyAlignment="1">
      <alignment horizontal="center" vertical="center" textRotation="255" shrinkToFit="1"/>
    </xf>
    <xf numFmtId="176" fontId="3" fillId="0" borderId="43" xfId="80" applyNumberFormat="1" applyFont="1" applyBorder="1" applyAlignment="1">
      <alignment horizontal="center" vertical="center" textRotation="255" shrinkToFit="1"/>
    </xf>
    <xf numFmtId="176" fontId="3" fillId="0" borderId="46" xfId="80" applyNumberFormat="1" applyFont="1" applyBorder="1" applyAlignment="1">
      <alignment horizontal="center" vertical="center" textRotation="255" wrapText="1"/>
    </xf>
    <xf numFmtId="176" fontId="3" fillId="0" borderId="47" xfId="80" applyNumberFormat="1" applyFont="1" applyBorder="1" applyAlignment="1">
      <alignment horizontal="center" vertical="center" textRotation="255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910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2772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21634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60496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100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99358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38220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138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277082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15944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5480625"/>
          <a:ext cx="68580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1"/>
  <sheetViews>
    <sheetView tabSelected="1" view="pageBreakPreview" zoomScale="85" zoomScaleNormal="115" zoomScaleSheetLayoutView="85" zoomScalePageLayoutView="0" workbookViewId="0" topLeftCell="A1">
      <selection activeCell="W42" sqref="W42"/>
    </sheetView>
  </sheetViews>
  <sheetFormatPr defaultColWidth="9.00390625" defaultRowHeight="12.75"/>
  <cols>
    <col min="1" max="1" width="9.00390625" style="1" customWidth="1"/>
    <col min="2" max="22" width="9.00390625" style="13" customWidth="1"/>
    <col min="23" max="23" width="9.625" style="13" customWidth="1"/>
    <col min="24" max="24" width="10.875" style="1" customWidth="1"/>
    <col min="25" max="27" width="7.375" style="1" customWidth="1"/>
    <col min="28" max="16384" width="9.125" style="1" customWidth="1"/>
  </cols>
  <sheetData>
    <row r="1" ht="14.25">
      <c r="A1" s="12" t="s">
        <v>51</v>
      </c>
    </row>
    <row r="2" ht="14.25">
      <c r="A2" s="12"/>
    </row>
    <row r="3" spans="1:22" ht="11.25">
      <c r="A3" s="1" t="s">
        <v>31</v>
      </c>
      <c r="V3" s="14" t="s">
        <v>15</v>
      </c>
    </row>
    <row r="4" spans="1:41" ht="39.75" customHeight="1">
      <c r="A4" s="2" t="s">
        <v>16</v>
      </c>
      <c r="B4" s="51" t="s">
        <v>46</v>
      </c>
      <c r="C4" s="55" t="s">
        <v>52</v>
      </c>
      <c r="D4" s="53" t="s">
        <v>1</v>
      </c>
      <c r="E4" s="57" t="s">
        <v>58</v>
      </c>
      <c r="F4" s="57" t="s">
        <v>57</v>
      </c>
      <c r="G4" s="53" t="s">
        <v>40</v>
      </c>
      <c r="H4" s="53" t="s">
        <v>2</v>
      </c>
      <c r="I4" s="53" t="s">
        <v>41</v>
      </c>
      <c r="J4" s="53" t="s">
        <v>47</v>
      </c>
      <c r="K4" s="53" t="s">
        <v>49</v>
      </c>
      <c r="L4" s="53" t="s">
        <v>3</v>
      </c>
      <c r="M4" s="53" t="s">
        <v>4</v>
      </c>
      <c r="N4" s="53" t="s">
        <v>5</v>
      </c>
      <c r="O4" s="53" t="s">
        <v>6</v>
      </c>
      <c r="P4" s="53" t="s">
        <v>42</v>
      </c>
      <c r="Q4" s="53" t="s">
        <v>43</v>
      </c>
      <c r="R4" s="53" t="s">
        <v>44</v>
      </c>
      <c r="S4" s="53" t="s">
        <v>7</v>
      </c>
      <c r="T4" s="53" t="s">
        <v>48</v>
      </c>
      <c r="U4" s="59" t="s">
        <v>8</v>
      </c>
      <c r="V4" s="49" t="s">
        <v>17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2" ht="39.75" customHeight="1">
      <c r="A5" s="4" t="s">
        <v>18</v>
      </c>
      <c r="B5" s="52"/>
      <c r="C5" s="56"/>
      <c r="D5" s="54"/>
      <c r="E5" s="58"/>
      <c r="F5" s="58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60"/>
      <c r="V5" s="50"/>
    </row>
    <row r="6" spans="1:22" ht="13.5" customHeight="1">
      <c r="A6" s="5" t="s">
        <v>56</v>
      </c>
      <c r="B6" s="15"/>
      <c r="C6" s="16">
        <v>349.2</v>
      </c>
      <c r="D6" s="17">
        <v>109.79999999999998</v>
      </c>
      <c r="E6" s="17"/>
      <c r="F6" s="17">
        <v>3.6</v>
      </c>
      <c r="G6" s="17"/>
      <c r="H6" s="17">
        <v>401.40000000000003</v>
      </c>
      <c r="I6" s="17">
        <v>3.6</v>
      </c>
      <c r="J6" s="17"/>
      <c r="K6" s="17">
        <v>3.6</v>
      </c>
      <c r="L6" s="17"/>
      <c r="M6" s="17">
        <v>46.800000000000004</v>
      </c>
      <c r="N6" s="17">
        <v>10.8</v>
      </c>
      <c r="O6" s="17">
        <v>0.9</v>
      </c>
      <c r="P6" s="17">
        <v>14.4</v>
      </c>
      <c r="Q6" s="17"/>
      <c r="R6" s="17"/>
      <c r="S6" s="17"/>
      <c r="T6" s="17">
        <v>0.9</v>
      </c>
      <c r="U6" s="17"/>
      <c r="V6" s="18">
        <f>SUM(B6:U6)</f>
        <v>944.9999999999999</v>
      </c>
    </row>
    <row r="7" spans="1:22" ht="13.5" customHeight="1">
      <c r="A7" s="6" t="s">
        <v>19</v>
      </c>
      <c r="B7" s="19"/>
      <c r="C7" s="20">
        <v>2678.4</v>
      </c>
      <c r="D7" s="21">
        <v>316.79999999999995</v>
      </c>
      <c r="E7" s="21"/>
      <c r="F7" s="21"/>
      <c r="G7" s="21"/>
      <c r="H7" s="21">
        <v>8870.400000000001</v>
      </c>
      <c r="I7" s="21"/>
      <c r="J7" s="21"/>
      <c r="K7" s="21">
        <v>0</v>
      </c>
      <c r="L7" s="21"/>
      <c r="M7" s="21">
        <v>36</v>
      </c>
      <c r="N7" s="21">
        <v>3.6</v>
      </c>
      <c r="O7" s="21">
        <v>54.00000000000001</v>
      </c>
      <c r="P7" s="21"/>
      <c r="Q7" s="21"/>
      <c r="R7" s="21"/>
      <c r="S7" s="21"/>
      <c r="T7" s="21">
        <v>1.8</v>
      </c>
      <c r="U7" s="21"/>
      <c r="V7" s="22">
        <f>SUM(B7:U7)</f>
        <v>11961.000000000002</v>
      </c>
    </row>
    <row r="8" spans="1:22" ht="13.5" customHeight="1">
      <c r="A8" s="6" t="s">
        <v>9</v>
      </c>
      <c r="B8" s="23"/>
      <c r="C8" s="24">
        <v>3693.6</v>
      </c>
      <c r="D8" s="25">
        <v>303.29999999999995</v>
      </c>
      <c r="E8" s="25"/>
      <c r="F8" s="25"/>
      <c r="G8" s="25"/>
      <c r="H8" s="25">
        <v>2971.8</v>
      </c>
      <c r="I8" s="25"/>
      <c r="J8" s="25">
        <v>7.2</v>
      </c>
      <c r="K8" s="25">
        <v>237.6</v>
      </c>
      <c r="L8" s="25"/>
      <c r="M8" s="25">
        <v>302.40000000000003</v>
      </c>
      <c r="N8" s="25">
        <v>3.6</v>
      </c>
      <c r="O8" s="25">
        <v>18</v>
      </c>
      <c r="P8" s="25"/>
      <c r="Q8" s="25"/>
      <c r="R8" s="25"/>
      <c r="S8" s="25"/>
      <c r="T8" s="25">
        <v>1.8</v>
      </c>
      <c r="U8" s="25"/>
      <c r="V8" s="22">
        <f aca="true" t="shared" si="0" ref="V8:V16">SUM(B8:U8)</f>
        <v>7539.3</v>
      </c>
    </row>
    <row r="9" spans="1:22" ht="13.5" customHeight="1">
      <c r="A9" s="6" t="s">
        <v>10</v>
      </c>
      <c r="B9" s="23"/>
      <c r="C9" s="24">
        <v>691.2</v>
      </c>
      <c r="D9" s="25">
        <v>591.8000000000001</v>
      </c>
      <c r="E9" s="25">
        <v>3.6</v>
      </c>
      <c r="F9" s="25"/>
      <c r="G9" s="25"/>
      <c r="H9" s="25">
        <v>5382</v>
      </c>
      <c r="I9" s="25"/>
      <c r="J9" s="25">
        <v>345.6</v>
      </c>
      <c r="K9" s="25">
        <v>2764.8</v>
      </c>
      <c r="L9" s="25"/>
      <c r="M9" s="25">
        <v>17971.2</v>
      </c>
      <c r="N9" s="25"/>
      <c r="O9" s="25">
        <v>36</v>
      </c>
      <c r="P9" s="25">
        <v>3.6</v>
      </c>
      <c r="Q9" s="25"/>
      <c r="R9" s="25"/>
      <c r="S9" s="25">
        <v>0.09999999999999999</v>
      </c>
      <c r="T9" s="25">
        <v>2.8000000000000003</v>
      </c>
      <c r="U9" s="25"/>
      <c r="V9" s="22">
        <f t="shared" si="0"/>
        <v>27792.699999999997</v>
      </c>
    </row>
    <row r="10" spans="1:22" ht="13.5" customHeight="1">
      <c r="A10" s="6" t="s">
        <v>11</v>
      </c>
      <c r="B10" s="23"/>
      <c r="C10" s="24">
        <v>4780.8</v>
      </c>
      <c r="D10" s="25">
        <v>316.8</v>
      </c>
      <c r="E10" s="25"/>
      <c r="F10" s="25"/>
      <c r="G10" s="25"/>
      <c r="H10" s="25">
        <v>9539.999999999998</v>
      </c>
      <c r="I10" s="25"/>
      <c r="J10" s="25">
        <v>1036.8</v>
      </c>
      <c r="K10" s="25">
        <v>115.2</v>
      </c>
      <c r="L10" s="25"/>
      <c r="M10" s="25">
        <v>403.2</v>
      </c>
      <c r="N10" s="25">
        <v>86.4</v>
      </c>
      <c r="O10" s="25">
        <v>136.8</v>
      </c>
      <c r="P10" s="25">
        <v>7.2</v>
      </c>
      <c r="Q10" s="25"/>
      <c r="R10" s="25"/>
      <c r="S10" s="25"/>
      <c r="T10" s="25">
        <v>0</v>
      </c>
      <c r="U10" s="25"/>
      <c r="V10" s="22">
        <f t="shared" si="0"/>
        <v>16423.2</v>
      </c>
    </row>
    <row r="11" spans="1:22" ht="13.5" customHeight="1">
      <c r="A11" s="6" t="s">
        <v>12</v>
      </c>
      <c r="B11" s="23"/>
      <c r="C11" s="24">
        <v>5875.2</v>
      </c>
      <c r="D11" s="25">
        <v>91.80000000000001</v>
      </c>
      <c r="E11" s="25"/>
      <c r="F11" s="25"/>
      <c r="G11" s="25">
        <v>64.80000000000001</v>
      </c>
      <c r="H11" s="25">
        <v>5816.7</v>
      </c>
      <c r="I11" s="25"/>
      <c r="J11" s="25">
        <v>115.2</v>
      </c>
      <c r="K11" s="25">
        <v>288</v>
      </c>
      <c r="L11" s="25"/>
      <c r="M11" s="25">
        <v>1209.6000000000001</v>
      </c>
      <c r="N11" s="25"/>
      <c r="O11" s="25">
        <v>15.3</v>
      </c>
      <c r="P11" s="25">
        <v>7.2</v>
      </c>
      <c r="Q11" s="25"/>
      <c r="R11" s="25"/>
      <c r="S11" s="25"/>
      <c r="T11" s="25">
        <v>1.8</v>
      </c>
      <c r="U11" s="25"/>
      <c r="V11" s="22">
        <f t="shared" si="0"/>
        <v>13485.6</v>
      </c>
    </row>
    <row r="12" spans="1:22" ht="13.5" customHeight="1">
      <c r="A12" s="6" t="s">
        <v>20</v>
      </c>
      <c r="B12" s="23"/>
      <c r="C12" s="24">
        <v>280.8</v>
      </c>
      <c r="D12" s="25">
        <v>271.8</v>
      </c>
      <c r="E12" s="25"/>
      <c r="F12" s="25"/>
      <c r="G12" s="25"/>
      <c r="H12" s="25">
        <v>11996.100000000002</v>
      </c>
      <c r="I12" s="25">
        <v>21.6</v>
      </c>
      <c r="J12" s="25"/>
      <c r="K12" s="25"/>
      <c r="L12" s="25"/>
      <c r="M12" s="25">
        <v>108</v>
      </c>
      <c r="N12" s="25">
        <v>21.6</v>
      </c>
      <c r="O12" s="25">
        <v>46.800000000000004</v>
      </c>
      <c r="P12" s="25"/>
      <c r="Q12" s="25">
        <v>0.9</v>
      </c>
      <c r="R12" s="25"/>
      <c r="S12" s="25"/>
      <c r="T12" s="25">
        <v>0</v>
      </c>
      <c r="U12" s="25"/>
      <c r="V12" s="22">
        <f t="shared" si="0"/>
        <v>12747.600000000002</v>
      </c>
    </row>
    <row r="13" spans="1:22" ht="13.5" customHeight="1">
      <c r="A13" s="6" t="s">
        <v>13</v>
      </c>
      <c r="B13" s="23"/>
      <c r="C13" s="24">
        <v>1274.4</v>
      </c>
      <c r="D13" s="25">
        <v>104.4</v>
      </c>
      <c r="E13" s="25"/>
      <c r="F13" s="25">
        <v>122.4</v>
      </c>
      <c r="G13" s="25">
        <v>3.6</v>
      </c>
      <c r="H13" s="25">
        <v>180.89999999999998</v>
      </c>
      <c r="I13" s="25"/>
      <c r="J13" s="25"/>
      <c r="K13" s="25"/>
      <c r="L13" s="25"/>
      <c r="M13" s="25"/>
      <c r="N13" s="25"/>
      <c r="O13" s="25">
        <v>7.2</v>
      </c>
      <c r="P13" s="25"/>
      <c r="Q13" s="25"/>
      <c r="R13" s="25"/>
      <c r="S13" s="25"/>
      <c r="T13" s="25">
        <v>5.4</v>
      </c>
      <c r="U13" s="25"/>
      <c r="V13" s="22">
        <f t="shared" si="0"/>
        <v>1698.3000000000004</v>
      </c>
    </row>
    <row r="14" spans="1:22" ht="13.5" customHeight="1">
      <c r="A14" s="6" t="s">
        <v>14</v>
      </c>
      <c r="B14" s="23"/>
      <c r="C14" s="24">
        <v>450</v>
      </c>
      <c r="D14" s="25">
        <v>104.39999999999999</v>
      </c>
      <c r="E14" s="25"/>
      <c r="F14" s="25"/>
      <c r="G14" s="25"/>
      <c r="H14" s="25">
        <v>28.8</v>
      </c>
      <c r="I14" s="25"/>
      <c r="J14" s="25"/>
      <c r="K14" s="25">
        <v>10.8</v>
      </c>
      <c r="L14" s="25"/>
      <c r="M14" s="25">
        <v>32.4</v>
      </c>
      <c r="N14" s="25"/>
      <c r="O14" s="25">
        <v>10.8</v>
      </c>
      <c r="P14" s="25">
        <v>3.6</v>
      </c>
      <c r="Q14" s="25"/>
      <c r="R14" s="25"/>
      <c r="S14" s="25"/>
      <c r="T14" s="25">
        <v>1.8</v>
      </c>
      <c r="U14" s="25"/>
      <c r="V14" s="22">
        <f t="shared" si="0"/>
        <v>642.5999999999998</v>
      </c>
    </row>
    <row r="15" spans="1:22" ht="13.5" customHeight="1">
      <c r="A15" s="7" t="s">
        <v>55</v>
      </c>
      <c r="B15" s="23"/>
      <c r="C15" s="24">
        <v>1785.6000000000001</v>
      </c>
      <c r="D15" s="25">
        <v>1042.2</v>
      </c>
      <c r="E15" s="25"/>
      <c r="F15" s="25">
        <v>14.4</v>
      </c>
      <c r="G15" s="25"/>
      <c r="H15" s="25">
        <v>1319.4</v>
      </c>
      <c r="I15" s="25"/>
      <c r="J15" s="25"/>
      <c r="K15" s="25">
        <v>201.6</v>
      </c>
      <c r="L15" s="25"/>
      <c r="M15" s="25">
        <v>316.8</v>
      </c>
      <c r="N15" s="25"/>
      <c r="O15" s="25">
        <v>7.2</v>
      </c>
      <c r="P15" s="25">
        <v>86.4</v>
      </c>
      <c r="Q15" s="25"/>
      <c r="R15" s="25"/>
      <c r="S15" s="25"/>
      <c r="T15" s="25">
        <v>0.9</v>
      </c>
      <c r="U15" s="25"/>
      <c r="V15" s="22">
        <f t="shared" si="0"/>
        <v>4774.5</v>
      </c>
    </row>
    <row r="16" spans="1:22" ht="13.5" customHeight="1">
      <c r="A16" s="6" t="s">
        <v>21</v>
      </c>
      <c r="B16" s="23"/>
      <c r="C16" s="24">
        <v>61.2</v>
      </c>
      <c r="D16" s="25">
        <v>15.3</v>
      </c>
      <c r="E16" s="25"/>
      <c r="F16" s="25"/>
      <c r="G16" s="25"/>
      <c r="H16" s="25">
        <v>1683.9</v>
      </c>
      <c r="I16" s="25"/>
      <c r="J16" s="25">
        <v>7.2</v>
      </c>
      <c r="K16" s="25">
        <v>7.2</v>
      </c>
      <c r="L16" s="25"/>
      <c r="M16" s="25">
        <v>10.8</v>
      </c>
      <c r="N16" s="25"/>
      <c r="O16" s="25">
        <v>3.6</v>
      </c>
      <c r="P16" s="25">
        <v>3.6</v>
      </c>
      <c r="Q16" s="25"/>
      <c r="R16" s="25"/>
      <c r="S16" s="25"/>
      <c r="T16" s="25">
        <v>0.9</v>
      </c>
      <c r="U16" s="25"/>
      <c r="V16" s="22">
        <f t="shared" si="0"/>
        <v>1793.7</v>
      </c>
    </row>
    <row r="17" spans="1:22" ht="13.5" customHeight="1">
      <c r="A17" s="8" t="s">
        <v>22</v>
      </c>
      <c r="B17" s="26"/>
      <c r="C17" s="27">
        <v>86.4</v>
      </c>
      <c r="D17" s="28">
        <v>13.5</v>
      </c>
      <c r="E17" s="28"/>
      <c r="F17" s="28"/>
      <c r="G17" s="28"/>
      <c r="H17" s="28">
        <v>1587.6000000000004</v>
      </c>
      <c r="I17" s="28">
        <v>21.6</v>
      </c>
      <c r="J17" s="28">
        <v>3.6</v>
      </c>
      <c r="K17" s="28">
        <v>172.8</v>
      </c>
      <c r="L17" s="28">
        <v>14.4</v>
      </c>
      <c r="M17" s="28">
        <v>518.4</v>
      </c>
      <c r="N17" s="28"/>
      <c r="O17" s="28"/>
      <c r="P17" s="28">
        <v>1.8</v>
      </c>
      <c r="Q17" s="28"/>
      <c r="R17" s="28"/>
      <c r="S17" s="28"/>
      <c r="T17" s="28"/>
      <c r="U17" s="28"/>
      <c r="V17" s="29">
        <f>SUM(B17:U17)</f>
        <v>2420.1000000000004</v>
      </c>
    </row>
    <row r="18" spans="1:23" ht="13.5" customHeight="1">
      <c r="A18" s="9" t="s">
        <v>23</v>
      </c>
      <c r="B18" s="30"/>
      <c r="C18" s="30">
        <f aca="true" t="shared" si="1" ref="C18:V18">IF(MAX(C6:C17)=0,"",MAX(C6:C17))</f>
        <v>5875.2</v>
      </c>
      <c r="D18" s="30">
        <f t="shared" si="1"/>
        <v>1042.2</v>
      </c>
      <c r="E18" s="30">
        <f>IF(MAX(E6:E17)=0,"",MAX(E6:E17))</f>
        <v>3.6</v>
      </c>
      <c r="F18" s="31">
        <f t="shared" si="1"/>
        <v>122.4</v>
      </c>
      <c r="G18" s="31">
        <f t="shared" si="1"/>
        <v>64.80000000000001</v>
      </c>
      <c r="H18" s="31">
        <f t="shared" si="1"/>
        <v>11996.100000000002</v>
      </c>
      <c r="I18" s="31">
        <f>IF(MAX(I6:I17)=0,"",MAX(I6:I17))</f>
        <v>21.6</v>
      </c>
      <c r="J18" s="31">
        <f t="shared" si="1"/>
        <v>1036.8</v>
      </c>
      <c r="K18" s="31">
        <f t="shared" si="1"/>
        <v>2764.8</v>
      </c>
      <c r="L18" s="31">
        <f t="shared" si="1"/>
        <v>14.4</v>
      </c>
      <c r="M18" s="31">
        <f t="shared" si="1"/>
        <v>17971.2</v>
      </c>
      <c r="N18" s="31">
        <f t="shared" si="1"/>
        <v>86.4</v>
      </c>
      <c r="O18" s="31">
        <f t="shared" si="1"/>
        <v>136.8</v>
      </c>
      <c r="P18" s="31">
        <f t="shared" si="1"/>
        <v>86.4</v>
      </c>
      <c r="Q18" s="31">
        <f t="shared" si="1"/>
        <v>0.9</v>
      </c>
      <c r="R18" s="31">
        <f t="shared" si="1"/>
      </c>
      <c r="S18" s="31">
        <f t="shared" si="1"/>
        <v>0.09999999999999999</v>
      </c>
      <c r="T18" s="31">
        <f t="shared" si="1"/>
        <v>5.4</v>
      </c>
      <c r="U18" s="31">
        <f t="shared" si="1"/>
      </c>
      <c r="V18" s="32">
        <f t="shared" si="1"/>
        <v>27792.699999999997</v>
      </c>
      <c r="W18" s="13">
        <f>SUM(V6:V17)</f>
        <v>102223.60000000002</v>
      </c>
    </row>
    <row r="19" spans="1:22" ht="13.5" customHeight="1">
      <c r="A19" s="10" t="s">
        <v>24</v>
      </c>
      <c r="B19" s="33"/>
      <c r="C19" s="33">
        <f aca="true" t="shared" si="2" ref="C19:V19">IF(COUNT(C6:C17)&lt;1,"",MIN(C6:C17))</f>
        <v>61.2</v>
      </c>
      <c r="D19" s="33">
        <f t="shared" si="2"/>
        <v>13.5</v>
      </c>
      <c r="E19" s="33">
        <f t="shared" si="2"/>
        <v>3.6</v>
      </c>
      <c r="F19" s="34">
        <f t="shared" si="2"/>
        <v>3.6</v>
      </c>
      <c r="G19" s="34">
        <f t="shared" si="2"/>
        <v>3.6</v>
      </c>
      <c r="H19" s="34">
        <f t="shared" si="2"/>
        <v>28.8</v>
      </c>
      <c r="I19" s="34">
        <f t="shared" si="2"/>
        <v>3.6</v>
      </c>
      <c r="J19" s="34">
        <f t="shared" si="2"/>
        <v>3.6</v>
      </c>
      <c r="K19" s="34">
        <f t="shared" si="2"/>
        <v>0</v>
      </c>
      <c r="L19" s="34">
        <f t="shared" si="2"/>
        <v>14.4</v>
      </c>
      <c r="M19" s="34">
        <f t="shared" si="2"/>
        <v>10.8</v>
      </c>
      <c r="N19" s="34">
        <f>IF(COUNT(N6:N17)&lt;1,"",MIN(N6:N17))</f>
        <v>3.6</v>
      </c>
      <c r="O19" s="34">
        <f t="shared" si="2"/>
        <v>0.9</v>
      </c>
      <c r="P19" s="34">
        <f t="shared" si="2"/>
        <v>1.8</v>
      </c>
      <c r="Q19" s="34">
        <f t="shared" si="2"/>
        <v>0.9</v>
      </c>
      <c r="R19" s="34">
        <f t="shared" si="2"/>
      </c>
      <c r="S19" s="34">
        <f t="shared" si="2"/>
        <v>0.09999999999999999</v>
      </c>
      <c r="T19" s="34">
        <f t="shared" si="2"/>
        <v>0</v>
      </c>
      <c r="U19" s="34">
        <f t="shared" si="2"/>
      </c>
      <c r="V19" s="35">
        <f t="shared" si="2"/>
        <v>642.5999999999998</v>
      </c>
    </row>
    <row r="20" spans="1:22" ht="13.5" customHeight="1">
      <c r="A20" s="11" t="s">
        <v>25</v>
      </c>
      <c r="B20" s="36"/>
      <c r="C20" s="36">
        <f aca="true" t="shared" si="3" ref="C20:U20">IF(SUM(C6:C17)/12=0,"",SUM(C6:C17)/12)</f>
        <v>1833.9000000000003</v>
      </c>
      <c r="D20" s="36">
        <f t="shared" si="3"/>
        <v>273.4916666666666</v>
      </c>
      <c r="E20" s="36">
        <f>IF(SUM(E6:E17)/12=0,"",SUM(E6:E17)/12)</f>
        <v>0.3</v>
      </c>
      <c r="F20" s="37">
        <f>IF(SUM(F6:F17)/12=0,"",SUM(F6:F17)/12)</f>
        <v>11.700000000000001</v>
      </c>
      <c r="G20" s="37">
        <f t="shared" si="3"/>
        <v>5.7</v>
      </c>
      <c r="H20" s="37">
        <f t="shared" si="3"/>
        <v>4148.25</v>
      </c>
      <c r="I20" s="37">
        <f t="shared" si="3"/>
        <v>3.9000000000000004</v>
      </c>
      <c r="J20" s="37">
        <f t="shared" si="3"/>
        <v>126.3</v>
      </c>
      <c r="K20" s="37">
        <f t="shared" si="3"/>
        <v>316.8</v>
      </c>
      <c r="L20" s="37">
        <f t="shared" si="3"/>
        <v>1.2</v>
      </c>
      <c r="M20" s="37">
        <f t="shared" si="3"/>
        <v>1746.3000000000002</v>
      </c>
      <c r="N20" s="37">
        <f>IF(SUM(N6:N17)/12=0,"",SUM(N6:N17)/12)</f>
        <v>10.5</v>
      </c>
      <c r="O20" s="37">
        <f t="shared" si="3"/>
        <v>28.05</v>
      </c>
      <c r="P20" s="37">
        <f t="shared" si="3"/>
        <v>10.65</v>
      </c>
      <c r="Q20" s="37">
        <f t="shared" si="3"/>
        <v>0.075</v>
      </c>
      <c r="R20" s="37">
        <f t="shared" si="3"/>
      </c>
      <c r="S20" s="37">
        <f t="shared" si="3"/>
        <v>0.008333333333333333</v>
      </c>
      <c r="T20" s="37">
        <f t="shared" si="3"/>
        <v>1.508333333333333</v>
      </c>
      <c r="U20" s="37">
        <f t="shared" si="3"/>
      </c>
      <c r="V20" s="38">
        <f>IF(SUM(V6:V17)/12=0,"",SUM(V6:V17)/12)</f>
        <v>8518.633333333335</v>
      </c>
    </row>
    <row r="22" spans="1:22" ht="11.25">
      <c r="A22" s="1" t="s">
        <v>32</v>
      </c>
      <c r="V22" s="14" t="s">
        <v>15</v>
      </c>
    </row>
    <row r="23" spans="1:41" ht="39.75" customHeight="1">
      <c r="A23" s="2" t="s">
        <v>16</v>
      </c>
      <c r="B23" s="51" t="s">
        <v>46</v>
      </c>
      <c r="C23" s="55" t="s">
        <v>0</v>
      </c>
      <c r="D23" s="53" t="s">
        <v>1</v>
      </c>
      <c r="E23" s="57" t="s">
        <v>58</v>
      </c>
      <c r="F23" s="57" t="s">
        <v>45</v>
      </c>
      <c r="G23" s="53" t="s">
        <v>40</v>
      </c>
      <c r="H23" s="53" t="s">
        <v>2</v>
      </c>
      <c r="I23" s="53" t="s">
        <v>41</v>
      </c>
      <c r="J23" s="53" t="s">
        <v>47</v>
      </c>
      <c r="K23" s="53" t="s">
        <v>49</v>
      </c>
      <c r="L23" s="53" t="s">
        <v>3</v>
      </c>
      <c r="M23" s="53" t="s">
        <v>4</v>
      </c>
      <c r="N23" s="53" t="s">
        <v>5</v>
      </c>
      <c r="O23" s="53" t="s">
        <v>6</v>
      </c>
      <c r="P23" s="53" t="s">
        <v>42</v>
      </c>
      <c r="Q23" s="53" t="s">
        <v>43</v>
      </c>
      <c r="R23" s="53" t="s">
        <v>44</v>
      </c>
      <c r="S23" s="53" t="s">
        <v>7</v>
      </c>
      <c r="T23" s="53" t="s">
        <v>48</v>
      </c>
      <c r="U23" s="59" t="s">
        <v>8</v>
      </c>
      <c r="V23" s="49" t="s">
        <v>17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22" ht="39.75" customHeight="1">
      <c r="A24" s="4" t="s">
        <v>18</v>
      </c>
      <c r="B24" s="52"/>
      <c r="C24" s="56"/>
      <c r="D24" s="54"/>
      <c r="E24" s="58"/>
      <c r="F24" s="58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50"/>
    </row>
    <row r="25" spans="1:22" ht="13.5" customHeight="1">
      <c r="A25" s="5" t="s">
        <v>56</v>
      </c>
      <c r="B25" s="15"/>
      <c r="C25" s="16">
        <v>77.4</v>
      </c>
      <c r="D25" s="17">
        <v>2151.9</v>
      </c>
      <c r="E25" s="17"/>
      <c r="F25" s="17"/>
      <c r="G25" s="17"/>
      <c r="H25" s="17">
        <v>224.1</v>
      </c>
      <c r="I25" s="17"/>
      <c r="J25" s="17">
        <v>0.9</v>
      </c>
      <c r="K25" s="17"/>
      <c r="L25" s="17"/>
      <c r="M25" s="17">
        <v>61.2</v>
      </c>
      <c r="N25" s="17"/>
      <c r="O25" s="17"/>
      <c r="P25" s="17"/>
      <c r="Q25" s="17"/>
      <c r="R25" s="17"/>
      <c r="S25" s="17">
        <v>0.9</v>
      </c>
      <c r="T25" s="17"/>
      <c r="U25" s="17"/>
      <c r="V25" s="18">
        <f aca="true" t="shared" si="4" ref="V25:V36">SUM(C25:U25)</f>
        <v>2516.4</v>
      </c>
    </row>
    <row r="26" spans="1:22" ht="13.5" customHeight="1">
      <c r="A26" s="6" t="s">
        <v>19</v>
      </c>
      <c r="B26" s="19"/>
      <c r="C26" s="20">
        <v>82.8</v>
      </c>
      <c r="D26" s="21">
        <v>798.3</v>
      </c>
      <c r="E26" s="21"/>
      <c r="F26" s="21"/>
      <c r="G26" s="21"/>
      <c r="H26" s="21">
        <v>2317.5</v>
      </c>
      <c r="I26" s="21">
        <v>1.8</v>
      </c>
      <c r="J26" s="21"/>
      <c r="K26" s="21"/>
      <c r="L26" s="21">
        <v>21.6</v>
      </c>
      <c r="M26" s="21">
        <v>129.6</v>
      </c>
      <c r="N26" s="21"/>
      <c r="O26" s="21"/>
      <c r="P26" s="21">
        <v>0.9</v>
      </c>
      <c r="Q26" s="21"/>
      <c r="R26" s="21"/>
      <c r="S26" s="21"/>
      <c r="T26" s="21"/>
      <c r="U26" s="21">
        <v>0.9</v>
      </c>
      <c r="V26" s="22">
        <f t="shared" si="4"/>
        <v>3353.4</v>
      </c>
    </row>
    <row r="27" spans="1:22" ht="13.5" customHeight="1">
      <c r="A27" s="6" t="s">
        <v>9</v>
      </c>
      <c r="B27" s="23"/>
      <c r="C27" s="24">
        <v>122.4</v>
      </c>
      <c r="D27" s="25">
        <v>41.4</v>
      </c>
      <c r="E27" s="25"/>
      <c r="F27" s="25"/>
      <c r="G27" s="25">
        <v>655.2</v>
      </c>
      <c r="H27" s="25"/>
      <c r="I27" s="25"/>
      <c r="J27" s="25">
        <v>75.6</v>
      </c>
      <c r="K27" s="25"/>
      <c r="L27" s="25"/>
      <c r="M27" s="25"/>
      <c r="N27" s="25">
        <v>3.6</v>
      </c>
      <c r="O27" s="25">
        <v>7.2</v>
      </c>
      <c r="P27" s="25">
        <v>7.2</v>
      </c>
      <c r="Q27" s="25">
        <v>0.9</v>
      </c>
      <c r="R27" s="25"/>
      <c r="S27" s="25">
        <v>0.9</v>
      </c>
      <c r="T27" s="25">
        <v>0.9</v>
      </c>
      <c r="U27" s="25"/>
      <c r="V27" s="22">
        <f t="shared" si="4"/>
        <v>915.3000000000001</v>
      </c>
    </row>
    <row r="28" spans="1:22" ht="13.5" customHeight="1">
      <c r="A28" s="6" t="s">
        <v>10</v>
      </c>
      <c r="B28" s="23"/>
      <c r="C28" s="24">
        <v>288</v>
      </c>
      <c r="D28" s="25">
        <v>36</v>
      </c>
      <c r="E28" s="25"/>
      <c r="F28" s="25"/>
      <c r="G28" s="25"/>
      <c r="H28" s="25">
        <v>62991</v>
      </c>
      <c r="I28" s="25"/>
      <c r="J28" s="25">
        <v>144</v>
      </c>
      <c r="K28" s="25"/>
      <c r="L28" s="25"/>
      <c r="M28" s="25">
        <v>36</v>
      </c>
      <c r="N28" s="25"/>
      <c r="O28" s="25"/>
      <c r="P28" s="25">
        <v>18</v>
      </c>
      <c r="Q28" s="25"/>
      <c r="R28" s="25"/>
      <c r="S28" s="25"/>
      <c r="T28" s="25">
        <v>9</v>
      </c>
      <c r="U28" s="25"/>
      <c r="V28" s="22">
        <f t="shared" si="4"/>
        <v>63522</v>
      </c>
    </row>
    <row r="29" spans="1:22" ht="13.5" customHeight="1">
      <c r="A29" s="6" t="s">
        <v>11</v>
      </c>
      <c r="B29" s="23"/>
      <c r="C29" s="24">
        <v>1.8</v>
      </c>
      <c r="D29" s="25">
        <v>45.9</v>
      </c>
      <c r="E29" s="25"/>
      <c r="F29" s="25"/>
      <c r="G29" s="25"/>
      <c r="H29" s="25">
        <v>5814</v>
      </c>
      <c r="I29" s="25"/>
      <c r="J29" s="25">
        <v>3.6</v>
      </c>
      <c r="K29" s="25"/>
      <c r="L29" s="25"/>
      <c r="M29" s="25"/>
      <c r="N29" s="25"/>
      <c r="O29" s="25">
        <v>1.8</v>
      </c>
      <c r="P29" s="25"/>
      <c r="Q29" s="25"/>
      <c r="R29" s="25"/>
      <c r="S29" s="25"/>
      <c r="T29" s="25">
        <v>5.4</v>
      </c>
      <c r="U29" s="25"/>
      <c r="V29" s="22">
        <f t="shared" si="4"/>
        <v>5872.5</v>
      </c>
    </row>
    <row r="30" spans="1:22" ht="13.5" customHeight="1">
      <c r="A30" s="6" t="s">
        <v>12</v>
      </c>
      <c r="B30" s="23"/>
      <c r="C30" s="24">
        <v>115.2</v>
      </c>
      <c r="D30" s="25">
        <v>8.1</v>
      </c>
      <c r="E30" s="25"/>
      <c r="F30" s="25"/>
      <c r="G30" s="25"/>
      <c r="H30" s="25">
        <v>4417.2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2">
        <f t="shared" si="4"/>
        <v>4540.5</v>
      </c>
    </row>
    <row r="31" spans="1:22" ht="13.5" customHeight="1">
      <c r="A31" s="6" t="s">
        <v>20</v>
      </c>
      <c r="B31" s="23"/>
      <c r="C31" s="24">
        <v>172.8</v>
      </c>
      <c r="D31" s="25">
        <v>374.4</v>
      </c>
      <c r="E31" s="25"/>
      <c r="F31" s="25"/>
      <c r="G31" s="25">
        <v>43.2</v>
      </c>
      <c r="H31" s="25">
        <v>6321.6</v>
      </c>
      <c r="I31" s="25"/>
      <c r="J31" s="25">
        <v>18</v>
      </c>
      <c r="K31" s="25"/>
      <c r="L31" s="25">
        <v>21.6</v>
      </c>
      <c r="M31" s="25">
        <v>43.2</v>
      </c>
      <c r="N31" s="25"/>
      <c r="O31" s="25">
        <v>0.9</v>
      </c>
      <c r="P31" s="25"/>
      <c r="Q31" s="25"/>
      <c r="R31" s="25"/>
      <c r="S31" s="25"/>
      <c r="T31" s="25">
        <v>1.8</v>
      </c>
      <c r="U31" s="25"/>
      <c r="V31" s="22">
        <f t="shared" si="4"/>
        <v>6997.5</v>
      </c>
    </row>
    <row r="32" spans="1:22" ht="13.5" customHeight="1">
      <c r="A32" s="6" t="s">
        <v>13</v>
      </c>
      <c r="B32" s="23"/>
      <c r="C32" s="24">
        <v>18</v>
      </c>
      <c r="D32" s="25">
        <v>2.7</v>
      </c>
      <c r="E32" s="25"/>
      <c r="F32" s="25">
        <v>0.9</v>
      </c>
      <c r="G32" s="25"/>
      <c r="H32" s="25">
        <v>99</v>
      </c>
      <c r="I32" s="25">
        <v>14.4</v>
      </c>
      <c r="J32" s="25"/>
      <c r="K32" s="25"/>
      <c r="L32" s="25"/>
      <c r="M32" s="25">
        <v>1.8</v>
      </c>
      <c r="N32" s="25"/>
      <c r="O32" s="25">
        <v>0.9</v>
      </c>
      <c r="P32" s="25"/>
      <c r="Q32" s="25"/>
      <c r="R32" s="25"/>
      <c r="S32" s="25"/>
      <c r="T32" s="25"/>
      <c r="U32" s="25"/>
      <c r="V32" s="22">
        <f t="shared" si="4"/>
        <v>137.70000000000002</v>
      </c>
    </row>
    <row r="33" spans="1:22" ht="13.5" customHeight="1">
      <c r="A33" s="6" t="s">
        <v>14</v>
      </c>
      <c r="B33" s="23"/>
      <c r="C33" s="24" t="s">
        <v>53</v>
      </c>
      <c r="D33" s="25">
        <v>1.8</v>
      </c>
      <c r="E33" s="25"/>
      <c r="F33" s="25"/>
      <c r="G33" s="25"/>
      <c r="H33" s="25">
        <v>1121.4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2">
        <f t="shared" si="4"/>
        <v>1123.2</v>
      </c>
    </row>
    <row r="34" spans="1:22" ht="13.5" customHeight="1">
      <c r="A34" s="7" t="s">
        <v>55</v>
      </c>
      <c r="B34" s="23"/>
      <c r="C34" s="24">
        <v>68.4</v>
      </c>
      <c r="D34" s="25">
        <v>0.9</v>
      </c>
      <c r="E34" s="25"/>
      <c r="F34" s="25">
        <v>7.2</v>
      </c>
      <c r="G34" s="25"/>
      <c r="H34" s="25">
        <v>5983.2</v>
      </c>
      <c r="I34" s="25"/>
      <c r="J34" s="25"/>
      <c r="K34" s="25"/>
      <c r="L34" s="25"/>
      <c r="M34" s="25">
        <v>1.8</v>
      </c>
      <c r="N34" s="25"/>
      <c r="O34" s="25">
        <v>0.9</v>
      </c>
      <c r="P34" s="25">
        <v>0.9</v>
      </c>
      <c r="Q34" s="25"/>
      <c r="R34" s="25"/>
      <c r="S34" s="25"/>
      <c r="T34" s="25"/>
      <c r="U34" s="25"/>
      <c r="V34" s="22">
        <f t="shared" si="4"/>
        <v>6063.299999999999</v>
      </c>
    </row>
    <row r="35" spans="1:22" ht="13.5" customHeight="1">
      <c r="A35" s="6" t="s">
        <v>21</v>
      </c>
      <c r="B35" s="23"/>
      <c r="C35" s="24">
        <v>1.8</v>
      </c>
      <c r="D35" s="25">
        <v>5.4</v>
      </c>
      <c r="E35" s="25"/>
      <c r="F35" s="25"/>
      <c r="G35" s="25"/>
      <c r="H35" s="25">
        <v>2562.3000000000006</v>
      </c>
      <c r="I35" s="25"/>
      <c r="J35" s="25"/>
      <c r="K35" s="25"/>
      <c r="L35" s="25"/>
      <c r="M35" s="25">
        <v>18</v>
      </c>
      <c r="N35" s="25"/>
      <c r="O35" s="25"/>
      <c r="P35" s="25"/>
      <c r="Q35" s="25"/>
      <c r="R35" s="25"/>
      <c r="S35" s="25"/>
      <c r="T35" s="25"/>
      <c r="U35" s="25"/>
      <c r="V35" s="22">
        <f t="shared" si="4"/>
        <v>2587.5000000000005</v>
      </c>
    </row>
    <row r="36" spans="1:22" ht="13.5" customHeight="1">
      <c r="A36" s="8" t="s">
        <v>22</v>
      </c>
      <c r="B36" s="26"/>
      <c r="C36" s="27">
        <v>14.4</v>
      </c>
      <c r="D36" s="28">
        <v>28.8</v>
      </c>
      <c r="E36" s="28"/>
      <c r="F36" s="28"/>
      <c r="G36" s="28"/>
      <c r="H36" s="28">
        <v>2364.3</v>
      </c>
      <c r="I36" s="28"/>
      <c r="J36" s="28">
        <v>3.6</v>
      </c>
      <c r="K36" s="28"/>
      <c r="L36" s="28">
        <v>18</v>
      </c>
      <c r="M36" s="28">
        <v>46.800000000000004</v>
      </c>
      <c r="N36" s="28"/>
      <c r="O36" s="28"/>
      <c r="P36" s="28">
        <v>3.6</v>
      </c>
      <c r="Q36" s="28"/>
      <c r="R36" s="28"/>
      <c r="S36" s="28">
        <v>0.9</v>
      </c>
      <c r="T36" s="28">
        <v>0.9</v>
      </c>
      <c r="U36" s="28"/>
      <c r="V36" s="29">
        <f t="shared" si="4"/>
        <v>2481.3</v>
      </c>
    </row>
    <row r="37" spans="1:23" ht="13.5" customHeight="1">
      <c r="A37" s="9" t="s">
        <v>23</v>
      </c>
      <c r="B37" s="30">
        <f>IF(MAX(B25:B36)=0,"",MAX(B25:B36))</f>
      </c>
      <c r="C37" s="30">
        <f aca="true" t="shared" si="5" ref="C37:U37">IF(MAX(C25:C36)=0,"",MAX(C25:C36))</f>
        <v>288</v>
      </c>
      <c r="D37" s="30">
        <f t="shared" si="5"/>
        <v>2151.9</v>
      </c>
      <c r="E37" s="30"/>
      <c r="F37" s="31">
        <f t="shared" si="5"/>
        <v>7.2</v>
      </c>
      <c r="G37" s="31">
        <f t="shared" si="5"/>
        <v>655.2</v>
      </c>
      <c r="H37" s="31">
        <f t="shared" si="5"/>
        <v>62991</v>
      </c>
      <c r="I37" s="31">
        <f t="shared" si="5"/>
        <v>14.4</v>
      </c>
      <c r="J37" s="31">
        <f t="shared" si="5"/>
        <v>144</v>
      </c>
      <c r="K37" s="31">
        <f t="shared" si="5"/>
      </c>
      <c r="L37" s="31">
        <f t="shared" si="5"/>
        <v>21.6</v>
      </c>
      <c r="M37" s="31">
        <f t="shared" si="5"/>
        <v>129.6</v>
      </c>
      <c r="N37" s="31">
        <f>IF(MAX(N25:N36)=0,"",MAX(N25:N36))</f>
        <v>3.6</v>
      </c>
      <c r="O37" s="31">
        <f t="shared" si="5"/>
        <v>7.2</v>
      </c>
      <c r="P37" s="31">
        <f t="shared" si="5"/>
        <v>18</v>
      </c>
      <c r="Q37" s="31">
        <f t="shared" si="5"/>
        <v>0.9</v>
      </c>
      <c r="R37" s="31">
        <f t="shared" si="5"/>
      </c>
      <c r="S37" s="31">
        <f t="shared" si="5"/>
        <v>0.9</v>
      </c>
      <c r="T37" s="31">
        <f t="shared" si="5"/>
        <v>9</v>
      </c>
      <c r="U37" s="31">
        <f t="shared" si="5"/>
        <v>0.9</v>
      </c>
      <c r="V37" s="32">
        <f>IF(MAX(V25:V36)=0,"",MAX(V25:V36))</f>
        <v>63522</v>
      </c>
      <c r="W37" s="13">
        <f>SUM(V25:V36)</f>
        <v>100110.6</v>
      </c>
    </row>
    <row r="38" spans="1:22" ht="13.5" customHeight="1">
      <c r="A38" s="10" t="s">
        <v>24</v>
      </c>
      <c r="B38" s="33">
        <f>IF(COUNT(B25:B36)&lt;1,"",MIN(B25:B36))</f>
      </c>
      <c r="C38" s="33">
        <f aca="true" t="shared" si="6" ref="C38:V38">IF(COUNT(C25:C36)&lt;1,"",MIN(C25:C36))</f>
        <v>1.8</v>
      </c>
      <c r="D38" s="33">
        <f t="shared" si="6"/>
        <v>0.9</v>
      </c>
      <c r="E38" s="33"/>
      <c r="F38" s="34">
        <f t="shared" si="6"/>
        <v>0.9</v>
      </c>
      <c r="G38" s="34">
        <f t="shared" si="6"/>
        <v>43.2</v>
      </c>
      <c r="H38" s="34">
        <f t="shared" si="6"/>
        <v>99</v>
      </c>
      <c r="I38" s="34">
        <f t="shared" si="6"/>
        <v>1.8</v>
      </c>
      <c r="J38" s="34">
        <f t="shared" si="6"/>
        <v>0.9</v>
      </c>
      <c r="K38" s="34">
        <f t="shared" si="6"/>
      </c>
      <c r="L38" s="34">
        <f t="shared" si="6"/>
        <v>18</v>
      </c>
      <c r="M38" s="34">
        <f t="shared" si="6"/>
        <v>1.8</v>
      </c>
      <c r="N38" s="34">
        <f>IF(COUNT(N25:N36)&lt;1,"",MIN(N25:N36))</f>
        <v>3.6</v>
      </c>
      <c r="O38" s="34">
        <f t="shared" si="6"/>
        <v>0.9</v>
      </c>
      <c r="P38" s="34">
        <f t="shared" si="6"/>
        <v>0.9</v>
      </c>
      <c r="Q38" s="34">
        <f t="shared" si="6"/>
        <v>0.9</v>
      </c>
      <c r="R38" s="34">
        <f t="shared" si="6"/>
      </c>
      <c r="S38" s="34">
        <f t="shared" si="6"/>
        <v>0.9</v>
      </c>
      <c r="T38" s="34">
        <f t="shared" si="6"/>
        <v>0.9</v>
      </c>
      <c r="U38" s="34">
        <f t="shared" si="6"/>
        <v>0.9</v>
      </c>
      <c r="V38" s="35">
        <f t="shared" si="6"/>
        <v>137.70000000000002</v>
      </c>
    </row>
    <row r="39" spans="1:22" ht="13.5" customHeight="1">
      <c r="A39" s="11" t="s">
        <v>25</v>
      </c>
      <c r="B39" s="36">
        <f>IF(SUM(B25:B36)/12=0,"",SUM(B25:B36)/12)</f>
      </c>
      <c r="C39" s="36">
        <f aca="true" t="shared" si="7" ref="C39:U39">IF(SUM(C25:C36)/12=0,"",SUM(C25:C36)/12)</f>
        <v>80.25</v>
      </c>
      <c r="D39" s="36">
        <f t="shared" si="7"/>
        <v>291.3</v>
      </c>
      <c r="E39" s="36"/>
      <c r="F39" s="37">
        <f t="shared" si="7"/>
        <v>0.6749999999999999</v>
      </c>
      <c r="G39" s="37">
        <f t="shared" si="7"/>
        <v>58.20000000000001</v>
      </c>
      <c r="H39" s="37">
        <f t="shared" si="7"/>
        <v>7851.3</v>
      </c>
      <c r="I39" s="37">
        <f t="shared" si="7"/>
        <v>1.3499999999999999</v>
      </c>
      <c r="J39" s="37">
        <f t="shared" si="7"/>
        <v>20.474999999999998</v>
      </c>
      <c r="K39" s="37">
        <f t="shared" si="7"/>
      </c>
      <c r="L39" s="37">
        <f t="shared" si="7"/>
        <v>5.1000000000000005</v>
      </c>
      <c r="M39" s="37">
        <f t="shared" si="7"/>
        <v>28.200000000000003</v>
      </c>
      <c r="N39" s="37">
        <f>IF(SUM(N25:N36)/12=0,"",SUM(N25:N36)/12)</f>
        <v>0.3</v>
      </c>
      <c r="O39" s="37">
        <f t="shared" si="7"/>
        <v>0.9750000000000001</v>
      </c>
      <c r="P39" s="37">
        <f t="shared" si="7"/>
        <v>2.5500000000000003</v>
      </c>
      <c r="Q39" s="37">
        <f t="shared" si="7"/>
        <v>0.075</v>
      </c>
      <c r="R39" s="37">
        <f t="shared" si="7"/>
      </c>
      <c r="S39" s="37">
        <f t="shared" si="7"/>
        <v>0.225</v>
      </c>
      <c r="T39" s="37">
        <f t="shared" si="7"/>
        <v>1.5</v>
      </c>
      <c r="U39" s="37">
        <f t="shared" si="7"/>
        <v>0.075</v>
      </c>
      <c r="V39" s="38">
        <f>IF(SUM(V25:V36)/12=0,"",SUM(V25:V36)/12)</f>
        <v>8342.550000000001</v>
      </c>
    </row>
    <row r="41" spans="1:22" ht="11.25">
      <c r="A41" s="1" t="s">
        <v>50</v>
      </c>
      <c r="V41" s="14" t="s">
        <v>54</v>
      </c>
    </row>
    <row r="42" spans="1:41" ht="39.75" customHeight="1">
      <c r="A42" s="2" t="s">
        <v>16</v>
      </c>
      <c r="B42" s="51" t="s">
        <v>46</v>
      </c>
      <c r="C42" s="55" t="s">
        <v>0</v>
      </c>
      <c r="D42" s="53" t="s">
        <v>1</v>
      </c>
      <c r="E42" s="57" t="s">
        <v>58</v>
      </c>
      <c r="F42" s="57" t="s">
        <v>45</v>
      </c>
      <c r="G42" s="53" t="s">
        <v>40</v>
      </c>
      <c r="H42" s="53" t="s">
        <v>2</v>
      </c>
      <c r="I42" s="53" t="s">
        <v>41</v>
      </c>
      <c r="J42" s="53" t="s">
        <v>47</v>
      </c>
      <c r="K42" s="53" t="s">
        <v>49</v>
      </c>
      <c r="L42" s="53" t="s">
        <v>3</v>
      </c>
      <c r="M42" s="53" t="s">
        <v>4</v>
      </c>
      <c r="N42" s="53" t="s">
        <v>5</v>
      </c>
      <c r="O42" s="53" t="s">
        <v>6</v>
      </c>
      <c r="P42" s="53" t="s">
        <v>42</v>
      </c>
      <c r="Q42" s="53" t="s">
        <v>43</v>
      </c>
      <c r="R42" s="53" t="s">
        <v>44</v>
      </c>
      <c r="S42" s="53" t="s">
        <v>7</v>
      </c>
      <c r="T42" s="53" t="s">
        <v>48</v>
      </c>
      <c r="U42" s="59" t="s">
        <v>8</v>
      </c>
      <c r="V42" s="49" t="s">
        <v>17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22" ht="39.75" customHeight="1">
      <c r="A43" s="4" t="s">
        <v>18</v>
      </c>
      <c r="B43" s="52"/>
      <c r="C43" s="56"/>
      <c r="D43" s="54"/>
      <c r="E43" s="58"/>
      <c r="F43" s="58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60"/>
      <c r="V43" s="50"/>
    </row>
    <row r="44" spans="1:22" ht="13.5" customHeight="1">
      <c r="A44" s="5" t="s">
        <v>56</v>
      </c>
      <c r="B44" s="15"/>
      <c r="C44" s="16">
        <v>799.2</v>
      </c>
      <c r="D44" s="17">
        <v>796.4999999999999</v>
      </c>
      <c r="E44" s="17"/>
      <c r="F44" s="17"/>
      <c r="G44" s="17"/>
      <c r="H44" s="17">
        <v>2364.3</v>
      </c>
      <c r="I44" s="17"/>
      <c r="J44" s="17"/>
      <c r="K44" s="17"/>
      <c r="L44" s="17">
        <v>21.6</v>
      </c>
      <c r="M44" s="17">
        <v>64.8</v>
      </c>
      <c r="N44" s="17"/>
      <c r="O44" s="17">
        <v>3.6</v>
      </c>
      <c r="P44" s="17">
        <v>3.6</v>
      </c>
      <c r="Q44" s="17"/>
      <c r="R44" s="17"/>
      <c r="S44" s="17"/>
      <c r="T44" s="17">
        <v>4.5</v>
      </c>
      <c r="U44" s="17"/>
      <c r="V44" s="18">
        <f aca="true" t="shared" si="8" ref="V44:V55">SUM(C44:U44)</f>
        <v>4058.1</v>
      </c>
    </row>
    <row r="45" spans="1:22" ht="13.5" customHeight="1">
      <c r="A45" s="6" t="s">
        <v>19</v>
      </c>
      <c r="B45" s="19"/>
      <c r="C45" s="20">
        <v>1684.8</v>
      </c>
      <c r="D45" s="21">
        <v>45.9</v>
      </c>
      <c r="E45" s="21"/>
      <c r="F45" s="21"/>
      <c r="G45" s="21"/>
      <c r="H45" s="21">
        <v>729.9</v>
      </c>
      <c r="I45" s="21">
        <v>64.8</v>
      </c>
      <c r="J45" s="21"/>
      <c r="K45" s="21"/>
      <c r="L45" s="21">
        <v>129.6</v>
      </c>
      <c r="M45" s="21">
        <v>86.4</v>
      </c>
      <c r="N45" s="21"/>
      <c r="O45" s="21"/>
      <c r="P45" s="21">
        <v>3.6</v>
      </c>
      <c r="Q45" s="21"/>
      <c r="R45" s="21"/>
      <c r="S45" s="21"/>
      <c r="T45" s="21"/>
      <c r="U45" s="21">
        <v>0.9</v>
      </c>
      <c r="V45" s="22">
        <f t="shared" si="8"/>
        <v>2745.9</v>
      </c>
    </row>
    <row r="46" spans="1:22" ht="13.5" customHeight="1">
      <c r="A46" s="6" t="s">
        <v>9</v>
      </c>
      <c r="B46" s="23"/>
      <c r="C46" s="24">
        <v>34.2</v>
      </c>
      <c r="D46" s="25">
        <v>4.5</v>
      </c>
      <c r="E46" s="25"/>
      <c r="F46" s="25"/>
      <c r="G46" s="25">
        <v>75.6</v>
      </c>
      <c r="H46" s="25">
        <v>148.5</v>
      </c>
      <c r="I46" s="25"/>
      <c r="J46" s="25">
        <v>199.8</v>
      </c>
      <c r="K46" s="25"/>
      <c r="L46" s="25">
        <v>113.4</v>
      </c>
      <c r="M46" s="25">
        <v>32.4</v>
      </c>
      <c r="N46" s="25"/>
      <c r="O46" s="25">
        <v>0.9</v>
      </c>
      <c r="P46" s="25">
        <v>2.7</v>
      </c>
      <c r="Q46" s="25">
        <v>5.4</v>
      </c>
      <c r="R46" s="25"/>
      <c r="S46" s="25"/>
      <c r="T46" s="25">
        <v>0.9</v>
      </c>
      <c r="U46" s="25"/>
      <c r="V46" s="22">
        <f t="shared" si="8"/>
        <v>618.3</v>
      </c>
    </row>
    <row r="47" spans="1:22" ht="13.5" customHeight="1">
      <c r="A47" s="6" t="s">
        <v>10</v>
      </c>
      <c r="B47" s="23"/>
      <c r="C47" s="24">
        <v>1152</v>
      </c>
      <c r="D47" s="25">
        <v>72</v>
      </c>
      <c r="E47" s="25"/>
      <c r="F47" s="25"/>
      <c r="G47" s="25"/>
      <c r="H47" s="25">
        <v>7479</v>
      </c>
      <c r="I47" s="25"/>
      <c r="J47" s="25">
        <v>288</v>
      </c>
      <c r="K47" s="25"/>
      <c r="L47" s="25">
        <v>288</v>
      </c>
      <c r="M47" s="25"/>
      <c r="N47" s="25"/>
      <c r="O47" s="25">
        <v>9</v>
      </c>
      <c r="P47" s="25"/>
      <c r="Q47" s="25">
        <v>9</v>
      </c>
      <c r="R47" s="25"/>
      <c r="S47" s="25"/>
      <c r="T47" s="25">
        <v>9</v>
      </c>
      <c r="U47" s="25"/>
      <c r="V47" s="22">
        <f t="shared" si="8"/>
        <v>9306</v>
      </c>
    </row>
    <row r="48" spans="1:22" ht="13.5" customHeight="1">
      <c r="A48" s="6" t="s">
        <v>11</v>
      </c>
      <c r="B48" s="23"/>
      <c r="C48" s="24"/>
      <c r="D48" s="25"/>
      <c r="E48" s="25"/>
      <c r="F48" s="25"/>
      <c r="G48" s="25"/>
      <c r="H48" s="25">
        <v>1979.1000000000004</v>
      </c>
      <c r="I48" s="25"/>
      <c r="J48" s="25"/>
      <c r="K48" s="25"/>
      <c r="L48" s="25"/>
      <c r="M48" s="25"/>
      <c r="N48" s="25"/>
      <c r="O48" s="25"/>
      <c r="P48" s="25">
        <v>0.9</v>
      </c>
      <c r="Q48" s="25"/>
      <c r="R48" s="25"/>
      <c r="S48" s="25"/>
      <c r="T48" s="25"/>
      <c r="U48" s="25"/>
      <c r="V48" s="22">
        <f t="shared" si="8"/>
        <v>1980.0000000000005</v>
      </c>
    </row>
    <row r="49" spans="1:22" ht="13.5" customHeight="1">
      <c r="A49" s="6" t="s">
        <v>12</v>
      </c>
      <c r="B49" s="23"/>
      <c r="C49" s="24">
        <v>813.6</v>
      </c>
      <c r="D49" s="25">
        <v>78.3</v>
      </c>
      <c r="E49" s="25"/>
      <c r="F49" s="25"/>
      <c r="G49" s="25"/>
      <c r="H49" s="25">
        <v>12398.400000000001</v>
      </c>
      <c r="I49" s="25"/>
      <c r="J49" s="25"/>
      <c r="K49" s="25"/>
      <c r="L49" s="25">
        <v>3.6</v>
      </c>
      <c r="M49" s="25"/>
      <c r="N49" s="25">
        <v>3.6</v>
      </c>
      <c r="O49" s="25">
        <v>1.8</v>
      </c>
      <c r="P49" s="25"/>
      <c r="Q49" s="25">
        <v>0.9</v>
      </c>
      <c r="R49" s="25"/>
      <c r="S49" s="25"/>
      <c r="T49" s="25"/>
      <c r="U49" s="25"/>
      <c r="V49" s="22">
        <f t="shared" si="8"/>
        <v>13300.2</v>
      </c>
    </row>
    <row r="50" spans="1:22" ht="13.5" customHeight="1">
      <c r="A50" s="6" t="s">
        <v>20</v>
      </c>
      <c r="B50" s="23"/>
      <c r="C50" s="24"/>
      <c r="D50" s="25">
        <v>260.99999999999994</v>
      </c>
      <c r="E50" s="25"/>
      <c r="F50" s="25"/>
      <c r="G50" s="25">
        <v>32.4</v>
      </c>
      <c r="H50" s="25">
        <v>2746.7999999999993</v>
      </c>
      <c r="I50" s="25"/>
      <c r="J50" s="25">
        <v>21.6</v>
      </c>
      <c r="K50" s="25"/>
      <c r="L50" s="25"/>
      <c r="M50" s="25"/>
      <c r="N50" s="25"/>
      <c r="O50" s="25"/>
      <c r="P50" s="25"/>
      <c r="Q50" s="25">
        <v>0.9</v>
      </c>
      <c r="R50" s="25"/>
      <c r="S50" s="25"/>
      <c r="T50" s="25">
        <v>4.5</v>
      </c>
      <c r="U50" s="25"/>
      <c r="V50" s="22">
        <f t="shared" si="8"/>
        <v>3067.1999999999994</v>
      </c>
    </row>
    <row r="51" spans="1:22" ht="13.5" customHeight="1">
      <c r="A51" s="6" t="s">
        <v>13</v>
      </c>
      <c r="B51" s="23"/>
      <c r="C51" s="24">
        <v>64.8</v>
      </c>
      <c r="D51" s="25">
        <v>9.9</v>
      </c>
      <c r="E51" s="25"/>
      <c r="F51" s="25">
        <v>7.2</v>
      </c>
      <c r="G51" s="25"/>
      <c r="H51" s="25">
        <v>268.20000000000005</v>
      </c>
      <c r="I51" s="25"/>
      <c r="J51" s="25"/>
      <c r="K51" s="25"/>
      <c r="L51" s="25"/>
      <c r="M51" s="25">
        <v>3.6</v>
      </c>
      <c r="N51" s="25"/>
      <c r="O51" s="25"/>
      <c r="P51" s="25">
        <v>0.9</v>
      </c>
      <c r="Q51" s="25"/>
      <c r="R51" s="25"/>
      <c r="S51" s="25"/>
      <c r="T51" s="25">
        <v>0.9</v>
      </c>
      <c r="U51" s="25"/>
      <c r="V51" s="22">
        <f t="shared" si="8"/>
        <v>355.5</v>
      </c>
    </row>
    <row r="52" spans="1:22" ht="13.5" customHeight="1">
      <c r="A52" s="6" t="s">
        <v>14</v>
      </c>
      <c r="B52" s="23"/>
      <c r="C52" s="24">
        <v>1.8</v>
      </c>
      <c r="D52" s="25">
        <v>4.5</v>
      </c>
      <c r="E52" s="25"/>
      <c r="F52" s="25"/>
      <c r="G52" s="25"/>
      <c r="H52" s="25">
        <v>1364.4</v>
      </c>
      <c r="I52" s="25"/>
      <c r="J52" s="25"/>
      <c r="K52" s="25"/>
      <c r="L52" s="25"/>
      <c r="M52" s="25">
        <v>3.6</v>
      </c>
      <c r="N52" s="25"/>
      <c r="O52" s="25">
        <v>0.9</v>
      </c>
      <c r="P52" s="25"/>
      <c r="Q52" s="25">
        <v>0.9</v>
      </c>
      <c r="R52" s="25"/>
      <c r="S52" s="25"/>
      <c r="T52" s="25">
        <v>3.6</v>
      </c>
      <c r="U52" s="25"/>
      <c r="V52" s="22">
        <f t="shared" si="8"/>
        <v>1379.7</v>
      </c>
    </row>
    <row r="53" spans="1:22" ht="13.5" customHeight="1">
      <c r="A53" s="7" t="s">
        <v>55</v>
      </c>
      <c r="B53" s="23"/>
      <c r="C53" s="24">
        <v>28.8</v>
      </c>
      <c r="D53" s="25">
        <v>18</v>
      </c>
      <c r="E53" s="25"/>
      <c r="F53" s="25">
        <v>3.6</v>
      </c>
      <c r="G53" s="25"/>
      <c r="H53" s="25">
        <v>692.1</v>
      </c>
      <c r="I53" s="25"/>
      <c r="J53" s="25"/>
      <c r="K53" s="25"/>
      <c r="L53" s="25"/>
      <c r="M53" s="25">
        <v>18</v>
      </c>
      <c r="N53" s="25"/>
      <c r="O53" s="25">
        <v>3.6</v>
      </c>
      <c r="P53" s="25"/>
      <c r="Q53" s="25"/>
      <c r="R53" s="25"/>
      <c r="S53" s="25"/>
      <c r="T53" s="25"/>
      <c r="U53" s="25"/>
      <c r="V53" s="22">
        <f t="shared" si="8"/>
        <v>764.1</v>
      </c>
    </row>
    <row r="54" spans="1:22" ht="13.5" customHeight="1">
      <c r="A54" s="6" t="s">
        <v>21</v>
      </c>
      <c r="B54" s="23"/>
      <c r="C54" s="24">
        <v>25.2</v>
      </c>
      <c r="D54" s="25">
        <v>8.1</v>
      </c>
      <c r="E54" s="25"/>
      <c r="F54" s="25"/>
      <c r="G54" s="25"/>
      <c r="H54" s="25">
        <v>2495.7</v>
      </c>
      <c r="I54" s="25"/>
      <c r="J54" s="25"/>
      <c r="K54" s="25"/>
      <c r="L54" s="25"/>
      <c r="M54" s="25">
        <v>14.4</v>
      </c>
      <c r="N54" s="25"/>
      <c r="O54" s="25"/>
      <c r="P54" s="25"/>
      <c r="Q54" s="25"/>
      <c r="R54" s="25"/>
      <c r="S54" s="25"/>
      <c r="T54" s="25">
        <v>0.9</v>
      </c>
      <c r="U54" s="25"/>
      <c r="V54" s="22">
        <f t="shared" si="8"/>
        <v>2544.3</v>
      </c>
    </row>
    <row r="55" spans="1:22" ht="13.5" customHeight="1">
      <c r="A55" s="8" t="s">
        <v>22</v>
      </c>
      <c r="B55" s="26"/>
      <c r="C55" s="27">
        <v>54</v>
      </c>
      <c r="D55" s="28">
        <v>7.2</v>
      </c>
      <c r="E55" s="28"/>
      <c r="F55" s="28"/>
      <c r="G55" s="28"/>
      <c r="H55" s="28">
        <v>729</v>
      </c>
      <c r="I55" s="28"/>
      <c r="J55" s="28">
        <v>1.8</v>
      </c>
      <c r="K55" s="28"/>
      <c r="L55" s="28"/>
      <c r="M55" s="28">
        <v>18</v>
      </c>
      <c r="N55" s="28"/>
      <c r="O55" s="28"/>
      <c r="P55" s="28">
        <v>3.6</v>
      </c>
      <c r="Q55" s="28"/>
      <c r="R55" s="28"/>
      <c r="S55" s="28"/>
      <c r="T55" s="28"/>
      <c r="U55" s="28"/>
      <c r="V55" s="29">
        <f t="shared" si="8"/>
        <v>813.6</v>
      </c>
    </row>
    <row r="56" spans="1:23" ht="13.5" customHeight="1">
      <c r="A56" s="9" t="s">
        <v>23</v>
      </c>
      <c r="B56" s="30"/>
      <c r="C56" s="30">
        <f aca="true" t="shared" si="9" ref="C56:V56">IF(MAX(C44:C55)=0,"",MAX(C44:C55))</f>
        <v>1684.8</v>
      </c>
      <c r="D56" s="30">
        <f t="shared" si="9"/>
        <v>796.4999999999999</v>
      </c>
      <c r="E56" s="30"/>
      <c r="F56" s="31">
        <f t="shared" si="9"/>
        <v>7.2</v>
      </c>
      <c r="G56" s="31">
        <f t="shared" si="9"/>
        <v>75.6</v>
      </c>
      <c r="H56" s="31">
        <f t="shared" si="9"/>
        <v>12398.400000000001</v>
      </c>
      <c r="I56" s="31">
        <f t="shared" si="9"/>
        <v>64.8</v>
      </c>
      <c r="J56" s="31">
        <f t="shared" si="9"/>
        <v>288</v>
      </c>
      <c r="K56" s="31">
        <f t="shared" si="9"/>
      </c>
      <c r="L56" s="31">
        <f t="shared" si="9"/>
        <v>288</v>
      </c>
      <c r="M56" s="31">
        <f t="shared" si="9"/>
        <v>86.4</v>
      </c>
      <c r="N56" s="31">
        <f>IF(MAX(N44:N55)=0,"",MAX(N44:N55))</f>
        <v>3.6</v>
      </c>
      <c r="O56" s="31">
        <f t="shared" si="9"/>
        <v>9</v>
      </c>
      <c r="P56" s="31">
        <f t="shared" si="9"/>
        <v>3.6</v>
      </c>
      <c r="Q56" s="31">
        <f t="shared" si="9"/>
        <v>9</v>
      </c>
      <c r="R56" s="31">
        <f t="shared" si="9"/>
      </c>
      <c r="S56" s="31">
        <f t="shared" si="9"/>
      </c>
      <c r="T56" s="31">
        <f t="shared" si="9"/>
        <v>9</v>
      </c>
      <c r="U56" s="39">
        <f t="shared" si="9"/>
        <v>0.9</v>
      </c>
      <c r="V56" s="40">
        <f t="shared" si="9"/>
        <v>13300.2</v>
      </c>
      <c r="W56" s="13">
        <f>SUM(V44:V55)</f>
        <v>40932.899999999994</v>
      </c>
    </row>
    <row r="57" spans="1:22" ht="13.5" customHeight="1">
      <c r="A57" s="10" t="s">
        <v>24</v>
      </c>
      <c r="B57" s="33"/>
      <c r="C57" s="33">
        <f aca="true" t="shared" si="10" ref="C57:V57">IF(COUNT(C44:C55)&lt;1,"",MIN(C44:C55))</f>
        <v>1.8</v>
      </c>
      <c r="D57" s="33">
        <f t="shared" si="10"/>
        <v>4.5</v>
      </c>
      <c r="E57" s="33"/>
      <c r="F57" s="34">
        <f t="shared" si="10"/>
        <v>3.6</v>
      </c>
      <c r="G57" s="34">
        <f t="shared" si="10"/>
        <v>32.4</v>
      </c>
      <c r="H57" s="34">
        <f t="shared" si="10"/>
        <v>148.5</v>
      </c>
      <c r="I57" s="34">
        <f t="shared" si="10"/>
        <v>64.8</v>
      </c>
      <c r="J57" s="34">
        <f t="shared" si="10"/>
        <v>1.8</v>
      </c>
      <c r="K57" s="34">
        <f t="shared" si="10"/>
      </c>
      <c r="L57" s="34">
        <f t="shared" si="10"/>
        <v>3.6</v>
      </c>
      <c r="M57" s="34">
        <f t="shared" si="10"/>
        <v>3.6</v>
      </c>
      <c r="N57" s="34">
        <f>IF(COUNT(N44:N55)&lt;1,"",MIN(N44:N55))</f>
        <v>3.6</v>
      </c>
      <c r="O57" s="34">
        <f t="shared" si="10"/>
        <v>0.9</v>
      </c>
      <c r="P57" s="34">
        <f t="shared" si="10"/>
        <v>0.9</v>
      </c>
      <c r="Q57" s="34">
        <f t="shared" si="10"/>
        <v>0.9</v>
      </c>
      <c r="R57" s="34">
        <f t="shared" si="10"/>
      </c>
      <c r="S57" s="34">
        <f t="shared" si="10"/>
      </c>
      <c r="T57" s="34">
        <f t="shared" si="10"/>
        <v>0.9</v>
      </c>
      <c r="U57" s="41">
        <f t="shared" si="10"/>
        <v>0.9</v>
      </c>
      <c r="V57" s="42">
        <f t="shared" si="10"/>
        <v>355.5</v>
      </c>
    </row>
    <row r="58" spans="1:22" ht="13.5" customHeight="1">
      <c r="A58" s="11" t="s">
        <v>25</v>
      </c>
      <c r="B58" s="36"/>
      <c r="C58" s="36">
        <f aca="true" t="shared" si="11" ref="C58:V58">IF(SUM(C44:C55)/12=0,"",SUM(C44:C55)/12)</f>
        <v>388.20000000000005</v>
      </c>
      <c r="D58" s="36">
        <f t="shared" si="11"/>
        <v>108.82499999999999</v>
      </c>
      <c r="E58" s="36"/>
      <c r="F58" s="37">
        <f t="shared" si="11"/>
        <v>0.9</v>
      </c>
      <c r="G58" s="37">
        <f t="shared" si="11"/>
        <v>9</v>
      </c>
      <c r="H58" s="37">
        <f t="shared" si="11"/>
        <v>2782.9500000000007</v>
      </c>
      <c r="I58" s="37">
        <f t="shared" si="11"/>
        <v>5.3999999999999995</v>
      </c>
      <c r="J58" s="37">
        <f t="shared" si="11"/>
        <v>42.6</v>
      </c>
      <c r="K58" s="37">
        <f t="shared" si="11"/>
      </c>
      <c r="L58" s="37">
        <f t="shared" si="11"/>
        <v>46.35</v>
      </c>
      <c r="M58" s="37">
        <f t="shared" si="11"/>
        <v>20.099999999999998</v>
      </c>
      <c r="N58" s="37">
        <f>IF(SUM(N44:N55)/12=0,"",SUM(N44:N55)/12)</f>
        <v>0.3</v>
      </c>
      <c r="O58" s="37">
        <f t="shared" si="11"/>
        <v>1.6500000000000001</v>
      </c>
      <c r="P58" s="37">
        <f t="shared" si="11"/>
        <v>1.2750000000000001</v>
      </c>
      <c r="Q58" s="37">
        <f t="shared" si="11"/>
        <v>1.4249999999999998</v>
      </c>
      <c r="R58" s="37">
        <f t="shared" si="11"/>
      </c>
      <c r="S58" s="37">
        <f t="shared" si="11"/>
      </c>
      <c r="T58" s="37">
        <f t="shared" si="11"/>
        <v>2.025</v>
      </c>
      <c r="U58" s="43">
        <f t="shared" si="11"/>
        <v>0.075</v>
      </c>
      <c r="V58" s="44">
        <f t="shared" si="11"/>
        <v>3411.0749999999994</v>
      </c>
    </row>
    <row r="60" spans="1:22" ht="11.25">
      <c r="A60" s="1" t="s">
        <v>33</v>
      </c>
      <c r="V60" s="14" t="s">
        <v>15</v>
      </c>
    </row>
    <row r="61" spans="1:41" ht="39.75" customHeight="1">
      <c r="A61" s="2" t="s">
        <v>16</v>
      </c>
      <c r="B61" s="51" t="s">
        <v>46</v>
      </c>
      <c r="C61" s="55" t="s">
        <v>0</v>
      </c>
      <c r="D61" s="53" t="s">
        <v>1</v>
      </c>
      <c r="E61" s="57" t="s">
        <v>58</v>
      </c>
      <c r="F61" s="57" t="s">
        <v>45</v>
      </c>
      <c r="G61" s="53" t="s">
        <v>40</v>
      </c>
      <c r="H61" s="53" t="s">
        <v>2</v>
      </c>
      <c r="I61" s="53" t="s">
        <v>41</v>
      </c>
      <c r="J61" s="53" t="s">
        <v>47</v>
      </c>
      <c r="K61" s="53" t="s">
        <v>49</v>
      </c>
      <c r="L61" s="53" t="s">
        <v>3</v>
      </c>
      <c r="M61" s="53" t="s">
        <v>4</v>
      </c>
      <c r="N61" s="53" t="s">
        <v>5</v>
      </c>
      <c r="O61" s="53" t="s">
        <v>6</v>
      </c>
      <c r="P61" s="53" t="s">
        <v>42</v>
      </c>
      <c r="Q61" s="53" t="s">
        <v>43</v>
      </c>
      <c r="R61" s="53" t="s">
        <v>44</v>
      </c>
      <c r="S61" s="53" t="s">
        <v>7</v>
      </c>
      <c r="T61" s="53" t="s">
        <v>48</v>
      </c>
      <c r="U61" s="59" t="s">
        <v>8</v>
      </c>
      <c r="V61" s="49" t="s">
        <v>17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22" ht="39.75" customHeight="1">
      <c r="A62" s="4" t="s">
        <v>18</v>
      </c>
      <c r="B62" s="52"/>
      <c r="C62" s="56"/>
      <c r="D62" s="54"/>
      <c r="E62" s="58"/>
      <c r="F62" s="58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60"/>
      <c r="V62" s="50"/>
    </row>
    <row r="63" spans="1:22" ht="13.5" customHeight="1">
      <c r="A63" s="5" t="s">
        <v>56</v>
      </c>
      <c r="B63" s="15"/>
      <c r="C63" s="16">
        <v>892.8</v>
      </c>
      <c r="D63" s="17">
        <v>154.8</v>
      </c>
      <c r="E63" s="17"/>
      <c r="F63" s="17">
        <v>0.9</v>
      </c>
      <c r="G63" s="17"/>
      <c r="H63" s="17">
        <v>11632.499999999996</v>
      </c>
      <c r="I63" s="17"/>
      <c r="J63" s="17">
        <v>0.9</v>
      </c>
      <c r="K63" s="17"/>
      <c r="L63" s="17"/>
      <c r="M63" s="17"/>
      <c r="N63" s="17"/>
      <c r="O63" s="17">
        <v>7.2</v>
      </c>
      <c r="P63" s="17"/>
      <c r="Q63" s="17"/>
      <c r="R63" s="17"/>
      <c r="S63" s="17"/>
      <c r="T63" s="17"/>
      <c r="U63" s="17"/>
      <c r="V63" s="18">
        <f aca="true" t="shared" si="12" ref="V63:V74">SUM(C63:U63)</f>
        <v>12689.099999999997</v>
      </c>
    </row>
    <row r="64" spans="1:22" ht="13.5" customHeight="1">
      <c r="A64" s="6" t="s">
        <v>19</v>
      </c>
      <c r="B64" s="19"/>
      <c r="C64" s="20">
        <v>111.6</v>
      </c>
      <c r="D64" s="21">
        <v>72</v>
      </c>
      <c r="E64" s="21"/>
      <c r="F64" s="21"/>
      <c r="G64" s="21"/>
      <c r="H64" s="21">
        <v>254.7</v>
      </c>
      <c r="I64" s="21">
        <v>32.4</v>
      </c>
      <c r="J64" s="21">
        <v>21.6</v>
      </c>
      <c r="K64" s="21"/>
      <c r="L64" s="21">
        <v>86.4</v>
      </c>
      <c r="M64" s="21">
        <v>345.6</v>
      </c>
      <c r="N64" s="21"/>
      <c r="O64" s="21">
        <v>0.9</v>
      </c>
      <c r="P64" s="21">
        <v>0.9</v>
      </c>
      <c r="Q64" s="21"/>
      <c r="R64" s="21"/>
      <c r="S64" s="21"/>
      <c r="T64" s="21"/>
      <c r="U64" s="21"/>
      <c r="V64" s="22">
        <f t="shared" si="12"/>
        <v>926.0999999999999</v>
      </c>
    </row>
    <row r="65" spans="1:22" ht="13.5" customHeight="1">
      <c r="A65" s="6" t="s">
        <v>9</v>
      </c>
      <c r="B65" s="23"/>
      <c r="C65" s="24">
        <v>28.8</v>
      </c>
      <c r="D65" s="25">
        <v>36</v>
      </c>
      <c r="E65" s="25"/>
      <c r="F65" s="25"/>
      <c r="G65" s="25">
        <v>1949.4</v>
      </c>
      <c r="H65" s="25">
        <v>368.09999999999997</v>
      </c>
      <c r="I65" s="25"/>
      <c r="J65" s="25">
        <v>0.9</v>
      </c>
      <c r="K65" s="25"/>
      <c r="L65" s="25">
        <v>7.2</v>
      </c>
      <c r="M65" s="25">
        <v>7.2</v>
      </c>
      <c r="N65" s="25"/>
      <c r="O65" s="25"/>
      <c r="P65" s="25">
        <v>0.9</v>
      </c>
      <c r="Q65" s="25"/>
      <c r="R65" s="25"/>
      <c r="S65" s="25"/>
      <c r="T65" s="25">
        <v>2.7</v>
      </c>
      <c r="U65" s="25"/>
      <c r="V65" s="22">
        <f t="shared" si="12"/>
        <v>2401.2</v>
      </c>
    </row>
    <row r="66" spans="1:22" ht="13.5" customHeight="1">
      <c r="A66" s="6" t="s">
        <v>10</v>
      </c>
      <c r="B66" s="23"/>
      <c r="C66" s="24">
        <v>576</v>
      </c>
      <c r="D66" s="25">
        <v>45</v>
      </c>
      <c r="E66" s="25"/>
      <c r="F66" s="25"/>
      <c r="G66" s="25"/>
      <c r="H66" s="25">
        <v>19386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>
        <v>9</v>
      </c>
      <c r="U66" s="25"/>
      <c r="V66" s="22">
        <f t="shared" si="12"/>
        <v>20016</v>
      </c>
    </row>
    <row r="67" spans="1:22" ht="13.5" customHeight="1">
      <c r="A67" s="6" t="s">
        <v>11</v>
      </c>
      <c r="B67" s="23"/>
      <c r="C67" s="24"/>
      <c r="D67" s="25">
        <v>3.6</v>
      </c>
      <c r="E67" s="25"/>
      <c r="F67" s="25"/>
      <c r="G67" s="25"/>
      <c r="H67" s="25">
        <v>15958.799999999997</v>
      </c>
      <c r="I67" s="25"/>
      <c r="J67" s="25"/>
      <c r="K67" s="25"/>
      <c r="L67" s="25"/>
      <c r="M67" s="25"/>
      <c r="N67" s="25"/>
      <c r="O67" s="25">
        <v>0.9</v>
      </c>
      <c r="P67" s="25"/>
      <c r="Q67" s="25"/>
      <c r="R67" s="25"/>
      <c r="S67" s="25"/>
      <c r="T67" s="25">
        <v>4.5</v>
      </c>
      <c r="U67" s="25"/>
      <c r="V67" s="22">
        <f t="shared" si="12"/>
        <v>15967.799999999997</v>
      </c>
    </row>
    <row r="68" spans="1:22" ht="13.5" customHeight="1">
      <c r="A68" s="6" t="s">
        <v>12</v>
      </c>
      <c r="B68" s="23"/>
      <c r="C68" s="24">
        <v>72</v>
      </c>
      <c r="D68" s="25">
        <v>1.8</v>
      </c>
      <c r="E68" s="25"/>
      <c r="F68" s="25"/>
      <c r="G68" s="25"/>
      <c r="H68" s="25">
        <v>2347.2</v>
      </c>
      <c r="I68" s="25"/>
      <c r="J68" s="25"/>
      <c r="K68" s="25"/>
      <c r="L68" s="25"/>
      <c r="M68" s="25">
        <v>7.2</v>
      </c>
      <c r="N68" s="25"/>
      <c r="O68" s="25"/>
      <c r="P68" s="25">
        <v>1.8</v>
      </c>
      <c r="Q68" s="25"/>
      <c r="R68" s="25"/>
      <c r="S68" s="25"/>
      <c r="T68" s="25"/>
      <c r="U68" s="25"/>
      <c r="V68" s="22">
        <f t="shared" si="12"/>
        <v>2430</v>
      </c>
    </row>
    <row r="69" spans="1:22" ht="13.5" customHeight="1">
      <c r="A69" s="6" t="s">
        <v>20</v>
      </c>
      <c r="B69" s="23"/>
      <c r="C69" s="24">
        <v>7.2</v>
      </c>
      <c r="D69" s="25">
        <v>173.70000000000002</v>
      </c>
      <c r="E69" s="25"/>
      <c r="F69" s="25"/>
      <c r="G69" s="25">
        <v>7.2</v>
      </c>
      <c r="H69" s="25">
        <v>3576.5999999999995</v>
      </c>
      <c r="I69" s="25"/>
      <c r="J69" s="25">
        <v>7.2</v>
      </c>
      <c r="K69" s="25"/>
      <c r="L69" s="25"/>
      <c r="M69" s="25"/>
      <c r="N69" s="25"/>
      <c r="O69" s="25"/>
      <c r="P69" s="25">
        <v>0.9</v>
      </c>
      <c r="Q69" s="25">
        <v>0.9</v>
      </c>
      <c r="R69" s="25"/>
      <c r="S69" s="25"/>
      <c r="T69" s="25">
        <v>1.8</v>
      </c>
      <c r="U69" s="25"/>
      <c r="V69" s="22">
        <f t="shared" si="12"/>
        <v>3775.4999999999995</v>
      </c>
    </row>
    <row r="70" spans="1:22" ht="13.5" customHeight="1">
      <c r="A70" s="6" t="s">
        <v>13</v>
      </c>
      <c r="B70" s="23"/>
      <c r="C70" s="24">
        <v>32.4</v>
      </c>
      <c r="D70" s="25">
        <v>5.4</v>
      </c>
      <c r="E70" s="25"/>
      <c r="F70" s="25">
        <v>3.6</v>
      </c>
      <c r="G70" s="25"/>
      <c r="H70" s="25">
        <v>247.5</v>
      </c>
      <c r="I70" s="25"/>
      <c r="J70" s="25"/>
      <c r="K70" s="25"/>
      <c r="L70" s="25"/>
      <c r="M70" s="25">
        <v>7.2</v>
      </c>
      <c r="N70" s="25"/>
      <c r="O70" s="25"/>
      <c r="P70" s="25"/>
      <c r="Q70" s="25">
        <v>0.9</v>
      </c>
      <c r="R70" s="25"/>
      <c r="S70" s="25">
        <v>0.9</v>
      </c>
      <c r="T70" s="25"/>
      <c r="U70" s="25"/>
      <c r="V70" s="22">
        <f t="shared" si="12"/>
        <v>297.8999999999999</v>
      </c>
    </row>
    <row r="71" spans="1:22" ht="13.5" customHeight="1">
      <c r="A71" s="6" t="s">
        <v>14</v>
      </c>
      <c r="B71" s="23"/>
      <c r="C71" s="24">
        <v>3.6</v>
      </c>
      <c r="D71" s="25">
        <v>0.9</v>
      </c>
      <c r="E71" s="25"/>
      <c r="F71" s="25"/>
      <c r="G71" s="25"/>
      <c r="H71" s="25">
        <v>1277.1000000000001</v>
      </c>
      <c r="I71" s="25"/>
      <c r="J71" s="25"/>
      <c r="K71" s="25"/>
      <c r="L71" s="25"/>
      <c r="M71" s="25">
        <v>3.6</v>
      </c>
      <c r="N71" s="25"/>
      <c r="O71" s="25"/>
      <c r="P71" s="25"/>
      <c r="Q71" s="25"/>
      <c r="R71" s="25"/>
      <c r="S71" s="25"/>
      <c r="T71" s="25">
        <v>0.9</v>
      </c>
      <c r="U71" s="25"/>
      <c r="V71" s="22">
        <f t="shared" si="12"/>
        <v>1286.1000000000001</v>
      </c>
    </row>
    <row r="72" spans="1:22" ht="13.5" customHeight="1">
      <c r="A72" s="7" t="s">
        <v>55</v>
      </c>
      <c r="B72" s="23"/>
      <c r="C72" s="24">
        <v>75.60000000000001</v>
      </c>
      <c r="D72" s="25">
        <v>11.700000000000001</v>
      </c>
      <c r="E72" s="25"/>
      <c r="F72" s="25">
        <v>3.6</v>
      </c>
      <c r="G72" s="25"/>
      <c r="H72" s="25">
        <v>477.9</v>
      </c>
      <c r="I72" s="25"/>
      <c r="J72" s="25"/>
      <c r="K72" s="25"/>
      <c r="L72" s="25"/>
      <c r="M72" s="25">
        <v>1.8</v>
      </c>
      <c r="N72" s="25"/>
      <c r="O72" s="25">
        <v>4.5</v>
      </c>
      <c r="P72" s="25"/>
      <c r="Q72" s="25"/>
      <c r="R72" s="25"/>
      <c r="S72" s="25"/>
      <c r="T72" s="25"/>
      <c r="U72" s="25"/>
      <c r="V72" s="22">
        <f t="shared" si="12"/>
        <v>575.0999999999999</v>
      </c>
    </row>
    <row r="73" spans="1:22" ht="13.5" customHeight="1">
      <c r="A73" s="6" t="s">
        <v>21</v>
      </c>
      <c r="B73" s="23"/>
      <c r="C73" s="24">
        <v>18</v>
      </c>
      <c r="D73" s="25">
        <v>4.5</v>
      </c>
      <c r="E73" s="25"/>
      <c r="F73" s="25"/>
      <c r="G73" s="25"/>
      <c r="H73" s="25">
        <v>3364.2</v>
      </c>
      <c r="I73" s="25"/>
      <c r="J73" s="25"/>
      <c r="K73" s="25"/>
      <c r="L73" s="25"/>
      <c r="M73" s="25">
        <v>3.6</v>
      </c>
      <c r="N73" s="25"/>
      <c r="O73" s="25">
        <v>3.6</v>
      </c>
      <c r="P73" s="25"/>
      <c r="Q73" s="25"/>
      <c r="R73" s="25"/>
      <c r="S73" s="25"/>
      <c r="T73" s="25"/>
      <c r="U73" s="25"/>
      <c r="V73" s="22">
        <f t="shared" si="12"/>
        <v>3393.8999999999996</v>
      </c>
    </row>
    <row r="74" spans="1:22" ht="13.5" customHeight="1">
      <c r="A74" s="8" t="s">
        <v>22</v>
      </c>
      <c r="B74" s="26"/>
      <c r="C74" s="27">
        <v>54</v>
      </c>
      <c r="D74" s="28">
        <v>32.4</v>
      </c>
      <c r="E74" s="28"/>
      <c r="F74" s="28"/>
      <c r="G74" s="28"/>
      <c r="H74" s="28">
        <v>146.7</v>
      </c>
      <c r="I74" s="28"/>
      <c r="J74" s="28">
        <v>1.8</v>
      </c>
      <c r="K74" s="28"/>
      <c r="L74" s="28">
        <v>14.4</v>
      </c>
      <c r="M74" s="28">
        <v>7.2</v>
      </c>
      <c r="N74" s="28"/>
      <c r="O74" s="28"/>
      <c r="P74" s="28">
        <v>3.6</v>
      </c>
      <c r="Q74" s="28"/>
      <c r="R74" s="28">
        <v>0.9</v>
      </c>
      <c r="S74" s="28"/>
      <c r="T74" s="28"/>
      <c r="U74" s="28"/>
      <c r="V74" s="29">
        <f t="shared" si="12"/>
        <v>261</v>
      </c>
    </row>
    <row r="75" spans="1:23" ht="13.5" customHeight="1">
      <c r="A75" s="9" t="s">
        <v>23</v>
      </c>
      <c r="B75" s="45"/>
      <c r="C75" s="30">
        <f aca="true" t="shared" si="13" ref="C75:V75">IF(MAX(C63:C74)=0,"",MAX(C63:C74))</f>
        <v>892.8</v>
      </c>
      <c r="D75" s="30">
        <f t="shared" si="13"/>
        <v>173.70000000000002</v>
      </c>
      <c r="E75" s="30"/>
      <c r="F75" s="31">
        <f t="shared" si="13"/>
        <v>3.6</v>
      </c>
      <c r="G75" s="31">
        <f t="shared" si="13"/>
        <v>1949.4</v>
      </c>
      <c r="H75" s="31">
        <f t="shared" si="13"/>
        <v>19386</v>
      </c>
      <c r="I75" s="31">
        <f t="shared" si="13"/>
        <v>32.4</v>
      </c>
      <c r="J75" s="31">
        <f t="shared" si="13"/>
        <v>21.6</v>
      </c>
      <c r="K75" s="31">
        <f t="shared" si="13"/>
      </c>
      <c r="L75" s="31">
        <f t="shared" si="13"/>
        <v>86.4</v>
      </c>
      <c r="M75" s="31">
        <f t="shared" si="13"/>
        <v>345.6</v>
      </c>
      <c r="N75" s="31">
        <f>IF(MAX(N63:N74)=0,"",MAX(N63:N74))</f>
      </c>
      <c r="O75" s="31">
        <f>IF(MAX(O63:O74)=0,"",MAX(O63:O74))</f>
        <v>7.2</v>
      </c>
      <c r="P75" s="31">
        <f t="shared" si="13"/>
        <v>3.6</v>
      </c>
      <c r="Q75" s="31">
        <f t="shared" si="13"/>
        <v>0.9</v>
      </c>
      <c r="R75" s="31">
        <f t="shared" si="13"/>
        <v>0.9</v>
      </c>
      <c r="S75" s="31">
        <f t="shared" si="13"/>
        <v>0.9</v>
      </c>
      <c r="T75" s="31">
        <f t="shared" si="13"/>
        <v>9</v>
      </c>
      <c r="U75" s="39">
        <f t="shared" si="13"/>
      </c>
      <c r="V75" s="40">
        <f t="shared" si="13"/>
        <v>20016</v>
      </c>
      <c r="W75" s="13">
        <f>SUM(V63:V74)</f>
        <v>64019.69999999999</v>
      </c>
    </row>
    <row r="76" spans="1:22" ht="13.5" customHeight="1">
      <c r="A76" s="10" t="s">
        <v>24</v>
      </c>
      <c r="B76" s="46"/>
      <c r="C76" s="33">
        <f aca="true" t="shared" si="14" ref="C76:V76">IF(COUNT(C63:C74)&lt;1,"",MIN(C63:C74))</f>
        <v>3.6</v>
      </c>
      <c r="D76" s="33">
        <f t="shared" si="14"/>
        <v>0.9</v>
      </c>
      <c r="E76" s="33"/>
      <c r="F76" s="34">
        <f t="shared" si="14"/>
        <v>0.9</v>
      </c>
      <c r="G76" s="34">
        <f t="shared" si="14"/>
        <v>7.2</v>
      </c>
      <c r="H76" s="34">
        <f t="shared" si="14"/>
        <v>146.7</v>
      </c>
      <c r="I76" s="34">
        <f t="shared" si="14"/>
        <v>32.4</v>
      </c>
      <c r="J76" s="34">
        <f t="shared" si="14"/>
        <v>0.9</v>
      </c>
      <c r="K76" s="34">
        <f t="shared" si="14"/>
      </c>
      <c r="L76" s="34">
        <f t="shared" si="14"/>
        <v>7.2</v>
      </c>
      <c r="M76" s="34">
        <f t="shared" si="14"/>
        <v>1.8</v>
      </c>
      <c r="N76" s="34">
        <f>IF(COUNT(N63:N74)&lt;1,"",MIN(N63:N74))</f>
      </c>
      <c r="O76" s="34">
        <f t="shared" si="14"/>
        <v>0.9</v>
      </c>
      <c r="P76" s="34">
        <f t="shared" si="14"/>
        <v>0.9</v>
      </c>
      <c r="Q76" s="34">
        <f t="shared" si="14"/>
        <v>0.9</v>
      </c>
      <c r="R76" s="34">
        <f t="shared" si="14"/>
        <v>0.9</v>
      </c>
      <c r="S76" s="34">
        <f t="shared" si="14"/>
        <v>0.9</v>
      </c>
      <c r="T76" s="34">
        <f t="shared" si="14"/>
        <v>0.9</v>
      </c>
      <c r="U76" s="41">
        <f t="shared" si="14"/>
      </c>
      <c r="V76" s="42">
        <f t="shared" si="14"/>
        <v>261</v>
      </c>
    </row>
    <row r="77" spans="1:22" ht="13.5" customHeight="1">
      <c r="A77" s="11" t="s">
        <v>25</v>
      </c>
      <c r="B77" s="47"/>
      <c r="C77" s="36">
        <f aca="true" t="shared" si="15" ref="C77:V77">IF(SUM(C63:C74)/12=0,"",SUM(C63:C74)/12)</f>
        <v>156</v>
      </c>
      <c r="D77" s="36">
        <f t="shared" si="15"/>
        <v>45.150000000000006</v>
      </c>
      <c r="E77" s="36"/>
      <c r="F77" s="37">
        <f t="shared" si="15"/>
        <v>0.6749999999999999</v>
      </c>
      <c r="G77" s="37">
        <f t="shared" si="15"/>
        <v>163.05</v>
      </c>
      <c r="H77" s="37">
        <f t="shared" si="15"/>
        <v>4919.774999999999</v>
      </c>
      <c r="I77" s="37">
        <f t="shared" si="15"/>
        <v>2.6999999999999997</v>
      </c>
      <c r="J77" s="37">
        <f t="shared" si="15"/>
        <v>2.6999999999999997</v>
      </c>
      <c r="K77" s="37">
        <f t="shared" si="15"/>
      </c>
      <c r="L77" s="37">
        <f t="shared" si="15"/>
        <v>9.000000000000002</v>
      </c>
      <c r="M77" s="37">
        <f t="shared" si="15"/>
        <v>31.950000000000003</v>
      </c>
      <c r="N77" s="37">
        <f>IF(SUM(N63:N74)/12=0,"",SUM(N63:N74)/12)</f>
      </c>
      <c r="O77" s="37">
        <f t="shared" si="15"/>
        <v>1.425</v>
      </c>
      <c r="P77" s="37">
        <f t="shared" si="15"/>
        <v>0.6749999999999999</v>
      </c>
      <c r="Q77" s="37">
        <f t="shared" si="15"/>
        <v>0.15</v>
      </c>
      <c r="R77" s="37">
        <f t="shared" si="15"/>
        <v>0.075</v>
      </c>
      <c r="S77" s="37">
        <f t="shared" si="15"/>
        <v>0.075</v>
      </c>
      <c r="T77" s="37">
        <f t="shared" si="15"/>
        <v>1.575</v>
      </c>
      <c r="U77" s="43">
        <f t="shared" si="15"/>
      </c>
      <c r="V77" s="44">
        <f t="shared" si="15"/>
        <v>5334.974999999999</v>
      </c>
    </row>
    <row r="79" spans="1:22" ht="11.25">
      <c r="A79" s="1" t="s">
        <v>34</v>
      </c>
      <c r="V79" s="14" t="s">
        <v>15</v>
      </c>
    </row>
    <row r="80" spans="1:41" ht="39.75" customHeight="1">
      <c r="A80" s="2" t="s">
        <v>16</v>
      </c>
      <c r="B80" s="51" t="s">
        <v>46</v>
      </c>
      <c r="C80" s="55" t="s">
        <v>0</v>
      </c>
      <c r="D80" s="53" t="s">
        <v>1</v>
      </c>
      <c r="E80" s="57" t="s">
        <v>58</v>
      </c>
      <c r="F80" s="57" t="s">
        <v>45</v>
      </c>
      <c r="G80" s="53" t="s">
        <v>40</v>
      </c>
      <c r="H80" s="53" t="s">
        <v>2</v>
      </c>
      <c r="I80" s="53" t="s">
        <v>41</v>
      </c>
      <c r="J80" s="53" t="s">
        <v>47</v>
      </c>
      <c r="K80" s="53" t="s">
        <v>49</v>
      </c>
      <c r="L80" s="53" t="s">
        <v>3</v>
      </c>
      <c r="M80" s="53" t="s">
        <v>4</v>
      </c>
      <c r="N80" s="53" t="s">
        <v>5</v>
      </c>
      <c r="O80" s="53" t="s">
        <v>6</v>
      </c>
      <c r="P80" s="53" t="s">
        <v>42</v>
      </c>
      <c r="Q80" s="53" t="s">
        <v>43</v>
      </c>
      <c r="R80" s="53" t="s">
        <v>44</v>
      </c>
      <c r="S80" s="53" t="s">
        <v>7</v>
      </c>
      <c r="T80" s="53" t="s">
        <v>48</v>
      </c>
      <c r="U80" s="59" t="s">
        <v>8</v>
      </c>
      <c r="V80" s="49" t="s">
        <v>17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22" ht="39.75" customHeight="1">
      <c r="A81" s="4" t="s">
        <v>18</v>
      </c>
      <c r="B81" s="52"/>
      <c r="C81" s="56"/>
      <c r="D81" s="54"/>
      <c r="E81" s="58"/>
      <c r="F81" s="58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60"/>
      <c r="V81" s="50"/>
    </row>
    <row r="82" spans="1:22" ht="13.5" customHeight="1">
      <c r="A82" s="5" t="s">
        <v>56</v>
      </c>
      <c r="B82" s="15"/>
      <c r="C82" s="16">
        <v>64.8</v>
      </c>
      <c r="D82" s="17">
        <v>18.9</v>
      </c>
      <c r="E82" s="17"/>
      <c r="F82" s="17"/>
      <c r="G82" s="17"/>
      <c r="H82" s="17">
        <v>12949.2</v>
      </c>
      <c r="I82" s="17">
        <v>3.6</v>
      </c>
      <c r="J82" s="17"/>
      <c r="K82" s="17"/>
      <c r="L82" s="17">
        <v>21.6</v>
      </c>
      <c r="M82" s="17">
        <v>21.6</v>
      </c>
      <c r="N82" s="17"/>
      <c r="O82" s="17">
        <v>1.8</v>
      </c>
      <c r="P82" s="17"/>
      <c r="Q82" s="17"/>
      <c r="R82" s="17"/>
      <c r="S82" s="17"/>
      <c r="T82" s="17"/>
      <c r="U82" s="17"/>
      <c r="V82" s="18">
        <f aca="true" t="shared" si="16" ref="V82:V93">SUM(C82:U82)</f>
        <v>13081.500000000002</v>
      </c>
    </row>
    <row r="83" spans="1:22" ht="13.5" customHeight="1">
      <c r="A83" s="6" t="s">
        <v>19</v>
      </c>
      <c r="B83" s="19"/>
      <c r="C83" s="20">
        <v>64.8</v>
      </c>
      <c r="D83" s="21">
        <v>225.89999999999998</v>
      </c>
      <c r="E83" s="21"/>
      <c r="F83" s="21"/>
      <c r="G83" s="21"/>
      <c r="H83" s="21">
        <v>2325.600000000001</v>
      </c>
      <c r="I83" s="21">
        <v>64.8</v>
      </c>
      <c r="J83" s="21"/>
      <c r="K83" s="21"/>
      <c r="L83" s="21">
        <v>21.6</v>
      </c>
      <c r="M83" s="21">
        <v>43.2</v>
      </c>
      <c r="N83" s="21"/>
      <c r="O83" s="21">
        <v>0.9</v>
      </c>
      <c r="P83" s="21"/>
      <c r="Q83" s="21"/>
      <c r="R83" s="21"/>
      <c r="S83" s="21"/>
      <c r="T83" s="21"/>
      <c r="U83" s="21"/>
      <c r="V83" s="22">
        <f t="shared" si="16"/>
        <v>2746.8000000000006</v>
      </c>
    </row>
    <row r="84" spans="1:22" ht="13.5" customHeight="1">
      <c r="A84" s="6" t="s">
        <v>9</v>
      </c>
      <c r="B84" s="23"/>
      <c r="C84" s="24">
        <v>7.2</v>
      </c>
      <c r="D84" s="25">
        <v>46.800000000000004</v>
      </c>
      <c r="E84" s="25"/>
      <c r="F84" s="25"/>
      <c r="G84" s="25">
        <v>658.8</v>
      </c>
      <c r="H84" s="25">
        <v>71.1</v>
      </c>
      <c r="I84" s="25"/>
      <c r="J84" s="25"/>
      <c r="K84" s="25"/>
      <c r="L84" s="25"/>
      <c r="M84" s="25"/>
      <c r="N84" s="25"/>
      <c r="O84" s="25"/>
      <c r="P84" s="25"/>
      <c r="Q84" s="25">
        <v>0.9</v>
      </c>
      <c r="R84" s="25"/>
      <c r="S84" s="25"/>
      <c r="T84" s="25">
        <v>2.7</v>
      </c>
      <c r="U84" s="25"/>
      <c r="V84" s="22">
        <f t="shared" si="16"/>
        <v>787.5</v>
      </c>
    </row>
    <row r="85" spans="1:22" ht="13.5" customHeight="1">
      <c r="A85" s="6" t="s">
        <v>10</v>
      </c>
      <c r="B85" s="23"/>
      <c r="C85" s="24"/>
      <c r="D85" s="25">
        <v>72</v>
      </c>
      <c r="E85" s="25"/>
      <c r="F85" s="25"/>
      <c r="G85" s="25"/>
      <c r="H85" s="25">
        <v>32193</v>
      </c>
      <c r="I85" s="25"/>
      <c r="J85" s="25"/>
      <c r="K85" s="25"/>
      <c r="L85" s="25"/>
      <c r="M85" s="25"/>
      <c r="N85" s="25">
        <v>9</v>
      </c>
      <c r="O85" s="25"/>
      <c r="P85" s="25"/>
      <c r="Q85" s="25"/>
      <c r="R85" s="25"/>
      <c r="S85" s="25"/>
      <c r="T85" s="25"/>
      <c r="U85" s="25"/>
      <c r="V85" s="22">
        <f t="shared" si="16"/>
        <v>32274</v>
      </c>
    </row>
    <row r="86" spans="1:22" ht="13.5" customHeight="1">
      <c r="A86" s="6" t="s">
        <v>11</v>
      </c>
      <c r="B86" s="23"/>
      <c r="C86" s="24"/>
      <c r="D86" s="25">
        <v>22.5</v>
      </c>
      <c r="E86" s="25"/>
      <c r="F86" s="25"/>
      <c r="G86" s="25"/>
      <c r="H86" s="25">
        <v>8828.1</v>
      </c>
      <c r="I86" s="25"/>
      <c r="J86" s="25"/>
      <c r="K86" s="25"/>
      <c r="L86" s="25"/>
      <c r="M86" s="25">
        <v>14.4</v>
      </c>
      <c r="N86" s="25"/>
      <c r="O86" s="25"/>
      <c r="P86" s="25"/>
      <c r="Q86" s="25"/>
      <c r="R86" s="25"/>
      <c r="S86" s="25"/>
      <c r="T86" s="25">
        <v>2.7</v>
      </c>
      <c r="U86" s="25"/>
      <c r="V86" s="22">
        <f t="shared" si="16"/>
        <v>8867.7</v>
      </c>
    </row>
    <row r="87" spans="1:22" ht="13.5" customHeight="1">
      <c r="A87" s="6" t="s">
        <v>12</v>
      </c>
      <c r="B87" s="23"/>
      <c r="C87" s="24">
        <v>576</v>
      </c>
      <c r="D87" s="25">
        <v>16.200000000000003</v>
      </c>
      <c r="E87" s="25"/>
      <c r="F87" s="25"/>
      <c r="G87" s="25"/>
      <c r="H87" s="25">
        <v>4651.2</v>
      </c>
      <c r="I87" s="25"/>
      <c r="J87" s="25"/>
      <c r="K87" s="25"/>
      <c r="L87" s="25"/>
      <c r="M87" s="25"/>
      <c r="N87" s="25">
        <v>3.6</v>
      </c>
      <c r="O87" s="25"/>
      <c r="P87" s="25"/>
      <c r="Q87" s="25"/>
      <c r="R87" s="25"/>
      <c r="S87" s="25"/>
      <c r="T87" s="25">
        <v>0.9</v>
      </c>
      <c r="U87" s="25"/>
      <c r="V87" s="22">
        <f t="shared" si="16"/>
        <v>5247.9</v>
      </c>
    </row>
    <row r="88" spans="1:22" ht="13.5" customHeight="1">
      <c r="A88" s="6" t="s">
        <v>20</v>
      </c>
      <c r="B88" s="23"/>
      <c r="C88" s="24"/>
      <c r="D88" s="25">
        <v>5.4</v>
      </c>
      <c r="E88" s="25"/>
      <c r="F88" s="25"/>
      <c r="G88" s="25"/>
      <c r="H88" s="25">
        <v>2814.2999999999997</v>
      </c>
      <c r="I88" s="25"/>
      <c r="J88" s="25"/>
      <c r="K88" s="25"/>
      <c r="L88" s="25"/>
      <c r="M88" s="25">
        <v>3.6</v>
      </c>
      <c r="N88" s="25"/>
      <c r="O88" s="25"/>
      <c r="P88" s="25"/>
      <c r="Q88" s="25"/>
      <c r="R88" s="25"/>
      <c r="S88" s="25"/>
      <c r="T88" s="25">
        <v>1.8</v>
      </c>
      <c r="U88" s="25"/>
      <c r="V88" s="22">
        <f t="shared" si="16"/>
        <v>2825.1</v>
      </c>
    </row>
    <row r="89" spans="1:22" ht="13.5" customHeight="1">
      <c r="A89" s="6" t="s">
        <v>13</v>
      </c>
      <c r="B89" s="23"/>
      <c r="C89" s="24">
        <v>1.8</v>
      </c>
      <c r="D89" s="25">
        <v>1.8</v>
      </c>
      <c r="E89" s="25"/>
      <c r="F89" s="25">
        <v>0.9</v>
      </c>
      <c r="G89" s="25"/>
      <c r="H89" s="25">
        <v>523.8000000000001</v>
      </c>
      <c r="I89" s="25"/>
      <c r="J89" s="25"/>
      <c r="K89" s="25"/>
      <c r="L89" s="25">
        <v>3.6</v>
      </c>
      <c r="M89" s="25">
        <v>3.6</v>
      </c>
      <c r="N89" s="25"/>
      <c r="O89" s="25"/>
      <c r="P89" s="25"/>
      <c r="Q89" s="25">
        <v>0.9</v>
      </c>
      <c r="R89" s="25"/>
      <c r="S89" s="25"/>
      <c r="T89" s="25"/>
      <c r="U89" s="25"/>
      <c r="V89" s="22">
        <f t="shared" si="16"/>
        <v>536.4000000000001</v>
      </c>
    </row>
    <row r="90" spans="1:22" ht="13.5" customHeight="1">
      <c r="A90" s="6" t="s">
        <v>14</v>
      </c>
      <c r="B90" s="23"/>
      <c r="C90" s="24">
        <v>1.8</v>
      </c>
      <c r="D90" s="25">
        <v>3.6</v>
      </c>
      <c r="E90" s="25"/>
      <c r="F90" s="25">
        <v>3.6</v>
      </c>
      <c r="G90" s="25"/>
      <c r="H90" s="25">
        <v>882.0000000000001</v>
      </c>
      <c r="I90" s="25"/>
      <c r="J90" s="25"/>
      <c r="K90" s="25"/>
      <c r="L90" s="25"/>
      <c r="M90" s="25"/>
      <c r="N90" s="25"/>
      <c r="O90" s="25"/>
      <c r="P90" s="25">
        <v>0.45</v>
      </c>
      <c r="Q90" s="25"/>
      <c r="R90" s="25"/>
      <c r="S90" s="25"/>
      <c r="T90" s="25">
        <v>0.9</v>
      </c>
      <c r="U90" s="25"/>
      <c r="V90" s="22">
        <f t="shared" si="16"/>
        <v>892.3500000000001</v>
      </c>
    </row>
    <row r="91" spans="1:22" ht="13.5" customHeight="1">
      <c r="A91" s="7" t="s">
        <v>55</v>
      </c>
      <c r="B91" s="23"/>
      <c r="C91" s="24">
        <v>82.8</v>
      </c>
      <c r="D91" s="25">
        <v>8.1</v>
      </c>
      <c r="E91" s="25"/>
      <c r="F91" s="25"/>
      <c r="G91" s="25"/>
      <c r="H91" s="25">
        <v>2871.9000000000005</v>
      </c>
      <c r="I91" s="25"/>
      <c r="J91" s="25"/>
      <c r="K91" s="25"/>
      <c r="L91" s="25"/>
      <c r="M91" s="25"/>
      <c r="N91" s="25"/>
      <c r="O91" s="25">
        <v>1.8</v>
      </c>
      <c r="P91" s="25">
        <v>0.9</v>
      </c>
      <c r="Q91" s="25"/>
      <c r="R91" s="25"/>
      <c r="S91" s="25"/>
      <c r="T91" s="25"/>
      <c r="U91" s="25"/>
      <c r="V91" s="22">
        <f t="shared" si="16"/>
        <v>2965.500000000001</v>
      </c>
    </row>
    <row r="92" spans="1:22" ht="13.5" customHeight="1">
      <c r="A92" s="6" t="s">
        <v>21</v>
      </c>
      <c r="B92" s="23"/>
      <c r="C92" s="24">
        <v>18</v>
      </c>
      <c r="D92" s="25">
        <v>9</v>
      </c>
      <c r="E92" s="25"/>
      <c r="F92" s="25"/>
      <c r="G92" s="25"/>
      <c r="H92" s="25">
        <v>4639.499999999999</v>
      </c>
      <c r="I92" s="25"/>
      <c r="J92" s="25">
        <v>7.2</v>
      </c>
      <c r="K92" s="25"/>
      <c r="L92" s="25"/>
      <c r="M92" s="25">
        <v>28.8</v>
      </c>
      <c r="N92" s="25"/>
      <c r="O92" s="25"/>
      <c r="P92" s="25">
        <v>0.9</v>
      </c>
      <c r="Q92" s="25"/>
      <c r="R92" s="25"/>
      <c r="S92" s="25"/>
      <c r="T92" s="25"/>
      <c r="U92" s="25"/>
      <c r="V92" s="22">
        <f t="shared" si="16"/>
        <v>4703.399999999999</v>
      </c>
    </row>
    <row r="93" spans="1:22" ht="13.5" customHeight="1">
      <c r="A93" s="8" t="s">
        <v>22</v>
      </c>
      <c r="B93" s="26"/>
      <c r="C93" s="27">
        <v>61.2</v>
      </c>
      <c r="D93" s="28">
        <v>11.700000000000001</v>
      </c>
      <c r="E93" s="28"/>
      <c r="F93" s="28"/>
      <c r="G93" s="28"/>
      <c r="H93" s="28">
        <v>1184.3999999999999</v>
      </c>
      <c r="I93" s="28"/>
      <c r="J93" s="28"/>
      <c r="K93" s="28"/>
      <c r="L93" s="28"/>
      <c r="M93" s="28">
        <v>18</v>
      </c>
      <c r="N93" s="28"/>
      <c r="O93" s="28"/>
      <c r="P93" s="28">
        <v>3.6</v>
      </c>
      <c r="Q93" s="28"/>
      <c r="R93" s="28"/>
      <c r="S93" s="28"/>
      <c r="T93" s="28"/>
      <c r="U93" s="28"/>
      <c r="V93" s="29">
        <f t="shared" si="16"/>
        <v>1278.8999999999999</v>
      </c>
    </row>
    <row r="94" spans="1:23" ht="13.5" customHeight="1">
      <c r="A94" s="9" t="s">
        <v>23</v>
      </c>
      <c r="B94" s="45"/>
      <c r="C94" s="30">
        <f aca="true" t="shared" si="17" ref="C94:V94">IF(MAX(C82:C93)=0,"",MAX(C82:C93))</f>
        <v>576</v>
      </c>
      <c r="D94" s="30">
        <f t="shared" si="17"/>
        <v>225.89999999999998</v>
      </c>
      <c r="E94" s="30"/>
      <c r="F94" s="31">
        <f t="shared" si="17"/>
        <v>3.6</v>
      </c>
      <c r="G94" s="31">
        <f t="shared" si="17"/>
        <v>658.8</v>
      </c>
      <c r="H94" s="31">
        <f t="shared" si="17"/>
        <v>32193</v>
      </c>
      <c r="I94" s="31">
        <f t="shared" si="17"/>
        <v>64.8</v>
      </c>
      <c r="J94" s="31">
        <f t="shared" si="17"/>
        <v>7.2</v>
      </c>
      <c r="K94" s="31">
        <f t="shared" si="17"/>
      </c>
      <c r="L94" s="31">
        <f t="shared" si="17"/>
        <v>21.6</v>
      </c>
      <c r="M94" s="31">
        <f t="shared" si="17"/>
        <v>43.2</v>
      </c>
      <c r="N94" s="31"/>
      <c r="O94" s="31">
        <f t="shared" si="17"/>
        <v>1.8</v>
      </c>
      <c r="P94" s="31">
        <f t="shared" si="17"/>
        <v>3.6</v>
      </c>
      <c r="Q94" s="31">
        <f t="shared" si="17"/>
        <v>0.9</v>
      </c>
      <c r="R94" s="31">
        <f t="shared" si="17"/>
      </c>
      <c r="S94" s="31">
        <f t="shared" si="17"/>
      </c>
      <c r="T94" s="31">
        <f t="shared" si="17"/>
        <v>2.7</v>
      </c>
      <c r="U94" s="39">
        <f t="shared" si="17"/>
      </c>
      <c r="V94" s="40">
        <f t="shared" si="17"/>
        <v>32274</v>
      </c>
      <c r="W94" s="13">
        <f>SUM(V82:V93)</f>
        <v>76207.04999999999</v>
      </c>
    </row>
    <row r="95" spans="1:22" ht="13.5" customHeight="1">
      <c r="A95" s="10" t="s">
        <v>24</v>
      </c>
      <c r="B95" s="46"/>
      <c r="C95" s="33">
        <f aca="true" t="shared" si="18" ref="C95:V95">IF(COUNT(C82:C93)&lt;1,"",MIN(C82:C93))</f>
        <v>1.8</v>
      </c>
      <c r="D95" s="33">
        <f t="shared" si="18"/>
        <v>1.8</v>
      </c>
      <c r="E95" s="33"/>
      <c r="F95" s="34">
        <f t="shared" si="18"/>
        <v>0.9</v>
      </c>
      <c r="G95" s="34">
        <f t="shared" si="18"/>
        <v>658.8</v>
      </c>
      <c r="H95" s="34">
        <f t="shared" si="18"/>
        <v>71.1</v>
      </c>
      <c r="I95" s="34">
        <f t="shared" si="18"/>
        <v>3.6</v>
      </c>
      <c r="J95" s="34">
        <f t="shared" si="18"/>
        <v>7.2</v>
      </c>
      <c r="K95" s="34">
        <f t="shared" si="18"/>
      </c>
      <c r="L95" s="34">
        <f t="shared" si="18"/>
        <v>3.6</v>
      </c>
      <c r="M95" s="34">
        <f t="shared" si="18"/>
        <v>3.6</v>
      </c>
      <c r="N95" s="34"/>
      <c r="O95" s="34">
        <f t="shared" si="18"/>
        <v>0.9</v>
      </c>
      <c r="P95" s="34">
        <f t="shared" si="18"/>
        <v>0.45</v>
      </c>
      <c r="Q95" s="34">
        <f t="shared" si="18"/>
        <v>0.9</v>
      </c>
      <c r="R95" s="34"/>
      <c r="S95" s="34">
        <f t="shared" si="18"/>
      </c>
      <c r="T95" s="34">
        <f t="shared" si="18"/>
        <v>0.9</v>
      </c>
      <c r="U95" s="41">
        <f t="shared" si="18"/>
      </c>
      <c r="V95" s="42">
        <f t="shared" si="18"/>
        <v>536.4000000000001</v>
      </c>
    </row>
    <row r="96" spans="1:22" ht="13.5" customHeight="1">
      <c r="A96" s="11" t="s">
        <v>25</v>
      </c>
      <c r="B96" s="47"/>
      <c r="C96" s="36">
        <f aca="true" t="shared" si="19" ref="C96:V96">IF(SUM(C82:C93)/12=0,"",SUM(C82:C93)/12)</f>
        <v>73.19999999999999</v>
      </c>
      <c r="D96" s="36">
        <f t="shared" si="19"/>
        <v>36.824999999999996</v>
      </c>
      <c r="E96" s="36"/>
      <c r="F96" s="37">
        <f t="shared" si="19"/>
        <v>0.375</v>
      </c>
      <c r="G96" s="37">
        <f t="shared" si="19"/>
        <v>54.9</v>
      </c>
      <c r="H96" s="37">
        <f t="shared" si="19"/>
        <v>6161.174999999999</v>
      </c>
      <c r="I96" s="37">
        <f t="shared" si="19"/>
        <v>5.699999999999999</v>
      </c>
      <c r="J96" s="37">
        <f t="shared" si="19"/>
        <v>0.6</v>
      </c>
      <c r="K96" s="37">
        <f t="shared" si="19"/>
      </c>
      <c r="L96" s="37">
        <f t="shared" si="19"/>
        <v>3.9000000000000004</v>
      </c>
      <c r="M96" s="37">
        <f t="shared" si="19"/>
        <v>11.1</v>
      </c>
      <c r="N96" s="37"/>
      <c r="O96" s="37">
        <f t="shared" si="19"/>
        <v>0.375</v>
      </c>
      <c r="P96" s="37">
        <f t="shared" si="19"/>
        <v>0.4875</v>
      </c>
      <c r="Q96" s="37">
        <f t="shared" si="19"/>
        <v>0.15</v>
      </c>
      <c r="R96" s="37">
        <f t="shared" si="19"/>
      </c>
      <c r="S96" s="37">
        <f t="shared" si="19"/>
      </c>
      <c r="T96" s="37">
        <f t="shared" si="19"/>
        <v>0.7500000000000001</v>
      </c>
      <c r="U96" s="43">
        <f t="shared" si="19"/>
      </c>
      <c r="V96" s="44">
        <f t="shared" si="19"/>
        <v>6350.587499999999</v>
      </c>
    </row>
    <row r="98" spans="1:22" ht="11.25">
      <c r="A98" s="1" t="s">
        <v>35</v>
      </c>
      <c r="V98" s="14" t="s">
        <v>15</v>
      </c>
    </row>
    <row r="99" spans="1:41" ht="39.75" customHeight="1">
      <c r="A99" s="2" t="s">
        <v>16</v>
      </c>
      <c r="B99" s="51" t="s">
        <v>46</v>
      </c>
      <c r="C99" s="55" t="s">
        <v>0</v>
      </c>
      <c r="D99" s="53" t="s">
        <v>1</v>
      </c>
      <c r="E99" s="57" t="s">
        <v>58</v>
      </c>
      <c r="F99" s="57" t="s">
        <v>45</v>
      </c>
      <c r="G99" s="53" t="s">
        <v>40</v>
      </c>
      <c r="H99" s="53" t="s">
        <v>2</v>
      </c>
      <c r="I99" s="53" t="s">
        <v>41</v>
      </c>
      <c r="J99" s="53" t="s">
        <v>47</v>
      </c>
      <c r="K99" s="53" t="s">
        <v>49</v>
      </c>
      <c r="L99" s="53" t="s">
        <v>3</v>
      </c>
      <c r="M99" s="53" t="s">
        <v>4</v>
      </c>
      <c r="N99" s="53" t="s">
        <v>5</v>
      </c>
      <c r="O99" s="53" t="s">
        <v>6</v>
      </c>
      <c r="P99" s="53" t="s">
        <v>42</v>
      </c>
      <c r="Q99" s="53" t="s">
        <v>43</v>
      </c>
      <c r="R99" s="53" t="s">
        <v>44</v>
      </c>
      <c r="S99" s="53" t="s">
        <v>7</v>
      </c>
      <c r="T99" s="53" t="s">
        <v>48</v>
      </c>
      <c r="U99" s="59" t="s">
        <v>8</v>
      </c>
      <c r="V99" s="49" t="s">
        <v>26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22" ht="39.75" customHeight="1">
      <c r="A100" s="4" t="s">
        <v>18</v>
      </c>
      <c r="B100" s="52"/>
      <c r="C100" s="56"/>
      <c r="D100" s="54"/>
      <c r="E100" s="58"/>
      <c r="F100" s="58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50"/>
    </row>
    <row r="101" spans="1:22" ht="13.5" customHeight="1">
      <c r="A101" s="5" t="s">
        <v>56</v>
      </c>
      <c r="B101" s="15"/>
      <c r="C101" s="16">
        <v>129.6</v>
      </c>
      <c r="D101" s="17">
        <v>74.69999999999999</v>
      </c>
      <c r="E101" s="17"/>
      <c r="F101" s="17"/>
      <c r="G101" s="17"/>
      <c r="H101" s="17">
        <v>14564.700000000003</v>
      </c>
      <c r="I101" s="17"/>
      <c r="J101" s="17">
        <v>14.4</v>
      </c>
      <c r="K101" s="17"/>
      <c r="L101" s="17"/>
      <c r="M101" s="17">
        <v>37.8</v>
      </c>
      <c r="N101" s="17"/>
      <c r="O101" s="17">
        <v>0.9</v>
      </c>
      <c r="P101" s="17"/>
      <c r="Q101" s="17"/>
      <c r="R101" s="17"/>
      <c r="S101" s="17"/>
      <c r="T101" s="17">
        <v>0.9</v>
      </c>
      <c r="U101" s="17"/>
      <c r="V101" s="18">
        <f aca="true" t="shared" si="20" ref="V101:V112">SUM(C101:U101)</f>
        <v>14823</v>
      </c>
    </row>
    <row r="102" spans="1:22" ht="13.5" customHeight="1">
      <c r="A102" s="6" t="s">
        <v>19</v>
      </c>
      <c r="B102" s="19"/>
      <c r="C102" s="20">
        <v>237.6</v>
      </c>
      <c r="D102" s="21">
        <v>911.7</v>
      </c>
      <c r="E102" s="21"/>
      <c r="F102" s="21">
        <v>1.8</v>
      </c>
      <c r="G102" s="21"/>
      <c r="H102" s="21">
        <v>911.7</v>
      </c>
      <c r="I102" s="21">
        <v>64.8</v>
      </c>
      <c r="J102" s="21">
        <v>7.2</v>
      </c>
      <c r="K102" s="21"/>
      <c r="L102" s="21"/>
      <c r="M102" s="21">
        <v>86.4</v>
      </c>
      <c r="N102" s="21"/>
      <c r="O102" s="21"/>
      <c r="P102" s="21"/>
      <c r="Q102" s="21"/>
      <c r="R102" s="21"/>
      <c r="S102" s="21"/>
      <c r="T102" s="21"/>
      <c r="U102" s="21"/>
      <c r="V102" s="22">
        <f t="shared" si="20"/>
        <v>2221.2000000000003</v>
      </c>
    </row>
    <row r="103" spans="1:22" ht="13.5" customHeight="1">
      <c r="A103" s="6" t="s">
        <v>9</v>
      </c>
      <c r="B103" s="23"/>
      <c r="C103" s="24">
        <v>25.2</v>
      </c>
      <c r="D103" s="25">
        <v>47.699999999999996</v>
      </c>
      <c r="E103" s="25"/>
      <c r="F103" s="25"/>
      <c r="G103" s="25">
        <v>43.2</v>
      </c>
      <c r="H103" s="25">
        <v>4461.300000000001</v>
      </c>
      <c r="I103" s="25"/>
      <c r="J103" s="25">
        <v>3.6</v>
      </c>
      <c r="K103" s="25"/>
      <c r="L103" s="25">
        <v>7.2</v>
      </c>
      <c r="M103" s="25">
        <v>3.6</v>
      </c>
      <c r="N103" s="25"/>
      <c r="O103" s="25"/>
      <c r="P103" s="25">
        <v>3.6</v>
      </c>
      <c r="Q103" s="25"/>
      <c r="R103" s="25"/>
      <c r="S103" s="25"/>
      <c r="T103" s="25"/>
      <c r="U103" s="25"/>
      <c r="V103" s="22">
        <f t="shared" si="20"/>
        <v>4595.400000000002</v>
      </c>
    </row>
    <row r="104" spans="1:22" ht="13.5" customHeight="1">
      <c r="A104" s="6" t="s">
        <v>10</v>
      </c>
      <c r="B104" s="23"/>
      <c r="C104" s="24">
        <v>18</v>
      </c>
      <c r="D104" s="25">
        <v>252</v>
      </c>
      <c r="E104" s="25"/>
      <c r="F104" s="25"/>
      <c r="G104" s="25"/>
      <c r="H104" s="25">
        <v>52686</v>
      </c>
      <c r="I104" s="25"/>
      <c r="J104" s="25">
        <v>18</v>
      </c>
      <c r="K104" s="25"/>
      <c r="L104" s="25">
        <v>36</v>
      </c>
      <c r="M104" s="25"/>
      <c r="N104" s="25"/>
      <c r="O104" s="25"/>
      <c r="P104" s="25"/>
      <c r="Q104" s="25"/>
      <c r="R104" s="25"/>
      <c r="S104" s="25"/>
      <c r="T104" s="25">
        <v>18</v>
      </c>
      <c r="U104" s="25"/>
      <c r="V104" s="22">
        <f t="shared" si="20"/>
        <v>53028</v>
      </c>
    </row>
    <row r="105" spans="1:22" ht="13.5" customHeight="1">
      <c r="A105" s="6" t="s">
        <v>11</v>
      </c>
      <c r="B105" s="23"/>
      <c r="C105" s="24"/>
      <c r="D105" s="25">
        <v>18</v>
      </c>
      <c r="E105" s="25"/>
      <c r="F105" s="25"/>
      <c r="G105" s="25"/>
      <c r="H105" s="25">
        <v>3513.5999999999995</v>
      </c>
      <c r="I105" s="25"/>
      <c r="J105" s="25"/>
      <c r="K105" s="25"/>
      <c r="L105" s="25"/>
      <c r="M105" s="25"/>
      <c r="N105" s="25"/>
      <c r="O105" s="25">
        <v>0.9</v>
      </c>
      <c r="P105" s="25">
        <v>0.9</v>
      </c>
      <c r="Q105" s="25"/>
      <c r="R105" s="25"/>
      <c r="S105" s="25"/>
      <c r="T105" s="25">
        <v>0.9</v>
      </c>
      <c r="U105" s="25"/>
      <c r="V105" s="22">
        <f t="shared" si="20"/>
        <v>3534.2999999999997</v>
      </c>
    </row>
    <row r="106" spans="1:22" ht="13.5" customHeight="1">
      <c r="A106" s="6" t="s">
        <v>12</v>
      </c>
      <c r="B106" s="23"/>
      <c r="C106" s="24">
        <v>576</v>
      </c>
      <c r="D106" s="25">
        <v>23.400000000000002</v>
      </c>
      <c r="E106" s="25"/>
      <c r="F106" s="25"/>
      <c r="G106" s="25"/>
      <c r="H106" s="25">
        <v>14393.699999999999</v>
      </c>
      <c r="I106" s="25"/>
      <c r="J106" s="25">
        <v>7.2</v>
      </c>
      <c r="K106" s="25"/>
      <c r="L106" s="25"/>
      <c r="M106" s="25"/>
      <c r="N106" s="25"/>
      <c r="O106" s="25">
        <v>0.9</v>
      </c>
      <c r="P106" s="25">
        <v>0.9</v>
      </c>
      <c r="Q106" s="25"/>
      <c r="R106" s="25">
        <v>0.9</v>
      </c>
      <c r="S106" s="25"/>
      <c r="T106" s="25">
        <v>1.8</v>
      </c>
      <c r="U106" s="25"/>
      <c r="V106" s="22">
        <f t="shared" si="20"/>
        <v>15004.799999999997</v>
      </c>
    </row>
    <row r="107" spans="1:22" ht="13.5" customHeight="1">
      <c r="A107" s="6" t="s">
        <v>20</v>
      </c>
      <c r="B107" s="23"/>
      <c r="C107" s="24"/>
      <c r="D107" s="25">
        <v>189.89999999999998</v>
      </c>
      <c r="E107" s="25"/>
      <c r="F107" s="25"/>
      <c r="G107" s="25"/>
      <c r="H107" s="25">
        <v>1451.7</v>
      </c>
      <c r="I107" s="25"/>
      <c r="J107" s="25"/>
      <c r="K107" s="25"/>
      <c r="L107" s="25"/>
      <c r="M107" s="25"/>
      <c r="N107" s="25">
        <v>7.2</v>
      </c>
      <c r="O107" s="25">
        <v>0.9</v>
      </c>
      <c r="P107" s="25">
        <v>0.9</v>
      </c>
      <c r="Q107" s="25"/>
      <c r="R107" s="25"/>
      <c r="S107" s="25"/>
      <c r="T107" s="25">
        <v>2.7</v>
      </c>
      <c r="U107" s="25"/>
      <c r="V107" s="22">
        <f t="shared" si="20"/>
        <v>1653.3000000000002</v>
      </c>
    </row>
    <row r="108" spans="1:22" ht="13.5" customHeight="1">
      <c r="A108" s="6" t="s">
        <v>13</v>
      </c>
      <c r="B108" s="23"/>
      <c r="C108" s="24">
        <v>18</v>
      </c>
      <c r="D108" s="25">
        <v>3.6</v>
      </c>
      <c r="E108" s="25"/>
      <c r="F108" s="25">
        <v>0.9</v>
      </c>
      <c r="G108" s="25"/>
      <c r="H108" s="25">
        <v>211.49999999999997</v>
      </c>
      <c r="I108" s="25"/>
      <c r="J108" s="25"/>
      <c r="K108" s="25"/>
      <c r="L108" s="25"/>
      <c r="M108" s="25">
        <v>3.6</v>
      </c>
      <c r="N108" s="25"/>
      <c r="O108" s="25"/>
      <c r="P108" s="25"/>
      <c r="Q108" s="25"/>
      <c r="R108" s="25"/>
      <c r="S108" s="25"/>
      <c r="T108" s="25"/>
      <c r="U108" s="25">
        <v>0.9</v>
      </c>
      <c r="V108" s="22">
        <f t="shared" si="20"/>
        <v>238.49999999999997</v>
      </c>
    </row>
    <row r="109" spans="1:22" ht="13.5" customHeight="1">
      <c r="A109" s="6" t="s">
        <v>14</v>
      </c>
      <c r="B109" s="23"/>
      <c r="C109" s="24">
        <v>7.2</v>
      </c>
      <c r="D109" s="25">
        <v>4.5</v>
      </c>
      <c r="E109" s="25"/>
      <c r="F109" s="25"/>
      <c r="G109" s="25"/>
      <c r="H109" s="25">
        <v>551.7</v>
      </c>
      <c r="I109" s="25"/>
      <c r="J109" s="25"/>
      <c r="K109" s="25"/>
      <c r="L109" s="25"/>
      <c r="M109" s="25">
        <v>1.8</v>
      </c>
      <c r="N109" s="25"/>
      <c r="O109" s="25"/>
      <c r="P109" s="25"/>
      <c r="Q109" s="25"/>
      <c r="R109" s="25"/>
      <c r="S109" s="25"/>
      <c r="T109" s="25"/>
      <c r="U109" s="25"/>
      <c r="V109" s="22">
        <f t="shared" si="20"/>
        <v>565.2</v>
      </c>
    </row>
    <row r="110" spans="1:22" ht="13.5" customHeight="1">
      <c r="A110" s="7" t="s">
        <v>55</v>
      </c>
      <c r="B110" s="23"/>
      <c r="C110" s="24">
        <v>21.6</v>
      </c>
      <c r="D110" s="25">
        <v>28.800000000000004</v>
      </c>
      <c r="E110" s="25"/>
      <c r="F110" s="25"/>
      <c r="G110" s="25"/>
      <c r="H110" s="25">
        <v>1576.8</v>
      </c>
      <c r="I110" s="25"/>
      <c r="J110" s="25"/>
      <c r="K110" s="25"/>
      <c r="L110" s="25"/>
      <c r="M110" s="25">
        <v>14.4</v>
      </c>
      <c r="N110" s="25"/>
      <c r="O110" s="25">
        <v>3.6</v>
      </c>
      <c r="P110" s="25">
        <v>3.6</v>
      </c>
      <c r="Q110" s="25"/>
      <c r="R110" s="25"/>
      <c r="S110" s="25"/>
      <c r="T110" s="25"/>
      <c r="U110" s="25"/>
      <c r="V110" s="22">
        <f t="shared" si="20"/>
        <v>1648.8</v>
      </c>
    </row>
    <row r="111" spans="1:22" ht="13.5" customHeight="1">
      <c r="A111" s="6" t="s">
        <v>21</v>
      </c>
      <c r="B111" s="23"/>
      <c r="C111" s="24">
        <v>25.2</v>
      </c>
      <c r="D111" s="25">
        <v>2.7</v>
      </c>
      <c r="E111" s="25"/>
      <c r="F111" s="25"/>
      <c r="G111" s="25"/>
      <c r="H111" s="25">
        <v>2378.7000000000003</v>
      </c>
      <c r="I111" s="25"/>
      <c r="J111" s="25"/>
      <c r="K111" s="25"/>
      <c r="L111" s="25"/>
      <c r="M111" s="25">
        <v>28.8</v>
      </c>
      <c r="N111" s="25"/>
      <c r="O111" s="25">
        <v>7.2</v>
      </c>
      <c r="P111" s="25"/>
      <c r="Q111" s="25"/>
      <c r="R111" s="25"/>
      <c r="S111" s="25"/>
      <c r="T111" s="25">
        <v>0.9</v>
      </c>
      <c r="U111" s="25"/>
      <c r="V111" s="22">
        <f t="shared" si="20"/>
        <v>2443.5000000000005</v>
      </c>
    </row>
    <row r="112" spans="1:24" ht="13.5" customHeight="1">
      <c r="A112" s="8" t="s">
        <v>22</v>
      </c>
      <c r="B112" s="26"/>
      <c r="C112" s="27">
        <v>57.6</v>
      </c>
      <c r="D112" s="28">
        <v>26.1</v>
      </c>
      <c r="E112" s="28"/>
      <c r="F112" s="28"/>
      <c r="G112" s="28"/>
      <c r="H112" s="28">
        <v>2856.6</v>
      </c>
      <c r="I112" s="28">
        <v>7.2</v>
      </c>
      <c r="J112" s="28">
        <v>1.8</v>
      </c>
      <c r="K112" s="28"/>
      <c r="L112" s="28">
        <v>32.4</v>
      </c>
      <c r="M112" s="28">
        <v>28.8</v>
      </c>
      <c r="N112" s="28"/>
      <c r="O112" s="28">
        <v>0.9</v>
      </c>
      <c r="P112" s="28"/>
      <c r="Q112" s="28"/>
      <c r="R112" s="28"/>
      <c r="S112" s="28"/>
      <c r="T112" s="28">
        <v>0.9</v>
      </c>
      <c r="U112" s="28"/>
      <c r="V112" s="29">
        <f t="shared" si="20"/>
        <v>3012.3</v>
      </c>
      <c r="X112" s="48"/>
    </row>
    <row r="113" spans="1:23" ht="13.5" customHeight="1">
      <c r="A113" s="9" t="s">
        <v>23</v>
      </c>
      <c r="B113" s="45"/>
      <c r="C113" s="30">
        <f aca="true" t="shared" si="21" ref="C113:V113">IF(MAX(C101:C112)=0,"",MAX(C101:C112))</f>
        <v>576</v>
      </c>
      <c r="D113" s="30">
        <f t="shared" si="21"/>
        <v>911.7</v>
      </c>
      <c r="E113" s="30"/>
      <c r="F113" s="31">
        <f t="shared" si="21"/>
        <v>1.8</v>
      </c>
      <c r="G113" s="31">
        <f t="shared" si="21"/>
        <v>43.2</v>
      </c>
      <c r="H113" s="31">
        <f t="shared" si="21"/>
        <v>52686</v>
      </c>
      <c r="I113" s="31">
        <f t="shared" si="21"/>
        <v>64.8</v>
      </c>
      <c r="J113" s="31">
        <f t="shared" si="21"/>
        <v>18</v>
      </c>
      <c r="K113" s="31">
        <f t="shared" si="21"/>
      </c>
      <c r="L113" s="31">
        <f t="shared" si="21"/>
        <v>36</v>
      </c>
      <c r="M113" s="31">
        <f t="shared" si="21"/>
        <v>86.4</v>
      </c>
      <c r="N113" s="31">
        <f>IF(MAX(N101:N112)=0,"",MAX(N101:N112))</f>
        <v>7.2</v>
      </c>
      <c r="O113" s="31">
        <f t="shared" si="21"/>
        <v>7.2</v>
      </c>
      <c r="P113" s="31">
        <f t="shared" si="21"/>
        <v>3.6</v>
      </c>
      <c r="Q113" s="31">
        <f t="shared" si="21"/>
      </c>
      <c r="R113" s="31">
        <f t="shared" si="21"/>
        <v>0.9</v>
      </c>
      <c r="S113" s="31">
        <f t="shared" si="21"/>
      </c>
      <c r="T113" s="31">
        <f t="shared" si="21"/>
        <v>18</v>
      </c>
      <c r="U113" s="39">
        <f t="shared" si="21"/>
        <v>0.9</v>
      </c>
      <c r="V113" s="40">
        <f t="shared" si="21"/>
        <v>53028</v>
      </c>
      <c r="W113" s="13">
        <f>SUM(V101:V112)</f>
        <v>102768.30000000002</v>
      </c>
    </row>
    <row r="114" spans="1:22" ht="13.5" customHeight="1">
      <c r="A114" s="10" t="s">
        <v>24</v>
      </c>
      <c r="B114" s="46"/>
      <c r="C114" s="33">
        <f aca="true" t="shared" si="22" ref="C114:V114">IF(COUNT(C101:C112)&lt;1,"",MIN(C101:C112))</f>
        <v>7.2</v>
      </c>
      <c r="D114" s="33">
        <f t="shared" si="22"/>
        <v>2.7</v>
      </c>
      <c r="E114" s="33"/>
      <c r="F114" s="34">
        <f t="shared" si="22"/>
        <v>0.9</v>
      </c>
      <c r="G114" s="34">
        <f t="shared" si="22"/>
        <v>43.2</v>
      </c>
      <c r="H114" s="34">
        <f t="shared" si="22"/>
        <v>211.49999999999997</v>
      </c>
      <c r="I114" s="34">
        <f t="shared" si="22"/>
        <v>7.2</v>
      </c>
      <c r="J114" s="34">
        <f t="shared" si="22"/>
        <v>1.8</v>
      </c>
      <c r="K114" s="34">
        <f t="shared" si="22"/>
      </c>
      <c r="L114" s="34">
        <f t="shared" si="22"/>
        <v>7.2</v>
      </c>
      <c r="M114" s="34">
        <f t="shared" si="22"/>
        <v>1.8</v>
      </c>
      <c r="N114" s="34">
        <f>IF(COUNT(N101:N112)&lt;1,"",MIN(N101:N112))</f>
        <v>7.2</v>
      </c>
      <c r="O114" s="34">
        <f t="shared" si="22"/>
        <v>0.9</v>
      </c>
      <c r="P114" s="34">
        <f t="shared" si="22"/>
        <v>0.9</v>
      </c>
      <c r="Q114" s="34">
        <f t="shared" si="22"/>
      </c>
      <c r="R114" s="34">
        <f t="shared" si="22"/>
        <v>0.9</v>
      </c>
      <c r="S114" s="34">
        <f t="shared" si="22"/>
      </c>
      <c r="T114" s="34">
        <f t="shared" si="22"/>
        <v>0.9</v>
      </c>
      <c r="U114" s="41">
        <f t="shared" si="22"/>
        <v>0.9</v>
      </c>
      <c r="V114" s="42">
        <f t="shared" si="22"/>
        <v>238.49999999999997</v>
      </c>
    </row>
    <row r="115" spans="1:22" ht="13.5" customHeight="1">
      <c r="A115" s="11" t="s">
        <v>25</v>
      </c>
      <c r="B115" s="47"/>
      <c r="C115" s="36">
        <f aca="true" t="shared" si="23" ref="C115:V115">IF(SUM(C101:C112)/12=0,"",SUM(C101:C112)/12)</f>
        <v>93</v>
      </c>
      <c r="D115" s="36">
        <f t="shared" si="23"/>
        <v>131.92499999999998</v>
      </c>
      <c r="E115" s="36"/>
      <c r="F115" s="37">
        <f t="shared" si="23"/>
        <v>0.225</v>
      </c>
      <c r="G115" s="37">
        <f t="shared" si="23"/>
        <v>3.6</v>
      </c>
      <c r="H115" s="37">
        <f t="shared" si="23"/>
        <v>8296.500000000002</v>
      </c>
      <c r="I115" s="37">
        <f t="shared" si="23"/>
        <v>6</v>
      </c>
      <c r="J115" s="37">
        <f t="shared" si="23"/>
        <v>4.3500000000000005</v>
      </c>
      <c r="K115" s="37">
        <f t="shared" si="23"/>
      </c>
      <c r="L115" s="37">
        <f t="shared" si="23"/>
        <v>6.3</v>
      </c>
      <c r="M115" s="37">
        <f t="shared" si="23"/>
        <v>17.100000000000005</v>
      </c>
      <c r="N115" s="37">
        <f>IF(SUM(N101:N112)/12=0,"",SUM(N101:N112)/12)</f>
        <v>0.6</v>
      </c>
      <c r="O115" s="37">
        <f t="shared" si="23"/>
        <v>1.2750000000000001</v>
      </c>
      <c r="P115" s="37">
        <f t="shared" si="23"/>
        <v>0.8250000000000001</v>
      </c>
      <c r="Q115" s="37">
        <f t="shared" si="23"/>
      </c>
      <c r="R115" s="37">
        <f t="shared" si="23"/>
        <v>0.075</v>
      </c>
      <c r="S115" s="37">
        <f t="shared" si="23"/>
      </c>
      <c r="T115" s="37">
        <f t="shared" si="23"/>
        <v>2.1749999999999994</v>
      </c>
      <c r="U115" s="43">
        <f t="shared" si="23"/>
        <v>0.075</v>
      </c>
      <c r="V115" s="44">
        <f t="shared" si="23"/>
        <v>8564.025000000001</v>
      </c>
    </row>
    <row r="117" spans="1:22" ht="11.25">
      <c r="A117" s="1" t="s">
        <v>36</v>
      </c>
      <c r="V117" s="14" t="s">
        <v>15</v>
      </c>
    </row>
    <row r="118" spans="1:41" ht="39.75" customHeight="1">
      <c r="A118" s="2" t="s">
        <v>16</v>
      </c>
      <c r="B118" s="51" t="s">
        <v>46</v>
      </c>
      <c r="C118" s="55" t="s">
        <v>0</v>
      </c>
      <c r="D118" s="53" t="s">
        <v>1</v>
      </c>
      <c r="E118" s="57" t="s">
        <v>58</v>
      </c>
      <c r="F118" s="57" t="s">
        <v>45</v>
      </c>
      <c r="G118" s="53" t="s">
        <v>40</v>
      </c>
      <c r="H118" s="53" t="s">
        <v>2</v>
      </c>
      <c r="I118" s="53" t="s">
        <v>41</v>
      </c>
      <c r="J118" s="53" t="s">
        <v>47</v>
      </c>
      <c r="K118" s="53" t="s">
        <v>49</v>
      </c>
      <c r="L118" s="53" t="s">
        <v>3</v>
      </c>
      <c r="M118" s="53" t="s">
        <v>4</v>
      </c>
      <c r="N118" s="53" t="s">
        <v>5</v>
      </c>
      <c r="O118" s="53" t="s">
        <v>6</v>
      </c>
      <c r="P118" s="53" t="s">
        <v>42</v>
      </c>
      <c r="Q118" s="53" t="s">
        <v>43</v>
      </c>
      <c r="R118" s="53" t="s">
        <v>44</v>
      </c>
      <c r="S118" s="53" t="s">
        <v>7</v>
      </c>
      <c r="T118" s="53" t="s">
        <v>48</v>
      </c>
      <c r="U118" s="59" t="s">
        <v>8</v>
      </c>
      <c r="V118" s="49" t="s">
        <v>27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22" ht="39.75" customHeight="1">
      <c r="A119" s="4" t="s">
        <v>18</v>
      </c>
      <c r="B119" s="52"/>
      <c r="C119" s="56"/>
      <c r="D119" s="54"/>
      <c r="E119" s="58"/>
      <c r="F119" s="58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50"/>
    </row>
    <row r="120" spans="1:22" ht="13.5" customHeight="1">
      <c r="A120" s="5" t="s">
        <v>56</v>
      </c>
      <c r="B120" s="15"/>
      <c r="C120" s="16">
        <v>374.4</v>
      </c>
      <c r="D120" s="17">
        <v>378.00000000000006</v>
      </c>
      <c r="E120" s="17"/>
      <c r="F120" s="17"/>
      <c r="G120" s="17"/>
      <c r="H120" s="17">
        <v>1994.4</v>
      </c>
      <c r="I120" s="17"/>
      <c r="J120" s="17">
        <v>3.6</v>
      </c>
      <c r="K120" s="17"/>
      <c r="L120" s="17">
        <v>28.8</v>
      </c>
      <c r="M120" s="17">
        <v>57.6</v>
      </c>
      <c r="N120" s="17"/>
      <c r="O120" s="17">
        <v>2.7</v>
      </c>
      <c r="P120" s="17"/>
      <c r="Q120" s="17"/>
      <c r="R120" s="17"/>
      <c r="S120" s="17"/>
      <c r="T120" s="17"/>
      <c r="U120" s="17"/>
      <c r="V120" s="18">
        <f aca="true" t="shared" si="24" ref="V120:V131">SUM(C120:U120)</f>
        <v>2839.5</v>
      </c>
    </row>
    <row r="121" spans="1:22" ht="13.5" customHeight="1">
      <c r="A121" s="6" t="s">
        <v>19</v>
      </c>
      <c r="B121" s="19"/>
      <c r="C121" s="20">
        <v>1425.6</v>
      </c>
      <c r="D121" s="21">
        <v>517.5</v>
      </c>
      <c r="E121" s="21"/>
      <c r="F121" s="21"/>
      <c r="G121" s="21"/>
      <c r="H121" s="21">
        <v>3983.4</v>
      </c>
      <c r="I121" s="21">
        <v>43.2</v>
      </c>
      <c r="J121" s="21">
        <v>3.6</v>
      </c>
      <c r="K121" s="21"/>
      <c r="L121" s="21">
        <v>86.4</v>
      </c>
      <c r="M121" s="21">
        <v>18</v>
      </c>
      <c r="N121" s="21"/>
      <c r="O121" s="21"/>
      <c r="P121" s="21"/>
      <c r="Q121" s="21"/>
      <c r="R121" s="21"/>
      <c r="S121" s="21"/>
      <c r="T121" s="21"/>
      <c r="U121" s="21"/>
      <c r="V121" s="22">
        <f t="shared" si="24"/>
        <v>6077.7</v>
      </c>
    </row>
    <row r="122" spans="1:22" ht="13.5" customHeight="1">
      <c r="A122" s="6" t="s">
        <v>9</v>
      </c>
      <c r="B122" s="23"/>
      <c r="C122" s="24">
        <v>1.8</v>
      </c>
      <c r="D122" s="25">
        <v>153.9</v>
      </c>
      <c r="E122" s="25"/>
      <c r="F122" s="25"/>
      <c r="G122" s="25">
        <v>1865.7</v>
      </c>
      <c r="H122" s="25">
        <v>1742.3999999999999</v>
      </c>
      <c r="I122" s="25"/>
      <c r="J122" s="25">
        <v>111.6</v>
      </c>
      <c r="K122" s="25"/>
      <c r="L122" s="25"/>
      <c r="M122" s="25"/>
      <c r="N122" s="25"/>
      <c r="O122" s="25">
        <v>0.9</v>
      </c>
      <c r="P122" s="25">
        <v>0.9</v>
      </c>
      <c r="Q122" s="25">
        <v>1.8</v>
      </c>
      <c r="R122" s="25"/>
      <c r="S122" s="25"/>
      <c r="T122" s="25">
        <v>0.9</v>
      </c>
      <c r="U122" s="25"/>
      <c r="V122" s="22">
        <f t="shared" si="24"/>
        <v>3879.9000000000005</v>
      </c>
    </row>
    <row r="123" spans="1:22" ht="13.5" customHeight="1">
      <c r="A123" s="6" t="s">
        <v>10</v>
      </c>
      <c r="B123" s="23"/>
      <c r="C123" s="24">
        <v>36</v>
      </c>
      <c r="D123" s="25">
        <v>18</v>
      </c>
      <c r="E123" s="25"/>
      <c r="F123" s="25"/>
      <c r="G123" s="25"/>
      <c r="H123" s="25">
        <v>2349</v>
      </c>
      <c r="I123" s="25"/>
      <c r="J123" s="25">
        <v>9</v>
      </c>
      <c r="K123" s="25"/>
      <c r="L123" s="25"/>
      <c r="M123" s="25"/>
      <c r="N123" s="25"/>
      <c r="O123" s="25">
        <v>9</v>
      </c>
      <c r="P123" s="25"/>
      <c r="Q123" s="25"/>
      <c r="R123" s="25"/>
      <c r="S123" s="25"/>
      <c r="T123" s="25"/>
      <c r="U123" s="25"/>
      <c r="V123" s="22">
        <f t="shared" si="24"/>
        <v>2421</v>
      </c>
    </row>
    <row r="124" spans="1:22" ht="13.5" customHeight="1">
      <c r="A124" s="6" t="s">
        <v>11</v>
      </c>
      <c r="B124" s="23"/>
      <c r="C124" s="24"/>
      <c r="D124" s="25">
        <v>14.4</v>
      </c>
      <c r="E124" s="25"/>
      <c r="F124" s="25"/>
      <c r="G124" s="25"/>
      <c r="H124" s="25">
        <v>3783.5999999999995</v>
      </c>
      <c r="I124" s="25"/>
      <c r="J124" s="25"/>
      <c r="K124" s="25"/>
      <c r="L124" s="25"/>
      <c r="M124" s="25"/>
      <c r="N124" s="25"/>
      <c r="O124" s="25">
        <v>0.9</v>
      </c>
      <c r="P124" s="25"/>
      <c r="Q124" s="25"/>
      <c r="R124" s="25"/>
      <c r="S124" s="25"/>
      <c r="T124" s="25">
        <v>3.6</v>
      </c>
      <c r="U124" s="25"/>
      <c r="V124" s="22">
        <f t="shared" si="24"/>
        <v>3802.4999999999995</v>
      </c>
    </row>
    <row r="125" spans="1:22" ht="13.5" customHeight="1">
      <c r="A125" s="6" t="s">
        <v>12</v>
      </c>
      <c r="B125" s="23"/>
      <c r="C125" s="24">
        <v>115.2</v>
      </c>
      <c r="D125" s="25">
        <v>16.200000000000003</v>
      </c>
      <c r="E125" s="25"/>
      <c r="F125" s="25"/>
      <c r="G125" s="25"/>
      <c r="H125" s="25">
        <v>5429.7</v>
      </c>
      <c r="I125" s="25"/>
      <c r="J125" s="25"/>
      <c r="K125" s="25"/>
      <c r="L125" s="25"/>
      <c r="M125" s="25">
        <v>14.4</v>
      </c>
      <c r="N125" s="25"/>
      <c r="O125" s="25">
        <v>1.8</v>
      </c>
      <c r="P125" s="25"/>
      <c r="Q125" s="25"/>
      <c r="R125" s="25"/>
      <c r="S125" s="25"/>
      <c r="T125" s="25">
        <v>0.9</v>
      </c>
      <c r="U125" s="25"/>
      <c r="V125" s="22">
        <f t="shared" si="24"/>
        <v>5578.199999999999</v>
      </c>
    </row>
    <row r="126" spans="1:22" ht="13.5" customHeight="1">
      <c r="A126" s="6" t="s">
        <v>20</v>
      </c>
      <c r="B126" s="23"/>
      <c r="C126" s="24"/>
      <c r="D126" s="25">
        <v>31.500000000000004</v>
      </c>
      <c r="E126" s="25"/>
      <c r="F126" s="25"/>
      <c r="G126" s="25"/>
      <c r="H126" s="25">
        <v>662.4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>
        <v>5.4</v>
      </c>
      <c r="U126" s="25"/>
      <c r="V126" s="22">
        <f t="shared" si="24"/>
        <v>699.3</v>
      </c>
    </row>
    <row r="127" spans="1:22" ht="13.5" customHeight="1">
      <c r="A127" s="6" t="s">
        <v>13</v>
      </c>
      <c r="B127" s="23"/>
      <c r="C127" s="24">
        <v>7.2</v>
      </c>
      <c r="D127" s="25">
        <v>0.9</v>
      </c>
      <c r="E127" s="25"/>
      <c r="F127" s="25">
        <v>2.7</v>
      </c>
      <c r="G127" s="25"/>
      <c r="H127" s="25">
        <v>164.70000000000002</v>
      </c>
      <c r="I127" s="25"/>
      <c r="J127" s="25"/>
      <c r="K127" s="25"/>
      <c r="L127" s="25"/>
      <c r="M127" s="25">
        <v>7.2</v>
      </c>
      <c r="N127" s="25"/>
      <c r="O127" s="25"/>
      <c r="P127" s="25">
        <v>0.9</v>
      </c>
      <c r="Q127" s="25"/>
      <c r="R127" s="25"/>
      <c r="S127" s="25"/>
      <c r="T127" s="25">
        <v>1.8</v>
      </c>
      <c r="U127" s="25"/>
      <c r="V127" s="22">
        <f t="shared" si="24"/>
        <v>185.40000000000003</v>
      </c>
    </row>
    <row r="128" spans="1:22" ht="13.5" customHeight="1">
      <c r="A128" s="6" t="s">
        <v>14</v>
      </c>
      <c r="B128" s="23"/>
      <c r="C128" s="24">
        <v>25.2</v>
      </c>
      <c r="D128" s="25">
        <v>4.5</v>
      </c>
      <c r="E128" s="25"/>
      <c r="F128" s="25"/>
      <c r="G128" s="25"/>
      <c r="H128" s="25">
        <v>882.9000000000002</v>
      </c>
      <c r="I128" s="25"/>
      <c r="J128" s="25"/>
      <c r="K128" s="25"/>
      <c r="L128" s="25"/>
      <c r="M128" s="25">
        <v>1.8</v>
      </c>
      <c r="N128" s="25"/>
      <c r="O128" s="25">
        <v>0.45</v>
      </c>
      <c r="P128" s="25"/>
      <c r="Q128" s="25"/>
      <c r="R128" s="25"/>
      <c r="S128" s="25"/>
      <c r="T128" s="25"/>
      <c r="U128" s="25"/>
      <c r="V128" s="22">
        <f t="shared" si="24"/>
        <v>914.8500000000003</v>
      </c>
    </row>
    <row r="129" spans="1:22" ht="13.5" customHeight="1">
      <c r="A129" s="7" t="s">
        <v>55</v>
      </c>
      <c r="B129" s="23"/>
      <c r="C129" s="24">
        <v>86.4</v>
      </c>
      <c r="D129" s="25">
        <v>21.6</v>
      </c>
      <c r="E129" s="25"/>
      <c r="F129" s="25"/>
      <c r="G129" s="25"/>
      <c r="H129" s="25">
        <v>3735</v>
      </c>
      <c r="I129" s="25"/>
      <c r="J129" s="25"/>
      <c r="K129" s="25"/>
      <c r="L129" s="25"/>
      <c r="M129" s="25">
        <v>28.8</v>
      </c>
      <c r="N129" s="25"/>
      <c r="O129" s="25">
        <v>3.6</v>
      </c>
      <c r="P129" s="25"/>
      <c r="Q129" s="25">
        <v>0.9</v>
      </c>
      <c r="R129" s="25"/>
      <c r="S129" s="25"/>
      <c r="T129" s="25">
        <v>0.9</v>
      </c>
      <c r="U129" s="25"/>
      <c r="V129" s="22">
        <f t="shared" si="24"/>
        <v>3877.2000000000003</v>
      </c>
    </row>
    <row r="130" spans="1:22" ht="13.5" customHeight="1">
      <c r="A130" s="6" t="s">
        <v>21</v>
      </c>
      <c r="B130" s="23"/>
      <c r="C130" s="24">
        <v>54</v>
      </c>
      <c r="D130" s="25">
        <v>7.2</v>
      </c>
      <c r="E130" s="25"/>
      <c r="F130" s="25"/>
      <c r="G130" s="25"/>
      <c r="H130" s="25">
        <v>4563.900000000001</v>
      </c>
      <c r="I130" s="25"/>
      <c r="J130" s="25"/>
      <c r="K130" s="25"/>
      <c r="L130" s="25"/>
      <c r="M130" s="25">
        <v>3.6</v>
      </c>
      <c r="N130" s="25"/>
      <c r="O130" s="25">
        <v>0.9</v>
      </c>
      <c r="P130" s="25"/>
      <c r="Q130" s="25"/>
      <c r="R130" s="25"/>
      <c r="S130" s="25"/>
      <c r="T130" s="25">
        <v>0.9</v>
      </c>
      <c r="U130" s="25"/>
      <c r="V130" s="22">
        <f t="shared" si="24"/>
        <v>4630.5</v>
      </c>
    </row>
    <row r="131" spans="1:22" ht="13.5" customHeight="1">
      <c r="A131" s="8" t="s">
        <v>22</v>
      </c>
      <c r="B131" s="26"/>
      <c r="C131" s="27">
        <v>25.2</v>
      </c>
      <c r="D131" s="28">
        <v>22.5</v>
      </c>
      <c r="E131" s="28"/>
      <c r="F131" s="28"/>
      <c r="G131" s="28"/>
      <c r="H131" s="28">
        <v>1575.0000000000002</v>
      </c>
      <c r="I131" s="28"/>
      <c r="J131" s="28">
        <v>3.6</v>
      </c>
      <c r="K131" s="28"/>
      <c r="L131" s="28">
        <v>7.2</v>
      </c>
      <c r="M131" s="28">
        <v>14.4</v>
      </c>
      <c r="N131" s="28">
        <v>0.9</v>
      </c>
      <c r="O131" s="28"/>
      <c r="P131" s="28"/>
      <c r="Q131" s="28"/>
      <c r="R131" s="28"/>
      <c r="S131" s="28"/>
      <c r="T131" s="28">
        <v>0.9</v>
      </c>
      <c r="U131" s="28"/>
      <c r="V131" s="29">
        <f t="shared" si="24"/>
        <v>1649.7000000000005</v>
      </c>
    </row>
    <row r="132" spans="1:23" ht="13.5" customHeight="1">
      <c r="A132" s="9" t="s">
        <v>23</v>
      </c>
      <c r="B132" s="45"/>
      <c r="C132" s="30">
        <f aca="true" t="shared" si="25" ref="C132:V132">IF(MAX(C120:C131)=0,"",MAX(C120:C131))</f>
        <v>1425.6</v>
      </c>
      <c r="D132" s="30">
        <f t="shared" si="25"/>
        <v>517.5</v>
      </c>
      <c r="E132" s="30"/>
      <c r="F132" s="31">
        <f t="shared" si="25"/>
        <v>2.7</v>
      </c>
      <c r="G132" s="31">
        <f t="shared" si="25"/>
        <v>1865.7</v>
      </c>
      <c r="H132" s="31">
        <f t="shared" si="25"/>
        <v>5429.7</v>
      </c>
      <c r="I132" s="31">
        <f t="shared" si="25"/>
        <v>43.2</v>
      </c>
      <c r="J132" s="31">
        <f t="shared" si="25"/>
        <v>111.6</v>
      </c>
      <c r="K132" s="31">
        <f t="shared" si="25"/>
      </c>
      <c r="L132" s="31">
        <f t="shared" si="25"/>
        <v>86.4</v>
      </c>
      <c r="M132" s="31">
        <f>IF(MAX(M120:M131)=0,"",MAX(M120:M131))</f>
        <v>57.6</v>
      </c>
      <c r="N132" s="31">
        <f>IF(MAX(N120:N131)=0,"",MAX(N120:N131))</f>
        <v>0.9</v>
      </c>
      <c r="O132" s="31">
        <f t="shared" si="25"/>
        <v>9</v>
      </c>
      <c r="P132" s="31">
        <f t="shared" si="25"/>
        <v>0.9</v>
      </c>
      <c r="Q132" s="31">
        <f t="shared" si="25"/>
        <v>1.8</v>
      </c>
      <c r="R132" s="31">
        <f t="shared" si="25"/>
      </c>
      <c r="S132" s="31">
        <f t="shared" si="25"/>
      </c>
      <c r="T132" s="31">
        <f t="shared" si="25"/>
        <v>5.4</v>
      </c>
      <c r="U132" s="39">
        <f t="shared" si="25"/>
      </c>
      <c r="V132" s="40">
        <f t="shared" si="25"/>
        <v>6077.7</v>
      </c>
      <c r="W132" s="13">
        <f>SUM(V120:V131)</f>
        <v>36555.75</v>
      </c>
    </row>
    <row r="133" spans="1:22" ht="13.5" customHeight="1">
      <c r="A133" s="10" t="s">
        <v>24</v>
      </c>
      <c r="B133" s="46"/>
      <c r="C133" s="33">
        <f aca="true" t="shared" si="26" ref="C133:V133">IF(COUNT(C120:C131)&lt;1,"",MIN(C120:C131))</f>
        <v>1.8</v>
      </c>
      <c r="D133" s="33">
        <f t="shared" si="26"/>
        <v>0.9</v>
      </c>
      <c r="E133" s="33"/>
      <c r="F133" s="34">
        <f t="shared" si="26"/>
        <v>2.7</v>
      </c>
      <c r="G133" s="34">
        <f t="shared" si="26"/>
        <v>1865.7</v>
      </c>
      <c r="H133" s="34">
        <f t="shared" si="26"/>
        <v>164.70000000000002</v>
      </c>
      <c r="I133" s="34">
        <f t="shared" si="26"/>
        <v>43.2</v>
      </c>
      <c r="J133" s="34">
        <f t="shared" si="26"/>
        <v>3.6</v>
      </c>
      <c r="K133" s="34">
        <f t="shared" si="26"/>
      </c>
      <c r="L133" s="34">
        <f t="shared" si="26"/>
        <v>7.2</v>
      </c>
      <c r="M133" s="34">
        <f>IF(COUNT(M120:M131)&lt;1,"",MIN(M120:M131))</f>
        <v>1.8</v>
      </c>
      <c r="N133" s="34">
        <f>IF(COUNT(N120:N131)&lt;1,"",MIN(N120:N131))</f>
        <v>0.9</v>
      </c>
      <c r="O133" s="34">
        <f t="shared" si="26"/>
        <v>0.45</v>
      </c>
      <c r="P133" s="34">
        <f t="shared" si="26"/>
        <v>0.9</v>
      </c>
      <c r="Q133" s="34">
        <f t="shared" si="26"/>
        <v>0.9</v>
      </c>
      <c r="R133" s="34">
        <f t="shared" si="26"/>
      </c>
      <c r="S133" s="34">
        <f t="shared" si="26"/>
      </c>
      <c r="T133" s="34">
        <f t="shared" si="26"/>
        <v>0.9</v>
      </c>
      <c r="U133" s="41">
        <f t="shared" si="26"/>
      </c>
      <c r="V133" s="42">
        <f t="shared" si="26"/>
        <v>185.40000000000003</v>
      </c>
    </row>
    <row r="134" spans="1:22" ht="13.5" customHeight="1">
      <c r="A134" s="11" t="s">
        <v>25</v>
      </c>
      <c r="B134" s="47"/>
      <c r="C134" s="36">
        <f aca="true" t="shared" si="27" ref="C134:V134">IF(SUM(C120:C131)/12=0,"",SUM(C120:C131)/12)</f>
        <v>179.25</v>
      </c>
      <c r="D134" s="36">
        <f t="shared" si="27"/>
        <v>98.85000000000002</v>
      </c>
      <c r="E134" s="36"/>
      <c r="F134" s="37">
        <f t="shared" si="27"/>
        <v>0.225</v>
      </c>
      <c r="G134" s="37">
        <f t="shared" si="27"/>
        <v>155.475</v>
      </c>
      <c r="H134" s="37">
        <f t="shared" si="27"/>
        <v>2572.2000000000003</v>
      </c>
      <c r="I134" s="37">
        <f t="shared" si="27"/>
        <v>3.6</v>
      </c>
      <c r="J134" s="37">
        <f t="shared" si="27"/>
        <v>10.950000000000001</v>
      </c>
      <c r="K134" s="37">
        <f t="shared" si="27"/>
      </c>
      <c r="L134" s="37">
        <f t="shared" si="27"/>
        <v>10.200000000000001</v>
      </c>
      <c r="M134" s="37">
        <f>IF(SUM(M120:M131)/12=0,"",SUM(M120:M131)/12)</f>
        <v>12.15</v>
      </c>
      <c r="N134" s="37">
        <f>IF(SUM(N120:N131)/12=0,"",SUM(N120:N131)/12)</f>
        <v>0.075</v>
      </c>
      <c r="O134" s="37">
        <f t="shared" si="27"/>
        <v>1.6875</v>
      </c>
      <c r="P134" s="37">
        <f t="shared" si="27"/>
        <v>0.15</v>
      </c>
      <c r="Q134" s="37">
        <f t="shared" si="27"/>
        <v>0.225</v>
      </c>
      <c r="R134" s="37">
        <f t="shared" si="27"/>
      </c>
      <c r="S134" s="37">
        <f t="shared" si="27"/>
      </c>
      <c r="T134" s="37">
        <f t="shared" si="27"/>
        <v>1.2750000000000001</v>
      </c>
      <c r="U134" s="43">
        <f t="shared" si="27"/>
      </c>
      <c r="V134" s="44">
        <f t="shared" si="27"/>
        <v>3046.3125</v>
      </c>
    </row>
    <row r="136" spans="1:22" ht="11.25">
      <c r="A136" s="1" t="s">
        <v>37</v>
      </c>
      <c r="V136" s="14" t="s">
        <v>15</v>
      </c>
    </row>
    <row r="137" spans="1:41" ht="39.75" customHeight="1">
      <c r="A137" s="2" t="s">
        <v>16</v>
      </c>
      <c r="B137" s="51" t="s">
        <v>46</v>
      </c>
      <c r="C137" s="55" t="s">
        <v>0</v>
      </c>
      <c r="D137" s="53" t="s">
        <v>1</v>
      </c>
      <c r="E137" s="57" t="s">
        <v>58</v>
      </c>
      <c r="F137" s="57" t="s">
        <v>45</v>
      </c>
      <c r="G137" s="53" t="s">
        <v>40</v>
      </c>
      <c r="H137" s="53" t="s">
        <v>2</v>
      </c>
      <c r="I137" s="53" t="s">
        <v>41</v>
      </c>
      <c r="J137" s="53" t="s">
        <v>47</v>
      </c>
      <c r="K137" s="53" t="s">
        <v>49</v>
      </c>
      <c r="L137" s="53" t="s">
        <v>3</v>
      </c>
      <c r="M137" s="53" t="s">
        <v>4</v>
      </c>
      <c r="N137" s="53" t="s">
        <v>5</v>
      </c>
      <c r="O137" s="53" t="s">
        <v>6</v>
      </c>
      <c r="P137" s="53" t="s">
        <v>42</v>
      </c>
      <c r="Q137" s="53" t="s">
        <v>43</v>
      </c>
      <c r="R137" s="53" t="s">
        <v>44</v>
      </c>
      <c r="S137" s="53" t="s">
        <v>7</v>
      </c>
      <c r="T137" s="53" t="s">
        <v>48</v>
      </c>
      <c r="U137" s="59" t="s">
        <v>8</v>
      </c>
      <c r="V137" s="49" t="s">
        <v>28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22" ht="39.75" customHeight="1">
      <c r="A138" s="4" t="s">
        <v>18</v>
      </c>
      <c r="B138" s="52"/>
      <c r="C138" s="56"/>
      <c r="D138" s="54"/>
      <c r="E138" s="58"/>
      <c r="F138" s="58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50"/>
    </row>
    <row r="139" spans="1:22" ht="13.5" customHeight="1">
      <c r="A139" s="5" t="s">
        <v>56</v>
      </c>
      <c r="B139" s="15"/>
      <c r="C139" s="16">
        <v>32.4</v>
      </c>
      <c r="D139" s="17">
        <v>59.4</v>
      </c>
      <c r="E139" s="17"/>
      <c r="F139" s="17"/>
      <c r="G139" s="17"/>
      <c r="H139" s="17">
        <v>13459.499999999996</v>
      </c>
      <c r="I139" s="17"/>
      <c r="J139" s="17"/>
      <c r="K139" s="17"/>
      <c r="L139" s="17"/>
      <c r="M139" s="17"/>
      <c r="N139" s="17"/>
      <c r="O139" s="17">
        <v>3.6</v>
      </c>
      <c r="P139" s="17"/>
      <c r="Q139" s="17"/>
      <c r="R139" s="17"/>
      <c r="S139" s="17"/>
      <c r="T139" s="17">
        <v>0.9</v>
      </c>
      <c r="U139" s="17"/>
      <c r="V139" s="18">
        <f aca="true" t="shared" si="28" ref="V139:V150">SUM(C139:U139)</f>
        <v>13555.799999999996</v>
      </c>
    </row>
    <row r="140" spans="1:22" ht="13.5" customHeight="1">
      <c r="A140" s="6" t="s">
        <v>19</v>
      </c>
      <c r="B140" s="19"/>
      <c r="C140" s="20">
        <v>95.4</v>
      </c>
      <c r="D140" s="21">
        <v>346.5</v>
      </c>
      <c r="E140" s="21"/>
      <c r="F140" s="21"/>
      <c r="G140" s="21"/>
      <c r="H140" s="21">
        <v>1779.3</v>
      </c>
      <c r="I140" s="21">
        <v>151.2</v>
      </c>
      <c r="J140" s="21"/>
      <c r="K140" s="21"/>
      <c r="L140" s="21">
        <v>86.4</v>
      </c>
      <c r="M140" s="21">
        <v>64.8</v>
      </c>
      <c r="N140" s="21"/>
      <c r="O140" s="21"/>
      <c r="P140" s="21"/>
      <c r="Q140" s="21"/>
      <c r="R140" s="21"/>
      <c r="S140" s="21"/>
      <c r="T140" s="21">
        <v>0.9</v>
      </c>
      <c r="U140" s="21"/>
      <c r="V140" s="22">
        <f t="shared" si="28"/>
        <v>2524.5</v>
      </c>
    </row>
    <row r="141" spans="1:22" ht="13.5" customHeight="1">
      <c r="A141" s="6" t="s">
        <v>9</v>
      </c>
      <c r="B141" s="23"/>
      <c r="C141" s="24">
        <v>3.6</v>
      </c>
      <c r="D141" s="25">
        <v>86.39999999999999</v>
      </c>
      <c r="E141" s="25"/>
      <c r="F141" s="25"/>
      <c r="G141" s="25">
        <v>864</v>
      </c>
      <c r="H141" s="25">
        <v>3564</v>
      </c>
      <c r="I141" s="25"/>
      <c r="J141" s="25">
        <v>18</v>
      </c>
      <c r="K141" s="25"/>
      <c r="L141" s="25"/>
      <c r="M141" s="25">
        <v>3.6</v>
      </c>
      <c r="N141" s="25"/>
      <c r="O141" s="25"/>
      <c r="P141" s="25">
        <v>0.9</v>
      </c>
      <c r="Q141" s="25">
        <v>2.7</v>
      </c>
      <c r="R141" s="25"/>
      <c r="S141" s="25"/>
      <c r="T141" s="25"/>
      <c r="U141" s="25"/>
      <c r="V141" s="22">
        <f t="shared" si="28"/>
        <v>4543.2</v>
      </c>
    </row>
    <row r="142" spans="1:22" ht="13.5" customHeight="1">
      <c r="A142" s="6" t="s">
        <v>10</v>
      </c>
      <c r="B142" s="23"/>
      <c r="C142" s="24">
        <v>36</v>
      </c>
      <c r="D142" s="25">
        <v>54</v>
      </c>
      <c r="E142" s="25"/>
      <c r="F142" s="25"/>
      <c r="G142" s="25"/>
      <c r="H142" s="25">
        <v>25821</v>
      </c>
      <c r="I142" s="25"/>
      <c r="J142" s="25"/>
      <c r="K142" s="25"/>
      <c r="L142" s="25"/>
      <c r="M142" s="25"/>
      <c r="N142" s="25">
        <v>9</v>
      </c>
      <c r="O142" s="25"/>
      <c r="P142" s="25"/>
      <c r="Q142" s="25"/>
      <c r="R142" s="25"/>
      <c r="S142" s="25"/>
      <c r="T142" s="25"/>
      <c r="U142" s="25"/>
      <c r="V142" s="22">
        <f t="shared" si="28"/>
        <v>25920</v>
      </c>
    </row>
    <row r="143" spans="1:22" ht="13.5" customHeight="1">
      <c r="A143" s="6" t="s">
        <v>11</v>
      </c>
      <c r="B143" s="23"/>
      <c r="C143" s="24"/>
      <c r="D143" s="25">
        <v>11.700000000000001</v>
      </c>
      <c r="E143" s="25"/>
      <c r="F143" s="25"/>
      <c r="G143" s="25"/>
      <c r="H143" s="25">
        <v>2235.6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>
        <v>0.9</v>
      </c>
      <c r="T143" s="25">
        <v>0.9</v>
      </c>
      <c r="U143" s="25"/>
      <c r="V143" s="22">
        <f t="shared" si="28"/>
        <v>2249.1</v>
      </c>
    </row>
    <row r="144" spans="1:22" ht="13.5" customHeight="1">
      <c r="A144" s="6" t="s">
        <v>12</v>
      </c>
      <c r="B144" s="23"/>
      <c r="C144" s="24">
        <v>259.2</v>
      </c>
      <c r="D144" s="25">
        <v>39.6</v>
      </c>
      <c r="E144" s="25"/>
      <c r="F144" s="25"/>
      <c r="G144" s="25"/>
      <c r="H144" s="25">
        <v>1224.9</v>
      </c>
      <c r="I144" s="25"/>
      <c r="J144" s="25">
        <v>7.2</v>
      </c>
      <c r="K144" s="25">
        <v>3.6</v>
      </c>
      <c r="L144" s="25"/>
      <c r="M144" s="25">
        <v>3.6</v>
      </c>
      <c r="N144" s="25">
        <v>0.9</v>
      </c>
      <c r="O144" s="25">
        <v>3.6</v>
      </c>
      <c r="P144" s="25">
        <v>1.8</v>
      </c>
      <c r="Q144" s="25"/>
      <c r="R144" s="25"/>
      <c r="S144" s="25"/>
      <c r="T144" s="25"/>
      <c r="U144" s="25"/>
      <c r="V144" s="22">
        <f t="shared" si="28"/>
        <v>1544.3999999999999</v>
      </c>
    </row>
    <row r="145" spans="1:22" ht="13.5" customHeight="1">
      <c r="A145" s="6" t="s">
        <v>20</v>
      </c>
      <c r="B145" s="23"/>
      <c r="C145" s="24">
        <v>129.6</v>
      </c>
      <c r="D145" s="25">
        <v>282.6</v>
      </c>
      <c r="E145" s="25"/>
      <c r="F145" s="25"/>
      <c r="G145" s="25">
        <v>7.2</v>
      </c>
      <c r="H145" s="25">
        <v>3873.5999999999995</v>
      </c>
      <c r="I145" s="25"/>
      <c r="J145" s="25">
        <v>21.6</v>
      </c>
      <c r="K145" s="25"/>
      <c r="L145" s="25"/>
      <c r="M145" s="25">
        <v>43.2</v>
      </c>
      <c r="N145" s="25"/>
      <c r="O145" s="25"/>
      <c r="P145" s="25">
        <v>0.9</v>
      </c>
      <c r="Q145" s="25">
        <v>0.9</v>
      </c>
      <c r="R145" s="25"/>
      <c r="S145" s="25"/>
      <c r="T145" s="25">
        <v>8.1</v>
      </c>
      <c r="U145" s="25">
        <v>0.9</v>
      </c>
      <c r="V145" s="22">
        <f t="shared" si="28"/>
        <v>4368.5999999999985</v>
      </c>
    </row>
    <row r="146" spans="1:22" ht="13.5" customHeight="1">
      <c r="A146" s="6" t="s">
        <v>13</v>
      </c>
      <c r="B146" s="23"/>
      <c r="C146" s="24">
        <v>3.6</v>
      </c>
      <c r="D146" s="25">
        <v>1.8</v>
      </c>
      <c r="E146" s="25"/>
      <c r="F146" s="25"/>
      <c r="G146" s="25"/>
      <c r="H146" s="25">
        <v>68.39999999999999</v>
      </c>
      <c r="I146" s="25"/>
      <c r="J146" s="25"/>
      <c r="K146" s="25"/>
      <c r="L146" s="25"/>
      <c r="M146" s="25"/>
      <c r="N146" s="25"/>
      <c r="O146" s="25">
        <v>18</v>
      </c>
      <c r="P146" s="25">
        <v>0.9</v>
      </c>
      <c r="Q146" s="25"/>
      <c r="R146" s="25"/>
      <c r="S146" s="25"/>
      <c r="T146" s="25"/>
      <c r="U146" s="25"/>
      <c r="V146" s="22">
        <f t="shared" si="28"/>
        <v>92.7</v>
      </c>
    </row>
    <row r="147" spans="1:22" ht="13.5" customHeight="1">
      <c r="A147" s="6" t="s">
        <v>14</v>
      </c>
      <c r="B147" s="23"/>
      <c r="C147" s="24" t="s">
        <v>53</v>
      </c>
      <c r="D147" s="25">
        <v>1.8</v>
      </c>
      <c r="E147" s="25"/>
      <c r="F147" s="25"/>
      <c r="G147" s="25"/>
      <c r="H147" s="25">
        <v>832.4999999999999</v>
      </c>
      <c r="I147" s="25"/>
      <c r="J147" s="25"/>
      <c r="K147" s="25"/>
      <c r="L147" s="25">
        <v>3.6</v>
      </c>
      <c r="M147" s="25"/>
      <c r="N147" s="25"/>
      <c r="O147" s="25"/>
      <c r="P147" s="25"/>
      <c r="Q147" s="25"/>
      <c r="R147" s="25"/>
      <c r="S147" s="25"/>
      <c r="T147" s="25">
        <v>0.9</v>
      </c>
      <c r="U147" s="25">
        <v>0.45</v>
      </c>
      <c r="V147" s="22">
        <f t="shared" si="28"/>
        <v>839.2499999999999</v>
      </c>
    </row>
    <row r="148" spans="1:22" ht="13.5" customHeight="1">
      <c r="A148" s="7" t="s">
        <v>55</v>
      </c>
      <c r="B148" s="23"/>
      <c r="C148" s="24">
        <v>39.6</v>
      </c>
      <c r="D148" s="25">
        <v>3.6</v>
      </c>
      <c r="E148" s="25"/>
      <c r="F148" s="25">
        <v>0.9</v>
      </c>
      <c r="G148" s="25"/>
      <c r="H148" s="25">
        <v>3125.7</v>
      </c>
      <c r="I148" s="25"/>
      <c r="J148" s="25"/>
      <c r="K148" s="25"/>
      <c r="L148" s="25"/>
      <c r="M148" s="25"/>
      <c r="N148" s="25"/>
      <c r="O148" s="25"/>
      <c r="P148" s="25">
        <v>0.9</v>
      </c>
      <c r="Q148" s="25"/>
      <c r="R148" s="25"/>
      <c r="S148" s="25"/>
      <c r="T148" s="25">
        <v>0.9</v>
      </c>
      <c r="U148" s="25"/>
      <c r="V148" s="22">
        <f t="shared" si="28"/>
        <v>3171.6</v>
      </c>
    </row>
    <row r="149" spans="1:22" ht="13.5" customHeight="1">
      <c r="A149" s="6" t="s">
        <v>21</v>
      </c>
      <c r="B149" s="23"/>
      <c r="C149" s="24">
        <v>5.4</v>
      </c>
      <c r="D149" s="25">
        <v>32.400000000000006</v>
      </c>
      <c r="E149" s="25"/>
      <c r="F149" s="25"/>
      <c r="G149" s="25"/>
      <c r="H149" s="25">
        <v>2485.7999999999997</v>
      </c>
      <c r="I149" s="25"/>
      <c r="J149" s="25"/>
      <c r="K149" s="25"/>
      <c r="L149" s="25"/>
      <c r="M149" s="25">
        <v>25.2</v>
      </c>
      <c r="N149" s="25"/>
      <c r="O149" s="25"/>
      <c r="P149" s="25"/>
      <c r="Q149" s="25"/>
      <c r="R149" s="25"/>
      <c r="S149" s="25"/>
      <c r="T149" s="25">
        <v>0.9</v>
      </c>
      <c r="U149" s="25"/>
      <c r="V149" s="22">
        <f t="shared" si="28"/>
        <v>2549.7</v>
      </c>
    </row>
    <row r="150" spans="1:22" ht="13.5" customHeight="1">
      <c r="A150" s="8" t="s">
        <v>22</v>
      </c>
      <c r="B150" s="26"/>
      <c r="C150" s="27">
        <v>147.6</v>
      </c>
      <c r="D150" s="28">
        <v>55.800000000000004</v>
      </c>
      <c r="E150" s="28"/>
      <c r="F150" s="28"/>
      <c r="G150" s="28"/>
      <c r="H150" s="28">
        <v>1989.8999999999999</v>
      </c>
      <c r="I150" s="28"/>
      <c r="J150" s="28">
        <v>3.6</v>
      </c>
      <c r="K150" s="28"/>
      <c r="L150" s="28"/>
      <c r="M150" s="28">
        <v>21.6</v>
      </c>
      <c r="N150" s="28"/>
      <c r="O150" s="28"/>
      <c r="P150" s="28">
        <v>7.2</v>
      </c>
      <c r="Q150" s="28"/>
      <c r="R150" s="28"/>
      <c r="S150" s="28"/>
      <c r="T150" s="28"/>
      <c r="U150" s="28"/>
      <c r="V150" s="29">
        <f t="shared" si="28"/>
        <v>2225.6999999999994</v>
      </c>
    </row>
    <row r="151" spans="1:23" ht="13.5" customHeight="1">
      <c r="A151" s="9" t="s">
        <v>23</v>
      </c>
      <c r="B151" s="45"/>
      <c r="C151" s="30">
        <f aca="true" t="shared" si="29" ref="C151:V151">IF(MAX(C139:C150)=0,"",MAX(C139:C150))</f>
        <v>259.2</v>
      </c>
      <c r="D151" s="30">
        <f t="shared" si="29"/>
        <v>346.5</v>
      </c>
      <c r="E151" s="30"/>
      <c r="F151" s="31">
        <f t="shared" si="29"/>
        <v>0.9</v>
      </c>
      <c r="G151" s="31">
        <f t="shared" si="29"/>
        <v>864</v>
      </c>
      <c r="H151" s="31">
        <f t="shared" si="29"/>
        <v>25821</v>
      </c>
      <c r="I151" s="31">
        <f t="shared" si="29"/>
        <v>151.2</v>
      </c>
      <c r="J151" s="31">
        <f t="shared" si="29"/>
        <v>21.6</v>
      </c>
      <c r="K151" s="31">
        <f t="shared" si="29"/>
        <v>3.6</v>
      </c>
      <c r="L151" s="31">
        <f t="shared" si="29"/>
        <v>86.4</v>
      </c>
      <c r="M151" s="31">
        <f t="shared" si="29"/>
        <v>64.8</v>
      </c>
      <c r="N151" s="31">
        <f>IF(MAX(N139:N150)=0,"",MAX(N139:N150))</f>
        <v>9</v>
      </c>
      <c r="O151" s="31">
        <f t="shared" si="29"/>
        <v>18</v>
      </c>
      <c r="P151" s="31">
        <f t="shared" si="29"/>
        <v>7.2</v>
      </c>
      <c r="Q151" s="31">
        <f t="shared" si="29"/>
        <v>2.7</v>
      </c>
      <c r="R151" s="31">
        <f t="shared" si="29"/>
      </c>
      <c r="S151" s="31">
        <f t="shared" si="29"/>
        <v>0.9</v>
      </c>
      <c r="T151" s="31">
        <f t="shared" si="29"/>
        <v>8.1</v>
      </c>
      <c r="U151" s="39">
        <f t="shared" si="29"/>
        <v>0.9</v>
      </c>
      <c r="V151" s="40">
        <f t="shared" si="29"/>
        <v>25920</v>
      </c>
      <c r="W151" s="13">
        <f>SUM(V139:V150)</f>
        <v>63584.54999999999</v>
      </c>
    </row>
    <row r="152" spans="1:22" ht="13.5" customHeight="1">
      <c r="A152" s="10" t="s">
        <v>24</v>
      </c>
      <c r="B152" s="46"/>
      <c r="C152" s="33">
        <f aca="true" t="shared" si="30" ref="C152:V152">IF(COUNT(C139:C150)&lt;1,"",MIN(C139:C150))</f>
        <v>3.6</v>
      </c>
      <c r="D152" s="33">
        <f t="shared" si="30"/>
        <v>1.8</v>
      </c>
      <c r="E152" s="33"/>
      <c r="F152" s="34">
        <f t="shared" si="30"/>
        <v>0.9</v>
      </c>
      <c r="G152" s="34">
        <f t="shared" si="30"/>
        <v>7.2</v>
      </c>
      <c r="H152" s="34">
        <f t="shared" si="30"/>
        <v>68.39999999999999</v>
      </c>
      <c r="I152" s="34">
        <f t="shared" si="30"/>
        <v>151.2</v>
      </c>
      <c r="J152" s="34">
        <f t="shared" si="30"/>
        <v>3.6</v>
      </c>
      <c r="K152" s="34">
        <f t="shared" si="30"/>
        <v>3.6</v>
      </c>
      <c r="L152" s="34">
        <f t="shared" si="30"/>
        <v>3.6</v>
      </c>
      <c r="M152" s="34">
        <f t="shared" si="30"/>
        <v>3.6</v>
      </c>
      <c r="N152" s="34">
        <f>IF(COUNT(N139:N150)&lt;1,"",MIN(N139:N150))</f>
        <v>0.9</v>
      </c>
      <c r="O152" s="34">
        <f t="shared" si="30"/>
        <v>3.6</v>
      </c>
      <c r="P152" s="34">
        <f t="shared" si="30"/>
        <v>0.9</v>
      </c>
      <c r="Q152" s="34">
        <f t="shared" si="30"/>
        <v>0.9</v>
      </c>
      <c r="R152" s="34">
        <f t="shared" si="30"/>
      </c>
      <c r="S152" s="34">
        <f t="shared" si="30"/>
        <v>0.9</v>
      </c>
      <c r="T152" s="34">
        <f t="shared" si="30"/>
        <v>0.9</v>
      </c>
      <c r="U152" s="41">
        <f t="shared" si="30"/>
        <v>0.45</v>
      </c>
      <c r="V152" s="42">
        <f t="shared" si="30"/>
        <v>92.7</v>
      </c>
    </row>
    <row r="153" spans="1:22" ht="13.5" customHeight="1">
      <c r="A153" s="11" t="s">
        <v>25</v>
      </c>
      <c r="B153" s="47"/>
      <c r="C153" s="36">
        <f aca="true" t="shared" si="31" ref="C153:V153">IF(SUM(C139:C150)/12=0,"",SUM(C139:C150)/12)</f>
        <v>62.70000000000001</v>
      </c>
      <c r="D153" s="36">
        <f t="shared" si="31"/>
        <v>81.3</v>
      </c>
      <c r="E153" s="36"/>
      <c r="F153" s="37">
        <f t="shared" si="31"/>
        <v>0.075</v>
      </c>
      <c r="G153" s="37">
        <f t="shared" si="31"/>
        <v>72.60000000000001</v>
      </c>
      <c r="H153" s="37">
        <f t="shared" si="31"/>
        <v>5038.349999999999</v>
      </c>
      <c r="I153" s="37">
        <f t="shared" si="31"/>
        <v>12.6</v>
      </c>
      <c r="J153" s="37">
        <f t="shared" si="31"/>
        <v>4.2</v>
      </c>
      <c r="K153" s="37">
        <f t="shared" si="31"/>
        <v>0.3</v>
      </c>
      <c r="L153" s="37">
        <f t="shared" si="31"/>
        <v>7.5</v>
      </c>
      <c r="M153" s="37">
        <f t="shared" si="31"/>
        <v>13.499999999999998</v>
      </c>
      <c r="N153" s="37">
        <f>IF(SUM(N139:N150)/12=0,"",SUM(N139:N150)/12)</f>
        <v>0.8250000000000001</v>
      </c>
      <c r="O153" s="37">
        <f t="shared" si="31"/>
        <v>2.1</v>
      </c>
      <c r="P153" s="37">
        <f t="shared" si="31"/>
        <v>1.05</v>
      </c>
      <c r="Q153" s="37">
        <f t="shared" si="31"/>
        <v>0.3</v>
      </c>
      <c r="R153" s="37">
        <f t="shared" si="31"/>
      </c>
      <c r="S153" s="37">
        <f t="shared" si="31"/>
        <v>0.075</v>
      </c>
      <c r="T153" s="37">
        <f t="shared" si="31"/>
        <v>1.1250000000000002</v>
      </c>
      <c r="U153" s="43">
        <f t="shared" si="31"/>
        <v>0.1125</v>
      </c>
      <c r="V153" s="44">
        <f t="shared" si="31"/>
        <v>5298.712499999999</v>
      </c>
    </row>
    <row r="155" spans="1:22" ht="11.25">
      <c r="A155" s="1" t="s">
        <v>38</v>
      </c>
      <c r="V155" s="14" t="s">
        <v>15</v>
      </c>
    </row>
    <row r="156" spans="1:41" ht="39.75" customHeight="1">
      <c r="A156" s="2" t="s">
        <v>16</v>
      </c>
      <c r="B156" s="51" t="s">
        <v>46</v>
      </c>
      <c r="C156" s="55" t="s">
        <v>0</v>
      </c>
      <c r="D156" s="53" t="s">
        <v>1</v>
      </c>
      <c r="E156" s="57" t="s">
        <v>58</v>
      </c>
      <c r="F156" s="57" t="s">
        <v>45</v>
      </c>
      <c r="G156" s="53" t="s">
        <v>40</v>
      </c>
      <c r="H156" s="53" t="s">
        <v>2</v>
      </c>
      <c r="I156" s="53" t="s">
        <v>41</v>
      </c>
      <c r="J156" s="53" t="s">
        <v>47</v>
      </c>
      <c r="K156" s="53" t="s">
        <v>49</v>
      </c>
      <c r="L156" s="53" t="s">
        <v>3</v>
      </c>
      <c r="M156" s="53" t="s">
        <v>4</v>
      </c>
      <c r="N156" s="53" t="s">
        <v>5</v>
      </c>
      <c r="O156" s="53" t="s">
        <v>6</v>
      </c>
      <c r="P156" s="53" t="s">
        <v>42</v>
      </c>
      <c r="Q156" s="53" t="s">
        <v>43</v>
      </c>
      <c r="R156" s="53" t="s">
        <v>44</v>
      </c>
      <c r="S156" s="53" t="s">
        <v>7</v>
      </c>
      <c r="T156" s="53" t="s">
        <v>48</v>
      </c>
      <c r="U156" s="59" t="s">
        <v>8</v>
      </c>
      <c r="V156" s="49" t="s">
        <v>29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22" ht="39.75" customHeight="1">
      <c r="A157" s="4" t="s">
        <v>18</v>
      </c>
      <c r="B157" s="52"/>
      <c r="C157" s="56"/>
      <c r="D157" s="54"/>
      <c r="E157" s="58"/>
      <c r="F157" s="58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60"/>
      <c r="V157" s="50"/>
    </row>
    <row r="158" spans="1:22" ht="13.5" customHeight="1">
      <c r="A158" s="5" t="s">
        <v>56</v>
      </c>
      <c r="B158" s="15"/>
      <c r="C158" s="16">
        <v>172.8</v>
      </c>
      <c r="D158" s="17">
        <v>62.1</v>
      </c>
      <c r="E158" s="17"/>
      <c r="F158" s="17"/>
      <c r="G158" s="17"/>
      <c r="H158" s="17">
        <v>594</v>
      </c>
      <c r="I158" s="17"/>
      <c r="J158" s="17">
        <v>3.6</v>
      </c>
      <c r="K158" s="17"/>
      <c r="L158" s="17">
        <v>3.6</v>
      </c>
      <c r="M158" s="17">
        <v>86.4</v>
      </c>
      <c r="N158" s="17"/>
      <c r="O158" s="17"/>
      <c r="P158" s="17">
        <v>0.9</v>
      </c>
      <c r="Q158" s="17"/>
      <c r="R158" s="17"/>
      <c r="S158" s="17"/>
      <c r="T158" s="17"/>
      <c r="U158" s="17">
        <v>1.8</v>
      </c>
      <c r="V158" s="18">
        <f aca="true" t="shared" si="32" ref="V158:V169">SUM(C158:U158)</f>
        <v>925.1999999999999</v>
      </c>
    </row>
    <row r="159" spans="1:22" ht="13.5" customHeight="1">
      <c r="A159" s="6" t="s">
        <v>19</v>
      </c>
      <c r="B159" s="19"/>
      <c r="C159" s="20">
        <v>82.8</v>
      </c>
      <c r="D159" s="21">
        <v>152.1</v>
      </c>
      <c r="E159" s="21"/>
      <c r="F159" s="21"/>
      <c r="G159" s="21"/>
      <c r="H159" s="21">
        <v>1465.2</v>
      </c>
      <c r="I159" s="21">
        <v>86.4</v>
      </c>
      <c r="J159" s="21"/>
      <c r="K159" s="21"/>
      <c r="L159" s="21">
        <v>129.6</v>
      </c>
      <c r="M159" s="21">
        <v>21.6</v>
      </c>
      <c r="N159" s="21"/>
      <c r="O159" s="21"/>
      <c r="P159" s="21"/>
      <c r="Q159" s="21"/>
      <c r="R159" s="21"/>
      <c r="S159" s="21"/>
      <c r="T159" s="21"/>
      <c r="U159" s="21"/>
      <c r="V159" s="22">
        <f t="shared" si="32"/>
        <v>1937.6999999999998</v>
      </c>
    </row>
    <row r="160" spans="1:22" ht="13.5" customHeight="1">
      <c r="A160" s="6" t="s">
        <v>9</v>
      </c>
      <c r="B160" s="23"/>
      <c r="C160" s="24">
        <v>151.2</v>
      </c>
      <c r="D160" s="25">
        <v>5.4</v>
      </c>
      <c r="E160" s="25"/>
      <c r="F160" s="25"/>
      <c r="G160" s="25">
        <v>18</v>
      </c>
      <c r="H160" s="25">
        <v>1215.9</v>
      </c>
      <c r="I160" s="25"/>
      <c r="J160" s="25"/>
      <c r="K160" s="25"/>
      <c r="L160" s="25"/>
      <c r="M160" s="25">
        <v>7.2</v>
      </c>
      <c r="N160" s="25">
        <v>1.8</v>
      </c>
      <c r="O160" s="25"/>
      <c r="P160" s="25">
        <v>0.9</v>
      </c>
      <c r="Q160" s="25"/>
      <c r="R160" s="25"/>
      <c r="S160" s="25"/>
      <c r="T160" s="25"/>
      <c r="U160" s="25"/>
      <c r="V160" s="22">
        <f t="shared" si="32"/>
        <v>1400.4</v>
      </c>
    </row>
    <row r="161" spans="1:22" ht="13.5" customHeight="1">
      <c r="A161" s="6" t="s">
        <v>10</v>
      </c>
      <c r="B161" s="23"/>
      <c r="C161" s="24">
        <v>288</v>
      </c>
      <c r="D161" s="25">
        <v>135</v>
      </c>
      <c r="E161" s="25"/>
      <c r="F161" s="25"/>
      <c r="G161" s="25"/>
      <c r="H161" s="25">
        <v>1665</v>
      </c>
      <c r="I161" s="25"/>
      <c r="J161" s="25">
        <v>63</v>
      </c>
      <c r="K161" s="25"/>
      <c r="L161" s="25"/>
      <c r="M161" s="25"/>
      <c r="N161" s="25"/>
      <c r="O161" s="25">
        <v>9</v>
      </c>
      <c r="P161" s="25"/>
      <c r="Q161" s="25"/>
      <c r="R161" s="25"/>
      <c r="S161" s="25"/>
      <c r="T161" s="25"/>
      <c r="U161" s="25"/>
      <c r="V161" s="22">
        <f t="shared" si="32"/>
        <v>2160</v>
      </c>
    </row>
    <row r="162" spans="1:22" ht="13.5" customHeight="1">
      <c r="A162" s="6" t="s">
        <v>11</v>
      </c>
      <c r="B162" s="23"/>
      <c r="C162" s="24"/>
      <c r="D162" s="25">
        <v>11.700000000000001</v>
      </c>
      <c r="E162" s="25"/>
      <c r="F162" s="25"/>
      <c r="G162" s="25"/>
      <c r="H162" s="25">
        <v>5932.8</v>
      </c>
      <c r="I162" s="25"/>
      <c r="J162" s="25"/>
      <c r="K162" s="25"/>
      <c r="L162" s="25"/>
      <c r="M162" s="25"/>
      <c r="N162" s="25"/>
      <c r="O162" s="25">
        <v>4.5</v>
      </c>
      <c r="P162" s="25"/>
      <c r="Q162" s="25"/>
      <c r="R162" s="25"/>
      <c r="S162" s="25"/>
      <c r="T162" s="25"/>
      <c r="U162" s="25"/>
      <c r="V162" s="22">
        <f t="shared" si="32"/>
        <v>5949</v>
      </c>
    </row>
    <row r="163" spans="1:22" ht="13.5" customHeight="1">
      <c r="A163" s="6" t="s">
        <v>12</v>
      </c>
      <c r="B163" s="23"/>
      <c r="C163" s="24">
        <v>57.6</v>
      </c>
      <c r="D163" s="25">
        <v>17.1</v>
      </c>
      <c r="E163" s="25"/>
      <c r="F163" s="25"/>
      <c r="G163" s="25"/>
      <c r="H163" s="25">
        <v>14697.9</v>
      </c>
      <c r="I163" s="25"/>
      <c r="J163" s="25">
        <v>28.8</v>
      </c>
      <c r="K163" s="25"/>
      <c r="L163" s="25"/>
      <c r="M163" s="25"/>
      <c r="N163" s="25"/>
      <c r="O163" s="25">
        <v>2.7</v>
      </c>
      <c r="P163" s="25">
        <v>3.6</v>
      </c>
      <c r="Q163" s="25"/>
      <c r="R163" s="25"/>
      <c r="S163" s="25"/>
      <c r="T163" s="25"/>
      <c r="U163" s="25"/>
      <c r="V163" s="22">
        <f t="shared" si="32"/>
        <v>14807.7</v>
      </c>
    </row>
    <row r="164" spans="1:22" ht="13.5" customHeight="1">
      <c r="A164" s="6" t="s">
        <v>20</v>
      </c>
      <c r="B164" s="23"/>
      <c r="C164" s="24">
        <v>21.6</v>
      </c>
      <c r="D164" s="25">
        <v>3.6</v>
      </c>
      <c r="E164" s="25"/>
      <c r="F164" s="25"/>
      <c r="G164" s="25"/>
      <c r="H164" s="25">
        <v>1948.5000000000002</v>
      </c>
      <c r="I164" s="25"/>
      <c r="J164" s="25">
        <v>3.6</v>
      </c>
      <c r="K164" s="25"/>
      <c r="L164" s="25"/>
      <c r="M164" s="25"/>
      <c r="N164" s="25">
        <v>1.8</v>
      </c>
      <c r="O164" s="25">
        <v>3.6</v>
      </c>
      <c r="P164" s="25">
        <v>3.6</v>
      </c>
      <c r="Q164" s="25"/>
      <c r="R164" s="25"/>
      <c r="S164" s="25"/>
      <c r="T164" s="25">
        <v>0.9</v>
      </c>
      <c r="U164" s="25"/>
      <c r="V164" s="22">
        <f t="shared" si="32"/>
        <v>1987.2</v>
      </c>
    </row>
    <row r="165" spans="1:22" ht="13.5" customHeight="1">
      <c r="A165" s="6" t="s">
        <v>13</v>
      </c>
      <c r="B165" s="23"/>
      <c r="C165" s="24">
        <v>3.6</v>
      </c>
      <c r="D165" s="25"/>
      <c r="E165" s="25"/>
      <c r="F165" s="25"/>
      <c r="G165" s="25"/>
      <c r="H165" s="25">
        <v>27</v>
      </c>
      <c r="I165" s="25"/>
      <c r="J165" s="25">
        <v>0.9</v>
      </c>
      <c r="K165" s="25"/>
      <c r="L165" s="25"/>
      <c r="M165" s="25"/>
      <c r="N165" s="25"/>
      <c r="O165" s="25">
        <v>1.8</v>
      </c>
      <c r="P165" s="25">
        <v>0.9</v>
      </c>
      <c r="Q165" s="25"/>
      <c r="R165" s="25"/>
      <c r="S165" s="25"/>
      <c r="T165" s="25"/>
      <c r="U165" s="25"/>
      <c r="V165" s="22">
        <f t="shared" si="32"/>
        <v>34.199999999999996</v>
      </c>
    </row>
    <row r="166" spans="1:22" ht="13.5" customHeight="1">
      <c r="A166" s="6" t="s">
        <v>14</v>
      </c>
      <c r="B166" s="23"/>
      <c r="C166" s="24">
        <v>7.2</v>
      </c>
      <c r="D166" s="25">
        <v>0.9</v>
      </c>
      <c r="E166" s="25"/>
      <c r="F166" s="25"/>
      <c r="G166" s="25"/>
      <c r="H166" s="25">
        <v>45</v>
      </c>
      <c r="I166" s="25"/>
      <c r="J166" s="25"/>
      <c r="K166" s="25"/>
      <c r="L166" s="25"/>
      <c r="M166" s="25">
        <v>7.2</v>
      </c>
      <c r="N166" s="25"/>
      <c r="O166" s="25"/>
      <c r="P166" s="25"/>
      <c r="Q166" s="25"/>
      <c r="R166" s="25"/>
      <c r="S166" s="25"/>
      <c r="T166" s="25">
        <v>3.6</v>
      </c>
      <c r="U166" s="25"/>
      <c r="V166" s="22">
        <f t="shared" si="32"/>
        <v>63.900000000000006</v>
      </c>
    </row>
    <row r="167" spans="1:22" ht="13.5" customHeight="1">
      <c r="A167" s="7" t="s">
        <v>55</v>
      </c>
      <c r="B167" s="23"/>
      <c r="C167" s="24">
        <v>1.8</v>
      </c>
      <c r="D167" s="25">
        <v>0.9</v>
      </c>
      <c r="E167" s="25"/>
      <c r="F167" s="25"/>
      <c r="G167" s="25"/>
      <c r="H167" s="25">
        <v>196.2</v>
      </c>
      <c r="I167" s="25"/>
      <c r="J167" s="25"/>
      <c r="K167" s="25"/>
      <c r="L167" s="25"/>
      <c r="M167" s="25">
        <v>7.2</v>
      </c>
      <c r="N167" s="25"/>
      <c r="O167" s="25">
        <v>0.9</v>
      </c>
      <c r="P167" s="25"/>
      <c r="Q167" s="25"/>
      <c r="R167" s="25"/>
      <c r="S167" s="25"/>
      <c r="T167" s="25"/>
      <c r="U167" s="25"/>
      <c r="V167" s="22">
        <f t="shared" si="32"/>
        <v>206.99999999999997</v>
      </c>
    </row>
    <row r="168" spans="1:22" ht="13.5" customHeight="1">
      <c r="A168" s="6" t="s">
        <v>21</v>
      </c>
      <c r="B168" s="23"/>
      <c r="C168" s="24">
        <v>46.800000000000004</v>
      </c>
      <c r="D168" s="25">
        <v>15.299999999999999</v>
      </c>
      <c r="E168" s="25"/>
      <c r="F168" s="25"/>
      <c r="G168" s="25"/>
      <c r="H168" s="25">
        <v>3124.800000000001</v>
      </c>
      <c r="I168" s="25"/>
      <c r="J168" s="25">
        <v>3.6</v>
      </c>
      <c r="K168" s="25"/>
      <c r="L168" s="25"/>
      <c r="M168" s="25">
        <v>3.6</v>
      </c>
      <c r="N168" s="25"/>
      <c r="O168" s="25"/>
      <c r="P168" s="25"/>
      <c r="Q168" s="25"/>
      <c r="R168" s="25"/>
      <c r="S168" s="25"/>
      <c r="T168" s="25"/>
      <c r="U168" s="25"/>
      <c r="V168" s="22">
        <f t="shared" si="32"/>
        <v>3194.100000000001</v>
      </c>
    </row>
    <row r="169" spans="1:22" ht="13.5" customHeight="1">
      <c r="A169" s="8" t="s">
        <v>22</v>
      </c>
      <c r="B169" s="26"/>
      <c r="C169" s="27">
        <v>14.4</v>
      </c>
      <c r="D169" s="28">
        <v>1.8</v>
      </c>
      <c r="E169" s="28"/>
      <c r="F169" s="28"/>
      <c r="G169" s="28"/>
      <c r="H169" s="28">
        <v>32.4</v>
      </c>
      <c r="I169" s="28"/>
      <c r="J169" s="28"/>
      <c r="K169" s="28"/>
      <c r="L169" s="28"/>
      <c r="M169" s="28">
        <v>1.8</v>
      </c>
      <c r="N169" s="28"/>
      <c r="O169" s="28"/>
      <c r="P169" s="28"/>
      <c r="Q169" s="28"/>
      <c r="R169" s="28"/>
      <c r="S169" s="28"/>
      <c r="T169" s="28">
        <v>0.9</v>
      </c>
      <c r="U169" s="28"/>
      <c r="V169" s="29">
        <f t="shared" si="32"/>
        <v>51.29999999999999</v>
      </c>
    </row>
    <row r="170" spans="1:23" ht="13.5" customHeight="1">
      <c r="A170" s="9" t="s">
        <v>23</v>
      </c>
      <c r="B170" s="45"/>
      <c r="C170" s="30">
        <f aca="true" t="shared" si="33" ref="C170:V170">IF(MAX(C158:C169)=0,"",MAX(C158:C169))</f>
        <v>288</v>
      </c>
      <c r="D170" s="30">
        <f t="shared" si="33"/>
        <v>152.1</v>
      </c>
      <c r="E170" s="30"/>
      <c r="F170" s="31">
        <f t="shared" si="33"/>
      </c>
      <c r="G170" s="31">
        <f t="shared" si="33"/>
        <v>18</v>
      </c>
      <c r="H170" s="31">
        <f t="shared" si="33"/>
        <v>14697.9</v>
      </c>
      <c r="I170" s="31">
        <f t="shared" si="33"/>
        <v>86.4</v>
      </c>
      <c r="J170" s="31">
        <f t="shared" si="33"/>
        <v>63</v>
      </c>
      <c r="K170" s="31">
        <f t="shared" si="33"/>
      </c>
      <c r="L170" s="31">
        <f t="shared" si="33"/>
        <v>129.6</v>
      </c>
      <c r="M170" s="31">
        <f t="shared" si="33"/>
        <v>86.4</v>
      </c>
      <c r="N170" s="31">
        <f>IF(MAX(N158:N169)=0,"",MAX(N158:N169))</f>
        <v>1.8</v>
      </c>
      <c r="O170" s="31">
        <f t="shared" si="33"/>
        <v>9</v>
      </c>
      <c r="P170" s="31">
        <f t="shared" si="33"/>
        <v>3.6</v>
      </c>
      <c r="Q170" s="31">
        <f t="shared" si="33"/>
      </c>
      <c r="R170" s="31">
        <f t="shared" si="33"/>
      </c>
      <c r="S170" s="31">
        <f t="shared" si="33"/>
      </c>
      <c r="T170" s="31">
        <f t="shared" si="33"/>
        <v>3.6</v>
      </c>
      <c r="U170" s="39">
        <f t="shared" si="33"/>
        <v>1.8</v>
      </c>
      <c r="V170" s="40">
        <f t="shared" si="33"/>
        <v>14807.7</v>
      </c>
      <c r="W170" s="13">
        <f>SUM(V158:V169)</f>
        <v>32717.700000000004</v>
      </c>
    </row>
    <row r="171" spans="1:22" ht="13.5" customHeight="1">
      <c r="A171" s="10" t="s">
        <v>24</v>
      </c>
      <c r="B171" s="46"/>
      <c r="C171" s="33">
        <f aca="true" t="shared" si="34" ref="C171:V171">IF(COUNT(C158:C169)&lt;1,"",MIN(C158:C169))</f>
        <v>1.8</v>
      </c>
      <c r="D171" s="33">
        <f t="shared" si="34"/>
        <v>0.9</v>
      </c>
      <c r="E171" s="33"/>
      <c r="F171" s="34">
        <f t="shared" si="34"/>
      </c>
      <c r="G171" s="34">
        <f t="shared" si="34"/>
        <v>18</v>
      </c>
      <c r="H171" s="34">
        <f t="shared" si="34"/>
        <v>27</v>
      </c>
      <c r="I171" s="34">
        <f t="shared" si="34"/>
        <v>86.4</v>
      </c>
      <c r="J171" s="34">
        <f t="shared" si="34"/>
        <v>0.9</v>
      </c>
      <c r="K171" s="34">
        <f t="shared" si="34"/>
      </c>
      <c r="L171" s="34">
        <f t="shared" si="34"/>
        <v>3.6</v>
      </c>
      <c r="M171" s="34">
        <f t="shared" si="34"/>
        <v>1.8</v>
      </c>
      <c r="N171" s="34">
        <f>IF(COUNT(N158:N169)&lt;1,"",MIN(N158:N169))</f>
        <v>1.8</v>
      </c>
      <c r="O171" s="34">
        <f t="shared" si="34"/>
        <v>0.9</v>
      </c>
      <c r="P171" s="34">
        <f t="shared" si="34"/>
        <v>0.9</v>
      </c>
      <c r="Q171" s="34">
        <f t="shared" si="34"/>
      </c>
      <c r="R171" s="34">
        <f t="shared" si="34"/>
      </c>
      <c r="S171" s="34">
        <f t="shared" si="34"/>
      </c>
      <c r="T171" s="34">
        <f t="shared" si="34"/>
        <v>0.9</v>
      </c>
      <c r="U171" s="41">
        <f t="shared" si="34"/>
        <v>1.8</v>
      </c>
      <c r="V171" s="42">
        <f t="shared" si="34"/>
        <v>34.199999999999996</v>
      </c>
    </row>
    <row r="172" spans="1:22" ht="13.5" customHeight="1">
      <c r="A172" s="11" t="s">
        <v>25</v>
      </c>
      <c r="B172" s="47"/>
      <c r="C172" s="36">
        <f aca="true" t="shared" si="35" ref="C172:V172">IF(SUM(C158:C169)/12=0,"",SUM(C158:C169)/12)</f>
        <v>70.64999999999999</v>
      </c>
      <c r="D172" s="36">
        <f t="shared" si="35"/>
        <v>33.825</v>
      </c>
      <c r="E172" s="36"/>
      <c r="F172" s="37">
        <f t="shared" si="35"/>
      </c>
      <c r="G172" s="37">
        <f t="shared" si="35"/>
        <v>1.5</v>
      </c>
      <c r="H172" s="37">
        <f t="shared" si="35"/>
        <v>2578.7250000000004</v>
      </c>
      <c r="I172" s="37">
        <f t="shared" si="35"/>
        <v>7.2</v>
      </c>
      <c r="J172" s="37">
        <f t="shared" si="35"/>
        <v>8.624999999999998</v>
      </c>
      <c r="K172" s="37">
        <f t="shared" si="35"/>
      </c>
      <c r="L172" s="37">
        <f t="shared" si="35"/>
        <v>11.1</v>
      </c>
      <c r="M172" s="37">
        <f t="shared" si="35"/>
        <v>11.25</v>
      </c>
      <c r="N172" s="37">
        <f>IF(SUM(N158:N169)/12=0,"",SUM(N158:N169)/12)</f>
        <v>0.3</v>
      </c>
      <c r="O172" s="37">
        <f t="shared" si="35"/>
        <v>1.875</v>
      </c>
      <c r="P172" s="37">
        <f t="shared" si="35"/>
        <v>0.8250000000000001</v>
      </c>
      <c r="Q172" s="37">
        <f t="shared" si="35"/>
      </c>
      <c r="R172" s="37">
        <f t="shared" si="35"/>
      </c>
      <c r="S172" s="37">
        <f t="shared" si="35"/>
      </c>
      <c r="T172" s="37">
        <f t="shared" si="35"/>
        <v>0.45</v>
      </c>
      <c r="U172" s="43">
        <f t="shared" si="35"/>
        <v>0.15</v>
      </c>
      <c r="V172" s="44">
        <f t="shared" si="35"/>
        <v>2726.4750000000004</v>
      </c>
    </row>
    <row r="174" spans="1:22" ht="11.25">
      <c r="A174" s="1" t="s">
        <v>39</v>
      </c>
      <c r="V174" s="14" t="s">
        <v>15</v>
      </c>
    </row>
    <row r="175" spans="1:41" ht="39.75" customHeight="1">
      <c r="A175" s="2" t="s">
        <v>16</v>
      </c>
      <c r="B175" s="51" t="s">
        <v>46</v>
      </c>
      <c r="C175" s="55" t="s">
        <v>0</v>
      </c>
      <c r="D175" s="53" t="s">
        <v>1</v>
      </c>
      <c r="E175" s="57" t="s">
        <v>58</v>
      </c>
      <c r="F175" s="57" t="s">
        <v>45</v>
      </c>
      <c r="G175" s="53" t="s">
        <v>40</v>
      </c>
      <c r="H175" s="53" t="s">
        <v>2</v>
      </c>
      <c r="I175" s="53" t="s">
        <v>41</v>
      </c>
      <c r="J175" s="53" t="s">
        <v>47</v>
      </c>
      <c r="K175" s="53" t="s">
        <v>49</v>
      </c>
      <c r="L175" s="53" t="s">
        <v>3</v>
      </c>
      <c r="M175" s="53" t="s">
        <v>4</v>
      </c>
      <c r="N175" s="53" t="s">
        <v>5</v>
      </c>
      <c r="O175" s="53" t="s">
        <v>6</v>
      </c>
      <c r="P175" s="53" t="s">
        <v>42</v>
      </c>
      <c r="Q175" s="53" t="s">
        <v>43</v>
      </c>
      <c r="R175" s="53" t="s">
        <v>44</v>
      </c>
      <c r="S175" s="53" t="s">
        <v>7</v>
      </c>
      <c r="T175" s="53" t="s">
        <v>48</v>
      </c>
      <c r="U175" s="59" t="s">
        <v>8</v>
      </c>
      <c r="V175" s="49" t="s">
        <v>30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22" ht="39.75" customHeight="1">
      <c r="A176" s="4" t="s">
        <v>18</v>
      </c>
      <c r="B176" s="52"/>
      <c r="C176" s="56"/>
      <c r="D176" s="54"/>
      <c r="E176" s="58"/>
      <c r="F176" s="58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60"/>
      <c r="V176" s="50"/>
    </row>
    <row r="177" spans="1:22" ht="13.5" customHeight="1">
      <c r="A177" s="5" t="s">
        <v>56</v>
      </c>
      <c r="B177" s="15"/>
      <c r="C177" s="16">
        <v>86.4</v>
      </c>
      <c r="D177" s="17">
        <v>76.50000000000003</v>
      </c>
      <c r="E177" s="17"/>
      <c r="F177" s="17"/>
      <c r="G177" s="17"/>
      <c r="H177" s="17">
        <v>4511.7</v>
      </c>
      <c r="I177" s="17">
        <v>3.6</v>
      </c>
      <c r="J177" s="17">
        <v>3.6</v>
      </c>
      <c r="K177" s="17"/>
      <c r="L177" s="17">
        <v>43.2</v>
      </c>
      <c r="M177" s="17">
        <v>43.2</v>
      </c>
      <c r="N177" s="17">
        <v>0.9</v>
      </c>
      <c r="O177" s="17">
        <v>0.9</v>
      </c>
      <c r="P177" s="17"/>
      <c r="Q177" s="17"/>
      <c r="R177" s="17"/>
      <c r="S177" s="17"/>
      <c r="T177" s="17"/>
      <c r="U177" s="17"/>
      <c r="V177" s="18">
        <f>SUM(C177:U177)</f>
        <v>4769.999999999999</v>
      </c>
    </row>
    <row r="178" spans="1:22" ht="13.5" customHeight="1">
      <c r="A178" s="6" t="s">
        <v>19</v>
      </c>
      <c r="B178" s="19"/>
      <c r="C178" s="20">
        <v>345.6</v>
      </c>
      <c r="D178" s="21">
        <v>72.9</v>
      </c>
      <c r="E178" s="21"/>
      <c r="F178" s="21">
        <v>0.9</v>
      </c>
      <c r="G178" s="21"/>
      <c r="H178" s="21">
        <v>819</v>
      </c>
      <c r="I178" s="21">
        <v>172.8</v>
      </c>
      <c r="J178" s="21">
        <v>3.6</v>
      </c>
      <c r="K178" s="21"/>
      <c r="L178" s="21">
        <v>18</v>
      </c>
      <c r="M178" s="21">
        <v>21.6</v>
      </c>
      <c r="N178" s="21">
        <v>1.8</v>
      </c>
      <c r="O178" s="21"/>
      <c r="P178" s="21"/>
      <c r="Q178" s="21"/>
      <c r="R178" s="21"/>
      <c r="S178" s="21"/>
      <c r="T178" s="21">
        <v>0.9</v>
      </c>
      <c r="U178" s="21"/>
      <c r="V178" s="22">
        <f aca="true" t="shared" si="36" ref="V178:V188">SUM(C178:U178)</f>
        <v>1457.1</v>
      </c>
    </row>
    <row r="179" spans="1:22" ht="13.5" customHeight="1">
      <c r="A179" s="6" t="s">
        <v>9</v>
      </c>
      <c r="B179" s="23"/>
      <c r="C179" s="24">
        <v>129.6</v>
      </c>
      <c r="D179" s="25">
        <v>391.50000000000006</v>
      </c>
      <c r="E179" s="25"/>
      <c r="F179" s="25"/>
      <c r="G179" s="25">
        <v>45</v>
      </c>
      <c r="H179" s="25">
        <v>388.8</v>
      </c>
      <c r="I179" s="25"/>
      <c r="J179" s="25">
        <v>0.9</v>
      </c>
      <c r="K179" s="25"/>
      <c r="L179" s="25">
        <v>3.6</v>
      </c>
      <c r="M179" s="25">
        <v>72</v>
      </c>
      <c r="N179" s="25">
        <v>0.9</v>
      </c>
      <c r="O179" s="25">
        <v>9.9</v>
      </c>
      <c r="P179" s="25"/>
      <c r="Q179" s="25"/>
      <c r="R179" s="25"/>
      <c r="S179" s="25"/>
      <c r="T179" s="25">
        <v>2.7</v>
      </c>
      <c r="U179" s="25"/>
      <c r="V179" s="22">
        <f t="shared" si="36"/>
        <v>1044.9000000000003</v>
      </c>
    </row>
    <row r="180" spans="1:22" ht="13.5" customHeight="1">
      <c r="A180" s="6" t="s">
        <v>10</v>
      </c>
      <c r="B180" s="23"/>
      <c r="C180" s="24">
        <v>144</v>
      </c>
      <c r="D180" s="25">
        <v>518.4</v>
      </c>
      <c r="E180" s="25"/>
      <c r="F180" s="25"/>
      <c r="G180" s="25">
        <v>518.4</v>
      </c>
      <c r="H180" s="25">
        <v>34.2</v>
      </c>
      <c r="I180" s="25"/>
      <c r="J180" s="25">
        <v>172.8</v>
      </c>
      <c r="K180" s="25"/>
      <c r="L180" s="25">
        <v>1.8</v>
      </c>
      <c r="M180" s="25">
        <v>57.6</v>
      </c>
      <c r="N180" s="25"/>
      <c r="O180" s="25"/>
      <c r="P180" s="25">
        <v>0.9</v>
      </c>
      <c r="Q180" s="25"/>
      <c r="R180" s="25"/>
      <c r="S180" s="25"/>
      <c r="T180" s="25">
        <v>3.6</v>
      </c>
      <c r="U180" s="25"/>
      <c r="V180" s="22">
        <f t="shared" si="36"/>
        <v>1451.6999999999998</v>
      </c>
    </row>
    <row r="181" spans="1:22" ht="13.5" customHeight="1">
      <c r="A181" s="6" t="s">
        <v>11</v>
      </c>
      <c r="B181" s="23"/>
      <c r="C181" s="24"/>
      <c r="D181" s="25">
        <v>15.299999999999999</v>
      </c>
      <c r="E181" s="25"/>
      <c r="F181" s="25"/>
      <c r="G181" s="25"/>
      <c r="H181" s="25">
        <v>489.6</v>
      </c>
      <c r="I181" s="25">
        <v>3.6</v>
      </c>
      <c r="J181" s="25"/>
      <c r="K181" s="25"/>
      <c r="L181" s="25"/>
      <c r="M181" s="25"/>
      <c r="N181" s="25"/>
      <c r="O181" s="25">
        <v>0.9</v>
      </c>
      <c r="P181" s="25"/>
      <c r="Q181" s="25"/>
      <c r="R181" s="25"/>
      <c r="S181" s="25"/>
      <c r="T181" s="25">
        <v>2.7</v>
      </c>
      <c r="U181" s="25"/>
      <c r="V181" s="22">
        <f t="shared" si="36"/>
        <v>512.1</v>
      </c>
    </row>
    <row r="182" spans="1:22" ht="13.5" customHeight="1">
      <c r="A182" s="6" t="s">
        <v>12</v>
      </c>
      <c r="B182" s="23"/>
      <c r="C182" s="24">
        <v>18</v>
      </c>
      <c r="D182" s="25">
        <v>7.199999999999999</v>
      </c>
      <c r="E182" s="25"/>
      <c r="F182" s="25"/>
      <c r="G182" s="25"/>
      <c r="H182" s="25">
        <v>131.4</v>
      </c>
      <c r="I182" s="25"/>
      <c r="J182" s="25">
        <v>1.2</v>
      </c>
      <c r="K182" s="25"/>
      <c r="L182" s="25"/>
      <c r="M182" s="25">
        <v>7.2</v>
      </c>
      <c r="N182" s="25"/>
      <c r="O182" s="25"/>
      <c r="P182" s="25">
        <v>3.6</v>
      </c>
      <c r="Q182" s="25"/>
      <c r="R182" s="25"/>
      <c r="S182" s="25"/>
      <c r="T182" s="25">
        <v>0.6</v>
      </c>
      <c r="U182" s="25"/>
      <c r="V182" s="22">
        <f t="shared" si="36"/>
        <v>169.19999999999996</v>
      </c>
    </row>
    <row r="183" spans="1:22" ht="13.5" customHeight="1">
      <c r="A183" s="6" t="s">
        <v>20</v>
      </c>
      <c r="B183" s="23"/>
      <c r="C183" s="24">
        <v>1.8</v>
      </c>
      <c r="D183" s="25">
        <v>2.7</v>
      </c>
      <c r="E183" s="25"/>
      <c r="F183" s="25"/>
      <c r="G183" s="25"/>
      <c r="H183" s="25">
        <v>33.300000000000004</v>
      </c>
      <c r="I183" s="25">
        <v>7.2</v>
      </c>
      <c r="J183" s="25">
        <v>0.9</v>
      </c>
      <c r="K183" s="25"/>
      <c r="L183" s="25"/>
      <c r="M183" s="25">
        <v>7.2</v>
      </c>
      <c r="N183" s="25"/>
      <c r="O183" s="25">
        <v>0.9</v>
      </c>
      <c r="P183" s="25"/>
      <c r="Q183" s="25"/>
      <c r="R183" s="25"/>
      <c r="S183" s="25"/>
      <c r="T183" s="25"/>
      <c r="U183" s="25"/>
      <c r="V183" s="22">
        <f t="shared" si="36"/>
        <v>54.00000000000001</v>
      </c>
    </row>
    <row r="184" spans="1:22" ht="13.5" customHeight="1">
      <c r="A184" s="6" t="s">
        <v>13</v>
      </c>
      <c r="B184" s="23"/>
      <c r="C184" s="24">
        <v>3.6</v>
      </c>
      <c r="D184" s="25">
        <v>0.9</v>
      </c>
      <c r="E184" s="25"/>
      <c r="F184" s="25"/>
      <c r="G184" s="25"/>
      <c r="H184" s="25">
        <v>128.70000000000002</v>
      </c>
      <c r="I184" s="25"/>
      <c r="J184" s="25"/>
      <c r="K184" s="25"/>
      <c r="L184" s="25"/>
      <c r="M184" s="25">
        <v>3.6</v>
      </c>
      <c r="N184" s="25"/>
      <c r="O184" s="25">
        <v>0.9</v>
      </c>
      <c r="P184" s="25"/>
      <c r="Q184" s="25"/>
      <c r="R184" s="25"/>
      <c r="S184" s="25"/>
      <c r="T184" s="25"/>
      <c r="U184" s="25"/>
      <c r="V184" s="22">
        <f t="shared" si="36"/>
        <v>137.70000000000002</v>
      </c>
    </row>
    <row r="185" spans="1:22" ht="13.5" customHeight="1">
      <c r="A185" s="6" t="s">
        <v>14</v>
      </c>
      <c r="B185" s="23"/>
      <c r="C185" s="24">
        <v>7.2</v>
      </c>
      <c r="D185" s="25"/>
      <c r="E185" s="25"/>
      <c r="F185" s="25"/>
      <c r="G185" s="25"/>
      <c r="H185" s="25">
        <v>2727.9000000000005</v>
      </c>
      <c r="I185" s="25"/>
      <c r="J185" s="25"/>
      <c r="K185" s="25"/>
      <c r="L185" s="25"/>
      <c r="M185" s="25"/>
      <c r="N185" s="25"/>
      <c r="O185" s="25">
        <v>0.9</v>
      </c>
      <c r="P185" s="25">
        <v>1.8</v>
      </c>
      <c r="Q185" s="25"/>
      <c r="R185" s="25"/>
      <c r="S185" s="25"/>
      <c r="T185" s="25"/>
      <c r="U185" s="25"/>
      <c r="V185" s="22">
        <f t="shared" si="36"/>
        <v>2737.8000000000006</v>
      </c>
    </row>
    <row r="186" spans="1:22" ht="13.5" customHeight="1">
      <c r="A186" s="7" t="s">
        <v>55</v>
      </c>
      <c r="B186" s="23"/>
      <c r="C186" s="24">
        <v>1.8</v>
      </c>
      <c r="D186" s="25">
        <v>4.5</v>
      </c>
      <c r="E186" s="25"/>
      <c r="F186" s="25"/>
      <c r="G186" s="25"/>
      <c r="H186" s="25">
        <v>525.6000000000001</v>
      </c>
      <c r="I186" s="25"/>
      <c r="J186" s="25"/>
      <c r="K186" s="25"/>
      <c r="L186" s="25"/>
      <c r="M186" s="25">
        <v>18</v>
      </c>
      <c r="N186" s="25"/>
      <c r="O186" s="25"/>
      <c r="P186" s="25"/>
      <c r="Q186" s="25"/>
      <c r="R186" s="25"/>
      <c r="S186" s="25"/>
      <c r="T186" s="25"/>
      <c r="U186" s="25"/>
      <c r="V186" s="22">
        <f t="shared" si="36"/>
        <v>549.9000000000001</v>
      </c>
    </row>
    <row r="187" spans="1:22" ht="13.5" customHeight="1">
      <c r="A187" s="6" t="s">
        <v>21</v>
      </c>
      <c r="B187" s="23"/>
      <c r="C187" s="24">
        <v>25.2</v>
      </c>
      <c r="D187" s="25">
        <v>5.4</v>
      </c>
      <c r="E187" s="25"/>
      <c r="F187" s="25"/>
      <c r="G187" s="25"/>
      <c r="H187" s="25">
        <v>1891.8</v>
      </c>
      <c r="I187" s="25"/>
      <c r="J187" s="25"/>
      <c r="K187" s="25"/>
      <c r="L187" s="25"/>
      <c r="M187" s="25">
        <v>1.8</v>
      </c>
      <c r="N187" s="25"/>
      <c r="O187" s="25"/>
      <c r="P187" s="25"/>
      <c r="Q187" s="25"/>
      <c r="R187" s="25"/>
      <c r="S187" s="25"/>
      <c r="T187" s="25"/>
      <c r="U187" s="25"/>
      <c r="V187" s="22">
        <f t="shared" si="36"/>
        <v>1924.1999999999998</v>
      </c>
    </row>
    <row r="188" spans="1:22" ht="13.5" customHeight="1">
      <c r="A188" s="8" t="s">
        <v>22</v>
      </c>
      <c r="B188" s="26"/>
      <c r="C188" s="27">
        <v>1.8</v>
      </c>
      <c r="D188" s="28">
        <v>8.1</v>
      </c>
      <c r="E188" s="28"/>
      <c r="F188" s="28"/>
      <c r="G188" s="28"/>
      <c r="H188" s="28">
        <v>315.9</v>
      </c>
      <c r="I188" s="28"/>
      <c r="J188" s="28"/>
      <c r="K188" s="28"/>
      <c r="L188" s="28"/>
      <c r="M188" s="28">
        <v>7.2</v>
      </c>
      <c r="N188" s="28"/>
      <c r="O188" s="28"/>
      <c r="P188" s="28">
        <v>0.9</v>
      </c>
      <c r="Q188" s="28"/>
      <c r="R188" s="28"/>
      <c r="S188" s="28"/>
      <c r="T188" s="28"/>
      <c r="U188" s="28"/>
      <c r="V188" s="29">
        <f t="shared" si="36"/>
        <v>333.8999999999999</v>
      </c>
    </row>
    <row r="189" spans="1:23" ht="13.5" customHeight="1">
      <c r="A189" s="9" t="s">
        <v>23</v>
      </c>
      <c r="B189" s="45"/>
      <c r="C189" s="30">
        <f aca="true" t="shared" si="37" ref="C189:V189">IF(MAX(C177:C188)=0,"",MAX(C177:C188))</f>
        <v>345.6</v>
      </c>
      <c r="D189" s="30">
        <f t="shared" si="37"/>
        <v>518.4</v>
      </c>
      <c r="E189" s="30"/>
      <c r="F189" s="31">
        <f t="shared" si="37"/>
        <v>0.9</v>
      </c>
      <c r="G189" s="31">
        <f t="shared" si="37"/>
        <v>518.4</v>
      </c>
      <c r="H189" s="31">
        <f t="shared" si="37"/>
        <v>4511.7</v>
      </c>
      <c r="I189" s="31">
        <f t="shared" si="37"/>
        <v>172.8</v>
      </c>
      <c r="J189" s="31">
        <f t="shared" si="37"/>
        <v>172.8</v>
      </c>
      <c r="K189" s="31">
        <f t="shared" si="37"/>
      </c>
      <c r="L189" s="31">
        <f t="shared" si="37"/>
        <v>43.2</v>
      </c>
      <c r="M189" s="31">
        <f t="shared" si="37"/>
        <v>72</v>
      </c>
      <c r="N189" s="31">
        <f>IF(MAX(N177:N188)=0,"",MAX(N177:N188))</f>
        <v>1.8</v>
      </c>
      <c r="O189" s="31">
        <f t="shared" si="37"/>
        <v>9.9</v>
      </c>
      <c r="P189" s="31">
        <f t="shared" si="37"/>
        <v>3.6</v>
      </c>
      <c r="Q189" s="31">
        <f t="shared" si="37"/>
      </c>
      <c r="R189" s="31">
        <f t="shared" si="37"/>
      </c>
      <c r="S189" s="31">
        <f t="shared" si="37"/>
      </c>
      <c r="T189" s="31">
        <f t="shared" si="37"/>
        <v>3.6</v>
      </c>
      <c r="U189" s="39">
        <f t="shared" si="37"/>
      </c>
      <c r="V189" s="40">
        <f t="shared" si="37"/>
        <v>4769.999999999999</v>
      </c>
      <c r="W189" s="13">
        <f>SUM(V177:V188)</f>
        <v>15142.500000000002</v>
      </c>
    </row>
    <row r="190" spans="1:22" ht="13.5" customHeight="1">
      <c r="A190" s="10" t="s">
        <v>24</v>
      </c>
      <c r="B190" s="46"/>
      <c r="C190" s="33">
        <f aca="true" t="shared" si="38" ref="C190:V190">IF(COUNT(C177:C188)&lt;1,"",MIN(C177:C188))</f>
        <v>1.8</v>
      </c>
      <c r="D190" s="33">
        <f t="shared" si="38"/>
        <v>0.9</v>
      </c>
      <c r="E190" s="33"/>
      <c r="F190" s="34">
        <f t="shared" si="38"/>
        <v>0.9</v>
      </c>
      <c r="G190" s="34">
        <f t="shared" si="38"/>
        <v>45</v>
      </c>
      <c r="H190" s="34">
        <f t="shared" si="38"/>
        <v>33.300000000000004</v>
      </c>
      <c r="I190" s="34">
        <f t="shared" si="38"/>
        <v>3.6</v>
      </c>
      <c r="J190" s="34">
        <f t="shared" si="38"/>
        <v>0.9</v>
      </c>
      <c r="K190" s="34">
        <f t="shared" si="38"/>
      </c>
      <c r="L190" s="34">
        <f t="shared" si="38"/>
        <v>1.8</v>
      </c>
      <c r="M190" s="34">
        <f t="shared" si="38"/>
        <v>1.8</v>
      </c>
      <c r="N190" s="34">
        <f>IF(COUNT(N177:N188)&lt;1,"",MIN(N177:N188))</f>
        <v>0.9</v>
      </c>
      <c r="O190" s="34">
        <f t="shared" si="38"/>
        <v>0.9</v>
      </c>
      <c r="P190" s="34">
        <f t="shared" si="38"/>
        <v>0.9</v>
      </c>
      <c r="Q190" s="34">
        <f t="shared" si="38"/>
      </c>
      <c r="R190" s="34">
        <f t="shared" si="38"/>
      </c>
      <c r="S190" s="34">
        <f t="shared" si="38"/>
      </c>
      <c r="T190" s="34">
        <f t="shared" si="38"/>
        <v>0.6</v>
      </c>
      <c r="U190" s="41">
        <f t="shared" si="38"/>
      </c>
      <c r="V190" s="42">
        <f t="shared" si="38"/>
        <v>54.00000000000001</v>
      </c>
    </row>
    <row r="191" spans="1:22" ht="13.5" customHeight="1">
      <c r="A191" s="11" t="s">
        <v>25</v>
      </c>
      <c r="B191" s="47"/>
      <c r="C191" s="36">
        <f aca="true" t="shared" si="39" ref="C191:U191">IF(SUM(C177:C188)/12=0,"",SUM(C177:C188)/12)</f>
        <v>63.75</v>
      </c>
      <c r="D191" s="36">
        <f t="shared" si="39"/>
        <v>91.95000000000003</v>
      </c>
      <c r="E191" s="36"/>
      <c r="F191" s="37">
        <f t="shared" si="39"/>
        <v>0.075</v>
      </c>
      <c r="G191" s="37">
        <f t="shared" si="39"/>
        <v>46.949999999999996</v>
      </c>
      <c r="H191" s="37">
        <f t="shared" si="39"/>
        <v>999.8249999999999</v>
      </c>
      <c r="I191" s="37">
        <f t="shared" si="39"/>
        <v>15.6</v>
      </c>
      <c r="J191" s="37">
        <f t="shared" si="39"/>
        <v>15.25</v>
      </c>
      <c r="K191" s="37">
        <f t="shared" si="39"/>
      </c>
      <c r="L191" s="37">
        <f t="shared" si="39"/>
        <v>5.55</v>
      </c>
      <c r="M191" s="37">
        <f t="shared" si="39"/>
        <v>19.95</v>
      </c>
      <c r="N191" s="37">
        <f>IF(SUM(N177:N188)/12=0,"",SUM(N177:N188)/12)</f>
        <v>0.3</v>
      </c>
      <c r="O191" s="37">
        <f t="shared" si="39"/>
        <v>1.2000000000000002</v>
      </c>
      <c r="P191" s="37">
        <f t="shared" si="39"/>
        <v>0.6</v>
      </c>
      <c r="Q191" s="37">
        <f t="shared" si="39"/>
      </c>
      <c r="R191" s="37">
        <f t="shared" si="39"/>
      </c>
      <c r="S191" s="37">
        <f t="shared" si="39"/>
      </c>
      <c r="T191" s="37">
        <f t="shared" si="39"/>
        <v>0.875</v>
      </c>
      <c r="U191" s="43">
        <f t="shared" si="39"/>
      </c>
      <c r="V191" s="44">
        <f>IF(SUM(V177:V188)/12=0,"",SUM(V177:V188)/12)</f>
        <v>1261.8750000000002</v>
      </c>
    </row>
  </sheetData>
  <sheetProtection/>
  <mergeCells count="210">
    <mergeCell ref="E175:E176"/>
    <mergeCell ref="E4:E5"/>
    <mergeCell ref="E23:E24"/>
    <mergeCell ref="E42:E43"/>
    <mergeCell ref="E61:E62"/>
    <mergeCell ref="E80:E81"/>
    <mergeCell ref="E99:E100"/>
    <mergeCell ref="E118:E119"/>
    <mergeCell ref="E137:E138"/>
    <mergeCell ref="E156:E157"/>
    <mergeCell ref="V156:V157"/>
    <mergeCell ref="V175:V176"/>
    <mergeCell ref="V118:V119"/>
    <mergeCell ref="C4:C5"/>
    <mergeCell ref="D4:D5"/>
    <mergeCell ref="F4:F5"/>
    <mergeCell ref="H4:H5"/>
    <mergeCell ref="V99:V100"/>
    <mergeCell ref="V137:V138"/>
    <mergeCell ref="I4:I5"/>
    <mergeCell ref="G4:G5"/>
    <mergeCell ref="P4:P5"/>
    <mergeCell ref="M4:M5"/>
    <mergeCell ref="O4:O5"/>
    <mergeCell ref="K4:K5"/>
    <mergeCell ref="L4:L5"/>
    <mergeCell ref="J4:J5"/>
    <mergeCell ref="N4:N5"/>
    <mergeCell ref="U4:U5"/>
    <mergeCell ref="Q4:Q5"/>
    <mergeCell ref="S4:S5"/>
    <mergeCell ref="T4:T5"/>
    <mergeCell ref="R4:R5"/>
    <mergeCell ref="C23:C24"/>
    <mergeCell ref="U61:U62"/>
    <mergeCell ref="Q61:Q62"/>
    <mergeCell ref="S61:S62"/>
    <mergeCell ref="T61:T62"/>
    <mergeCell ref="U23:U24"/>
    <mergeCell ref="Q23:Q24"/>
    <mergeCell ref="S23:S24"/>
    <mergeCell ref="T23:T24"/>
    <mergeCell ref="D23:D24"/>
    <mergeCell ref="F23:F24"/>
    <mergeCell ref="H23:H24"/>
    <mergeCell ref="I23:I24"/>
    <mergeCell ref="P23:P24"/>
    <mergeCell ref="L23:L24"/>
    <mergeCell ref="R23:R24"/>
    <mergeCell ref="G23:G24"/>
    <mergeCell ref="M23:M24"/>
    <mergeCell ref="J23:J24"/>
    <mergeCell ref="O23:O24"/>
    <mergeCell ref="K23:K24"/>
    <mergeCell ref="N23:N24"/>
    <mergeCell ref="R61:R62"/>
    <mergeCell ref="P61:P62"/>
    <mergeCell ref="M61:M62"/>
    <mergeCell ref="C42:C43"/>
    <mergeCell ref="U42:U43"/>
    <mergeCell ref="Q42:Q43"/>
    <mergeCell ref="S42:S43"/>
    <mergeCell ref="T42:T43"/>
    <mergeCell ref="D42:D43"/>
    <mergeCell ref="F42:F43"/>
    <mergeCell ref="H42:H43"/>
    <mergeCell ref="I42:I43"/>
    <mergeCell ref="P42:P43"/>
    <mergeCell ref="L42:L43"/>
    <mergeCell ref="R42:R43"/>
    <mergeCell ref="G42:G43"/>
    <mergeCell ref="M42:M43"/>
    <mergeCell ref="J42:J43"/>
    <mergeCell ref="O42:O43"/>
    <mergeCell ref="K42:K43"/>
    <mergeCell ref="N42:N43"/>
    <mergeCell ref="F99:F100"/>
    <mergeCell ref="U80:U81"/>
    <mergeCell ref="Q80:Q81"/>
    <mergeCell ref="S80:S81"/>
    <mergeCell ref="T80:T81"/>
    <mergeCell ref="R80:R81"/>
    <mergeCell ref="P80:P81"/>
    <mergeCell ref="M80:M81"/>
    <mergeCell ref="O80:O81"/>
    <mergeCell ref="K80:K81"/>
    <mergeCell ref="N80:N81"/>
    <mergeCell ref="L80:L81"/>
    <mergeCell ref="F80:F81"/>
    <mergeCell ref="H80:H81"/>
    <mergeCell ref="I80:I81"/>
    <mergeCell ref="G80:G81"/>
    <mergeCell ref="H99:H100"/>
    <mergeCell ref="I99:I100"/>
    <mergeCell ref="N99:N100"/>
    <mergeCell ref="U99:U100"/>
    <mergeCell ref="S99:S100"/>
    <mergeCell ref="T99:T100"/>
    <mergeCell ref="U137:U138"/>
    <mergeCell ref="Q137:Q138"/>
    <mergeCell ref="S137:S138"/>
    <mergeCell ref="T137:T138"/>
    <mergeCell ref="D137:D138"/>
    <mergeCell ref="F137:F138"/>
    <mergeCell ref="H137:H138"/>
    <mergeCell ref="I137:I138"/>
    <mergeCell ref="P137:P138"/>
    <mergeCell ref="R137:R138"/>
    <mergeCell ref="G137:G138"/>
    <mergeCell ref="M137:M138"/>
    <mergeCell ref="J137:J138"/>
    <mergeCell ref="O137:O138"/>
    <mergeCell ref="K137:K138"/>
    <mergeCell ref="L137:L138"/>
    <mergeCell ref="U118:U119"/>
    <mergeCell ref="Q118:Q119"/>
    <mergeCell ref="S118:S119"/>
    <mergeCell ref="T118:T119"/>
    <mergeCell ref="D118:D119"/>
    <mergeCell ref="F118:F119"/>
    <mergeCell ref="U156:U157"/>
    <mergeCell ref="Q156:Q157"/>
    <mergeCell ref="S156:S157"/>
    <mergeCell ref="T156:T157"/>
    <mergeCell ref="D156:D157"/>
    <mergeCell ref="F156:F157"/>
    <mergeCell ref="H156:H157"/>
    <mergeCell ref="I156:I157"/>
    <mergeCell ref="G156:G157"/>
    <mergeCell ref="J156:J157"/>
    <mergeCell ref="R156:R157"/>
    <mergeCell ref="M156:M157"/>
    <mergeCell ref="O156:O157"/>
    <mergeCell ref="K156:K157"/>
    <mergeCell ref="P156:P157"/>
    <mergeCell ref="L156:L157"/>
    <mergeCell ref="N156:N157"/>
    <mergeCell ref="J99:J100"/>
    <mergeCell ref="Q99:Q100"/>
    <mergeCell ref="R99:R100"/>
    <mergeCell ref="P99:P100"/>
    <mergeCell ref="O99:O100"/>
    <mergeCell ref="K99:K100"/>
    <mergeCell ref="L99:L100"/>
    <mergeCell ref="M99:M100"/>
    <mergeCell ref="P118:P119"/>
    <mergeCell ref="L118:L119"/>
    <mergeCell ref="R118:R119"/>
    <mergeCell ref="M118:M119"/>
    <mergeCell ref="J118:J119"/>
    <mergeCell ref="O118:O119"/>
    <mergeCell ref="K118:K119"/>
    <mergeCell ref="U175:U176"/>
    <mergeCell ref="Q175:Q176"/>
    <mergeCell ref="S175:S176"/>
    <mergeCell ref="T175:T176"/>
    <mergeCell ref="R175:R176"/>
    <mergeCell ref="P175:P176"/>
    <mergeCell ref="M175:M176"/>
    <mergeCell ref="O175:O176"/>
    <mergeCell ref="K175:K176"/>
    <mergeCell ref="L175:L176"/>
    <mergeCell ref="J175:J176"/>
    <mergeCell ref="N175:N176"/>
    <mergeCell ref="B99:B100"/>
    <mergeCell ref="C175:C176"/>
    <mergeCell ref="D175:D176"/>
    <mergeCell ref="F175:F176"/>
    <mergeCell ref="H175:H176"/>
    <mergeCell ref="I175:I176"/>
    <mergeCell ref="G175:G176"/>
    <mergeCell ref="C156:C157"/>
    <mergeCell ref="C137:C138"/>
    <mergeCell ref="G99:G100"/>
    <mergeCell ref="B118:B119"/>
    <mergeCell ref="B137:B138"/>
    <mergeCell ref="B156:B157"/>
    <mergeCell ref="B175:B176"/>
    <mergeCell ref="N118:N119"/>
    <mergeCell ref="N137:N138"/>
    <mergeCell ref="C118:C119"/>
    <mergeCell ref="H118:H119"/>
    <mergeCell ref="I118:I119"/>
    <mergeCell ref="G118:G119"/>
    <mergeCell ref="C99:C100"/>
    <mergeCell ref="D99:D100"/>
    <mergeCell ref="V23:V24"/>
    <mergeCell ref="V42:V43"/>
    <mergeCell ref="V61:V62"/>
    <mergeCell ref="V80:V81"/>
    <mergeCell ref="V4:V5"/>
    <mergeCell ref="B4:B5"/>
    <mergeCell ref="B23:B24"/>
    <mergeCell ref="B42:B43"/>
    <mergeCell ref="B61:B62"/>
    <mergeCell ref="B80:B81"/>
    <mergeCell ref="J80:J81"/>
    <mergeCell ref="O61:O62"/>
    <mergeCell ref="K61:K62"/>
    <mergeCell ref="J61:J62"/>
    <mergeCell ref="C61:C62"/>
    <mergeCell ref="D61:D62"/>
    <mergeCell ref="F61:F62"/>
    <mergeCell ref="H61:H62"/>
    <mergeCell ref="I61:I62"/>
    <mergeCell ref="G61:G62"/>
    <mergeCell ref="L61:L62"/>
    <mergeCell ref="N61:N62"/>
    <mergeCell ref="C80:C81"/>
    <mergeCell ref="D80:D8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3" r:id="rId2"/>
  <rowBreaks count="4" manualBreakCount="4">
    <brk id="40" max="22" man="1"/>
    <brk id="78" max="22" man="1"/>
    <brk id="116" max="22" man="1"/>
    <brk id="15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環境化学グループ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</dc:creator>
  <cp:keywords/>
  <dc:description/>
  <cp:lastModifiedBy>千葉県</cp:lastModifiedBy>
  <cp:lastPrinted>2016-05-20T08:09:50Z</cp:lastPrinted>
  <dcterms:created xsi:type="dcterms:W3CDTF">2010-05-16T04:10:32Z</dcterms:created>
  <dcterms:modified xsi:type="dcterms:W3CDTF">2017-03-14T02:34:51Z</dcterms:modified>
  <cp:category/>
  <cp:version/>
  <cp:contentType/>
  <cp:contentStatus/>
</cp:coreProperties>
</file>