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986" yWindow="60" windowWidth="15480" windowHeight="7920" tabRatio="933" activeTab="0"/>
  </bookViews>
  <sheets>
    <sheet name="印旛4.7" sheetId="1" r:id="rId1"/>
    <sheet name="印旛4.16" sheetId="2" r:id="rId2"/>
    <sheet name="印旛5.7" sheetId="3" r:id="rId3"/>
    <sheet name="印旛5.20" sheetId="4" r:id="rId4"/>
    <sheet name="印旛6.3" sheetId="5" r:id="rId5"/>
    <sheet name="印旛6.17" sheetId="6" r:id="rId6"/>
    <sheet name="印旛7.7" sheetId="7" r:id="rId7"/>
    <sheet name="印旛7.17" sheetId="8" r:id="rId8"/>
    <sheet name="印旛8.4" sheetId="9" r:id="rId9"/>
    <sheet name="印旛8.18" sheetId="10" r:id="rId10"/>
    <sheet name="印旛9.11" sheetId="11" r:id="rId11"/>
    <sheet name="印旛9.16" sheetId="12" r:id="rId12"/>
    <sheet name="印旛10.1" sheetId="13" r:id="rId13"/>
    <sheet name="印旛10.20" sheetId="14" r:id="rId14"/>
    <sheet name="印旛11.4" sheetId="15" r:id="rId15"/>
    <sheet name="印旛11.17" sheetId="16" r:id="rId16"/>
    <sheet name="印旛12.1" sheetId="17" r:id="rId17"/>
    <sheet name="印旛12.15" sheetId="18" r:id="rId18"/>
    <sheet name="印旛1.5" sheetId="19" r:id="rId19"/>
    <sheet name="印旛1.15" sheetId="20" r:id="rId20"/>
    <sheet name="印旛2.12" sheetId="21" r:id="rId21"/>
    <sheet name="印旛2.23" sheetId="22" r:id="rId22"/>
    <sheet name="印旛3.17" sheetId="23" r:id="rId23"/>
    <sheet name="印旛3.19" sheetId="24" r:id="rId24"/>
    <sheet name="綱別" sheetId="25" r:id="rId25"/>
  </sheets>
  <definedNames>
    <definedName name="_xlnm.Print_Area" localSheetId="19">'印旛1.15'!$A$1:$P$109</definedName>
    <definedName name="_xlnm.Print_Area" localSheetId="18">'印旛1.5'!$A$1:$P$112</definedName>
    <definedName name="_xlnm.Print_Area" localSheetId="12">'印旛10.1'!$A$1:$P$151</definedName>
    <definedName name="_xlnm.Print_Area" localSheetId="13">'印旛10.20'!$A$1:$P$149</definedName>
    <definedName name="_xlnm.Print_Area" localSheetId="15">'印旛11.17'!$A$1:$P$144</definedName>
    <definedName name="_xlnm.Print_Area" localSheetId="14">'印旛11.4'!$A$1:$P$143</definedName>
    <definedName name="_xlnm.Print_Area" localSheetId="16">'印旛12.1'!$A$1:$P$124</definedName>
    <definedName name="_xlnm.Print_Area" localSheetId="17">'印旛12.15'!$A$1:$P$116</definedName>
    <definedName name="_xlnm.Print_Area" localSheetId="20">'印旛2.12'!$A$1:$O$109</definedName>
    <definedName name="_xlnm.Print_Area" localSheetId="21">'印旛2.23'!$A$1:$O$108</definedName>
    <definedName name="_xlnm.Print_Area" localSheetId="22">'印旛3.17'!$A$1:$O$111</definedName>
    <definedName name="_xlnm.Print_Area" localSheetId="23">'印旛3.19'!$A$1:$O$117</definedName>
    <definedName name="_xlnm.Print_Area" localSheetId="1">'印旛4.16'!$A$1:$R$135</definedName>
    <definedName name="_xlnm.Print_Area" localSheetId="0">'印旛4.7'!$A$1:$R$121</definedName>
    <definedName name="_xlnm.Print_Area" localSheetId="3">'印旛5.20'!$A$1:$R$145</definedName>
    <definedName name="_xlnm.Print_Area" localSheetId="2">'印旛5.7'!$A$1:$R$135</definedName>
    <definedName name="_xlnm.Print_Area" localSheetId="5">'印旛6.17'!$A$1:$S$146</definedName>
    <definedName name="_xlnm.Print_Area" localSheetId="4">'印旛6.3'!$A$1:$R$127</definedName>
    <definedName name="_xlnm.Print_Area" localSheetId="7">'印旛7.17'!$A$1:$R$154</definedName>
    <definedName name="_xlnm.Print_Area" localSheetId="6">'印旛7.7'!$A$1:$R$150</definedName>
    <definedName name="_xlnm.Print_Area" localSheetId="9">'印旛8.18'!$A$1:$P$158</definedName>
    <definedName name="_xlnm.Print_Area" localSheetId="8">'印旛8.4'!$A$1:$O$158</definedName>
    <definedName name="_xlnm.Print_Area" localSheetId="10">'印旛9.11'!$A$1:$P$160</definedName>
    <definedName name="_xlnm.Print_Area" localSheetId="11">'印旛9.16'!$A$1:$P$153</definedName>
  </definedNames>
  <calcPr fullCalcOnLoad="1"/>
</workbook>
</file>

<file path=xl/sharedStrings.xml><?xml version="1.0" encoding="utf-8"?>
<sst xmlns="http://schemas.openxmlformats.org/spreadsheetml/2006/main" count="6662" uniqueCount="850">
  <si>
    <t>肉質鞭毛虫</t>
  </si>
  <si>
    <t>LOBOSEA</t>
  </si>
  <si>
    <t>採取地点</t>
  </si>
  <si>
    <t>採取年月日</t>
  </si>
  <si>
    <t>採取時刻</t>
  </si>
  <si>
    <t>全水深</t>
  </si>
  <si>
    <t>(ｍ)</t>
  </si>
  <si>
    <t>採取水深</t>
  </si>
  <si>
    <t>採水量</t>
  </si>
  <si>
    <t>(ml)</t>
  </si>
  <si>
    <t>№</t>
  </si>
  <si>
    <t>門</t>
  </si>
  <si>
    <t>綱</t>
  </si>
  <si>
    <t>出現種名</t>
  </si>
  <si>
    <t>藍藻</t>
  </si>
  <si>
    <t>群体</t>
  </si>
  <si>
    <t>Aphanizomenon spp.</t>
  </si>
  <si>
    <t>Aphanocapsa spp.</t>
  </si>
  <si>
    <t>細胞</t>
  </si>
  <si>
    <t>Lyngbya spp.</t>
  </si>
  <si>
    <t>Merismopedia spp.</t>
  </si>
  <si>
    <t>Microcystis aeruginosa</t>
  </si>
  <si>
    <t>Microcystis wesenbergii</t>
  </si>
  <si>
    <t>Phormidium mucicola</t>
  </si>
  <si>
    <t>Phormidium spp.</t>
  </si>
  <si>
    <t>黄金色藻</t>
  </si>
  <si>
    <t>Mallomonas spp.</t>
  </si>
  <si>
    <t>珪藻</t>
  </si>
  <si>
    <t>Asterionella formosa</t>
  </si>
  <si>
    <t>Nitzschia acicularis</t>
  </si>
  <si>
    <t>Nitzschia spp.</t>
  </si>
  <si>
    <t>Skeletonema potamos</t>
  </si>
  <si>
    <t>Synedra acus</t>
  </si>
  <si>
    <t>Synedra ulna</t>
  </si>
  <si>
    <t>Synedra spp.</t>
  </si>
  <si>
    <t>Thalassiosiraceae－5</t>
  </si>
  <si>
    <t>Thalassiosiraceae－10</t>
  </si>
  <si>
    <t>Thalassiosiraceae－25</t>
  </si>
  <si>
    <t>BACILLARIOPHYCEAE</t>
  </si>
  <si>
    <t>クリプト植物</t>
  </si>
  <si>
    <t>クリプト藻</t>
  </si>
  <si>
    <t>Cryptomonas spp.</t>
  </si>
  <si>
    <t>渦鞭毛植物</t>
  </si>
  <si>
    <t>渦鞭毛藻</t>
  </si>
  <si>
    <t>Euglena spp.</t>
  </si>
  <si>
    <t>緑藻</t>
  </si>
  <si>
    <t>Actinastrum hantzschii</t>
  </si>
  <si>
    <t>Ankistrodesmus falcatus</t>
  </si>
  <si>
    <t>Chlamydomonas spp.</t>
  </si>
  <si>
    <t>Chodatella chodatii</t>
  </si>
  <si>
    <t>Chodatella quadriseta</t>
  </si>
  <si>
    <t>Closteriopsis longissima</t>
  </si>
  <si>
    <t>Closterium spp.</t>
  </si>
  <si>
    <t>Coelastrum spp.</t>
  </si>
  <si>
    <t>Dictyosphaerium spp.</t>
  </si>
  <si>
    <t>Eudorina elegans</t>
  </si>
  <si>
    <t>Micractinium spp.</t>
  </si>
  <si>
    <t>Monoraphidium spp.</t>
  </si>
  <si>
    <t>Oocystis spp.</t>
  </si>
  <si>
    <t>Pandorina morum</t>
  </si>
  <si>
    <t>Pediastrum boryanum</t>
  </si>
  <si>
    <t>Pediastrum duplex</t>
  </si>
  <si>
    <t>Pediastrum simplex</t>
  </si>
  <si>
    <t>Pediastrum tetras</t>
  </si>
  <si>
    <t>Polyedriopsis spinulosa</t>
  </si>
  <si>
    <t>Scenedesmus spp.</t>
  </si>
  <si>
    <t>Schroederia setigera</t>
  </si>
  <si>
    <t>Staurastrum spp.</t>
  </si>
  <si>
    <t>Tetraedron spp.</t>
  </si>
  <si>
    <t>Tetrastrum elegans</t>
  </si>
  <si>
    <t>Tetrastrum spp.</t>
  </si>
  <si>
    <t>CHLOROPHYCEAE</t>
  </si>
  <si>
    <t>輪形動物</t>
  </si>
  <si>
    <t>輪虫</t>
  </si>
  <si>
    <t>EUROTATOREA</t>
  </si>
  <si>
    <t>繊毛虫</t>
  </si>
  <si>
    <t>多膜口</t>
  </si>
  <si>
    <t>Tintinnidium spp.</t>
  </si>
  <si>
    <t>Tintinnopsis spp.</t>
  </si>
  <si>
    <t>POLYHYMENOPHORA</t>
  </si>
  <si>
    <t>－</t>
  </si>
  <si>
    <t>CILIOPHORA</t>
  </si>
  <si>
    <t>真正太陽虫</t>
  </si>
  <si>
    <t>HELIOZOA</t>
  </si>
  <si>
    <t>不明プランクトン</t>
  </si>
  <si>
    <t>微小鞭毛藻（５μｍ以下）</t>
  </si>
  <si>
    <t>鞭毛藻</t>
  </si>
  <si>
    <t>動物性</t>
  </si>
  <si>
    <t>総　　　　　　　　　　　数</t>
  </si>
  <si>
    <t>種　　類　　組　　成</t>
  </si>
  <si>
    <t>その他の植物性</t>
  </si>
  <si>
    <t>検　　査　　条　　件</t>
  </si>
  <si>
    <t>固定条件</t>
  </si>
  <si>
    <t>定量試料：グルタールアルデヒド溶液による固定（１％）</t>
  </si>
  <si>
    <t>定性試料：無処理</t>
  </si>
  <si>
    <t>分離条件</t>
  </si>
  <si>
    <t>定量試料：採水試料を原液及び適宜希釈して検鏡試料とした。</t>
  </si>
  <si>
    <t>検鏡条件</t>
  </si>
  <si>
    <t>定性試料：プレパラートを作成し、正立型顕微鏡で検鏡した。</t>
  </si>
  <si>
    <t>備　　　　　　　　考</t>
  </si>
  <si>
    <t>・定性検鏡において、永久プレパラートを作成して珪藻綱の種の確認を行った。</t>
  </si>
  <si>
    <t>・計数値の単位は、「細胞／ml」又は「個体／ml」である。</t>
  </si>
  <si>
    <t>・細胞数の計数が困難である種については、群体数で計数してその結果に（　）を付した。</t>
  </si>
  <si>
    <t>・定量検鏡（計数時）において未出現の種が定性検鏡で確認された場合は、結果を＋で示した。</t>
  </si>
  <si>
    <t>・藍藻綱 Anabaena 属の種は、同定が困難であるためトリコームの形態別（３種類）に各々計数した。</t>
  </si>
  <si>
    <t>　区別して各々計数した。</t>
  </si>
  <si>
    <t>阿　宗　橋</t>
  </si>
  <si>
    <t>上水道取水口下</t>
  </si>
  <si>
    <t>一 本 松 下</t>
  </si>
  <si>
    <t>北印旛沼中央</t>
  </si>
  <si>
    <t>阿宗</t>
  </si>
  <si>
    <t>上水</t>
  </si>
  <si>
    <t>一本</t>
  </si>
  <si>
    <t>北印</t>
  </si>
  <si>
    <t>Anabaenopsis arnoldii</t>
  </si>
  <si>
    <t>Aphanothece spp.</t>
  </si>
  <si>
    <t>Chroococcus spp.</t>
  </si>
  <si>
    <t>Coelosphaerium spp.</t>
  </si>
  <si>
    <t>Lyngbya contorta</t>
  </si>
  <si>
    <t>Microcystis viridis</t>
  </si>
  <si>
    <t>Oscillatoria spp.</t>
  </si>
  <si>
    <t>Dinobryon spp.</t>
  </si>
  <si>
    <t>Synura spp.</t>
  </si>
  <si>
    <t>ラフィド藻</t>
  </si>
  <si>
    <t>Achnanthes sp.</t>
  </si>
  <si>
    <t>Amphora sp.</t>
  </si>
  <si>
    <t>Attheya zachariasi</t>
  </si>
  <si>
    <t>Cymatopleura solea</t>
  </si>
  <si>
    <t>Fragilaria crotonensis</t>
  </si>
  <si>
    <t>Fragilaria sp.</t>
  </si>
  <si>
    <t>Melosira varians</t>
  </si>
  <si>
    <t>Rhizosolenia longiseta</t>
  </si>
  <si>
    <t>Surirella spp.</t>
  </si>
  <si>
    <t>Ceratium hirundinella</t>
  </si>
  <si>
    <t>Lepocinclis sp.</t>
  </si>
  <si>
    <t>Phacus spp.</t>
  </si>
  <si>
    <t>Trachelomonas spp.</t>
  </si>
  <si>
    <t>Ankistrodesmus gracilis</t>
  </si>
  <si>
    <t>Carteria spp.</t>
  </si>
  <si>
    <t>Chlorogonium spp.</t>
  </si>
  <si>
    <t>Chodatella spp.</t>
  </si>
  <si>
    <t>Cosmarium spp.</t>
  </si>
  <si>
    <t>Crucigenia crucifera</t>
  </si>
  <si>
    <t>Crucigenia lauterbornii</t>
  </si>
  <si>
    <t>Crucigenia quadrata</t>
  </si>
  <si>
    <t>Crucigenia spp.</t>
  </si>
  <si>
    <t>Elakatothrix spp.</t>
  </si>
  <si>
    <t>Golenkinia radiata</t>
  </si>
  <si>
    <t>Gonium pectorale</t>
  </si>
  <si>
    <t>Mougeotia spp.</t>
  </si>
  <si>
    <t>Nephrocytium sp.</t>
  </si>
  <si>
    <t>Pediastrum sp.</t>
  </si>
  <si>
    <t>Planktosphaeria gelatinosa</t>
  </si>
  <si>
    <t>Pteromonas aculeata</t>
  </si>
  <si>
    <t>Schroederia spiralis</t>
  </si>
  <si>
    <t>Schroederia spp.</t>
  </si>
  <si>
    <t>Selenastrum minutum</t>
  </si>
  <si>
    <t>Tetrastrum heterocanthum</t>
  </si>
  <si>
    <t>Treubaria spp.</t>
  </si>
  <si>
    <t>Westella botryoides</t>
  </si>
  <si>
    <t>節足動物</t>
  </si>
  <si>
    <t>甲殻</t>
  </si>
  <si>
    <t>CRUSTACEA</t>
  </si>
  <si>
    <t>Filinia sp.</t>
  </si>
  <si>
    <t>Polyarthra spp.</t>
  </si>
  <si>
    <t>Trichocercidae</t>
  </si>
  <si>
    <t>ｷﾈﾄﾌﾗｸﾞﾐﾉﾌｫｰﾗ</t>
  </si>
  <si>
    <t>Coleps sp.</t>
  </si>
  <si>
    <t>貧膜口</t>
  </si>
  <si>
    <t>OLIGOHYMENOPHORA</t>
  </si>
  <si>
    <t>葉状根足虫</t>
  </si>
  <si>
    <t>鞭毛虫</t>
  </si>
  <si>
    <r>
      <t xml:space="preserve">CYANOPHYCEAE </t>
    </r>
    <r>
      <rPr>
        <sz val="9"/>
        <rFont val="ＭＳ 明朝"/>
        <family val="1"/>
      </rPr>
      <t>(トリコーム）</t>
    </r>
  </si>
  <si>
    <t>黄緑藻</t>
  </si>
  <si>
    <t>ユーグレナ植物</t>
  </si>
  <si>
    <t>ユーグレナ藻</t>
  </si>
  <si>
    <t>　果もこれに従った。</t>
  </si>
  <si>
    <t>Aulacoseira ambigua</t>
  </si>
  <si>
    <t>Aulacoseira distans</t>
  </si>
  <si>
    <t>Aulacoseira granulata</t>
  </si>
  <si>
    <t>Keratella spp.</t>
  </si>
  <si>
    <t>Ankistrodesmus sp.</t>
  </si>
  <si>
    <t>・藍藻綱 Aphanizomenon 属と藍藻綱 Raphidiopsis 属は、異質細胞形成の有無で同定されるため特徴的な種以外は区別せずに Aphanizomenon 属として計数した。</t>
  </si>
  <si>
    <t>・珪藻綱 Thalassiosira 科の種（Cyclotella 属、Stephanodiscus 属等）は、光学顕微鏡下での同定が困難であるため細胞の殻面直径（３サイズ：５μｍ、１０μｍ、２５μｍ）で</t>
  </si>
  <si>
    <t>　また、単独細胞を計数したものは,すべて M.aeruginosa とした。</t>
  </si>
  <si>
    <t>Brachionus spp.</t>
  </si>
  <si>
    <t>Asplanchna sp.</t>
  </si>
  <si>
    <t>Bacillaria paradoxa</t>
  </si>
  <si>
    <t>４月</t>
  </si>
  <si>
    <t>RAPHIDOPHYCEAE</t>
  </si>
  <si>
    <t>黄金色藻</t>
  </si>
  <si>
    <t>珪藻</t>
  </si>
  <si>
    <t>綱別プランクトン数月別推移（阿宗橋）</t>
  </si>
  <si>
    <t>　</t>
  </si>
  <si>
    <t>調査月日</t>
  </si>
  <si>
    <t>藍藻</t>
  </si>
  <si>
    <t>クリプト藻</t>
  </si>
  <si>
    <t>渦鞭毛藻</t>
  </si>
  <si>
    <t>ユーグレナ藻</t>
  </si>
  <si>
    <t>緑藻</t>
  </si>
  <si>
    <t>その他の植物性</t>
  </si>
  <si>
    <t>合計</t>
  </si>
  <si>
    <t>綱別プランクトン数月別推移（上水道取水口下）</t>
  </si>
  <si>
    <t>　</t>
  </si>
  <si>
    <t>綱別プランクトン数月別推移（一本松下）</t>
  </si>
  <si>
    <t>　</t>
  </si>
  <si>
    <t>綱別プランクトン数月別推移（北印旛沼中央）</t>
  </si>
  <si>
    <t>　</t>
  </si>
  <si>
    <t>Mallomonas akrokomos</t>
  </si>
  <si>
    <t>Centritractus belanophorus</t>
  </si>
  <si>
    <t>Centritractus sp.</t>
  </si>
  <si>
    <t>Nitzschia holsatica</t>
  </si>
  <si>
    <t>Synedra berolinensis</t>
  </si>
  <si>
    <t>Scenedesmus acuminatus</t>
  </si>
  <si>
    <t>Scenedesmus bicaudatus</t>
  </si>
  <si>
    <t>Uroglena sp.</t>
  </si>
  <si>
    <t>　　　　　により10倍に濃縮した。</t>
  </si>
  <si>
    <t>　　　　　倒立型顕微鏡（100～ 400倍）で検鏡した。</t>
  </si>
  <si>
    <t>Synchaeta sp.</t>
  </si>
  <si>
    <t>Scenedesmus denticulatus</t>
  </si>
  <si>
    <t>４月</t>
  </si>
  <si>
    <t>５月</t>
  </si>
  <si>
    <t>６月</t>
  </si>
  <si>
    <t>７月</t>
  </si>
  <si>
    <t>８月</t>
  </si>
  <si>
    <t>Gloeocystis sp.</t>
  </si>
  <si>
    <t>９月</t>
  </si>
  <si>
    <t>１０月</t>
  </si>
  <si>
    <t>１１月</t>
  </si>
  <si>
    <t>１２月</t>
  </si>
  <si>
    <t>１１月</t>
  </si>
  <si>
    <t>１月</t>
  </si>
  <si>
    <t>２月</t>
  </si>
  <si>
    <t>２月</t>
  </si>
  <si>
    <t>３月</t>
  </si>
  <si>
    <t>Lambertia judayi</t>
  </si>
  <si>
    <t>１日</t>
  </si>
  <si>
    <t>１６日</t>
  </si>
  <si>
    <t>Lobomonas sp.</t>
  </si>
  <si>
    <t>Acanthosphaera zachariasii</t>
  </si>
  <si>
    <t>２０日</t>
  </si>
  <si>
    <t>Errerella bornheimiensis</t>
  </si>
  <si>
    <t>３日</t>
  </si>
  <si>
    <t>１７日</t>
  </si>
  <si>
    <t>10:32</t>
  </si>
  <si>
    <t>10:01</t>
  </si>
  <si>
    <t>9:39</t>
  </si>
  <si>
    <t>9:05</t>
  </si>
  <si>
    <t>＋</t>
  </si>
  <si>
    <t>藍色植物</t>
  </si>
  <si>
    <r>
      <t>Anabaena</t>
    </r>
    <r>
      <rPr>
        <sz val="9"/>
        <rFont val="ＭＳ 明朝"/>
        <family val="1"/>
      </rPr>
      <t>（直線トリコーム）</t>
    </r>
  </si>
  <si>
    <t>(10)</t>
  </si>
  <si>
    <t>(10)</t>
  </si>
  <si>
    <t>(20)</t>
  </si>
  <si>
    <t>＋</t>
  </si>
  <si>
    <t>80</t>
  </si>
  <si>
    <t>(40)</t>
  </si>
  <si>
    <t>(130)</t>
  </si>
  <si>
    <t>Peridinium sp.</t>
  </si>
  <si>
    <t>不等毛植物</t>
  </si>
  <si>
    <t>緑色植物</t>
  </si>
  <si>
    <t>＋</t>
  </si>
  <si>
    <t>Eudorina spp.</t>
  </si>
  <si>
    <t>Gloeocystis sp.</t>
  </si>
  <si>
    <t xml:space="preserve">Volvox sp. </t>
  </si>
  <si>
    <t>Brachionus spp.</t>
  </si>
  <si>
    <t>ユーグレナ藻</t>
  </si>
  <si>
    <t>定性試料：採水試料50mlをプランクトンネット（5μmメッシュ）</t>
  </si>
  <si>
    <t>　　　　　倒立型顕微鏡（100～ 400倍）で検鏡した。</t>
  </si>
  <si>
    <t>・藍藻綱 Aphanizomenon 属と藍藻綱 Raphidiopsis 属は、異質細胞形成の有無で同定されるため特徴的な種以外は区別せずに Aphanizomenon 属として計数した。</t>
  </si>
  <si>
    <t>・藍藻綱 Microcystis 属の種は、群体の形質から M.viridis、M.wesenbergii は容易に同定できるが、この２種類以外のものについては同定が困難な場合がある。したがって、</t>
  </si>
  <si>
    <t>　M.viridis、M.wesenbergii 以外の種類は、最も一般的に出現している M.aeruginosa として同定し、M.aeruginosa、M.viridis、M.wesenbergii の３種類について各々計数した。</t>
  </si>
  <si>
    <t>　また、単独細胞を計数したものは,すべて M.aeruginosa とした。</t>
  </si>
  <si>
    <t>・珪藻綱 Thalassiosira 科の種（Cyclotella 属、Stephanodiscus 属等）は、光学顕微鏡下での同定が困難であるため細胞の殻面直径（３サイズ：５μｍ、１０μｍ、２５μｍ）で</t>
  </si>
  <si>
    <t>・珪藻綱 Aulacoseira 属の種は、従来 Melosira 属で分類されていたが、胞紋構造や連結針の違いからAulacoseira 属に組み替えられており、一般的に使用されていることから本結</t>
  </si>
  <si>
    <t>　果もこれに従った。</t>
  </si>
  <si>
    <t>H 26. 4.7</t>
  </si>
  <si>
    <t>(＋)</t>
  </si>
  <si>
    <t>Oscillatoria sp.</t>
  </si>
  <si>
    <t>Kirchneriella sp.</t>
  </si>
  <si>
    <t>Carteria sp.</t>
  </si>
  <si>
    <t>Cosmarium sp.</t>
  </si>
  <si>
    <t>Navicula sp.</t>
  </si>
  <si>
    <t>Uroglena spp.</t>
  </si>
  <si>
    <t>Treubaria sp.</t>
  </si>
  <si>
    <t>Chodatella sp.</t>
  </si>
  <si>
    <t>Tintinnidium sp.</t>
  </si>
  <si>
    <t>Actinastrum hantzschii</t>
  </si>
  <si>
    <t>Ankistrodesmus gracilis</t>
  </si>
  <si>
    <t>Crucigenia crucifera</t>
  </si>
  <si>
    <t>Planktosphaeria gelatinosa</t>
  </si>
  <si>
    <t>Schroederia setigera</t>
  </si>
  <si>
    <t>Sphaerocystis schroeteri</t>
  </si>
  <si>
    <t>Staurastrum sp.</t>
  </si>
  <si>
    <t>Tetrastrum staurogeniaeforme</t>
  </si>
  <si>
    <t>Ankistrodesmus spp.</t>
  </si>
  <si>
    <t>H 26. 4.7</t>
  </si>
  <si>
    <t>H 26. 4.16</t>
  </si>
  <si>
    <t>10:45</t>
  </si>
  <si>
    <t>9:55</t>
  </si>
  <si>
    <t>9:30</t>
  </si>
  <si>
    <t>9:00</t>
  </si>
  <si>
    <t>Asterionella formosa</t>
  </si>
  <si>
    <t>(20)</t>
  </si>
  <si>
    <t>(40)</t>
  </si>
  <si>
    <t>(60)</t>
  </si>
  <si>
    <r>
      <t>Anabaena</t>
    </r>
    <r>
      <rPr>
        <sz val="9"/>
        <rFont val="ＭＳ 明朝"/>
        <family val="1"/>
      </rPr>
      <t>（不規則トリコーム）</t>
    </r>
  </si>
  <si>
    <t>(30)</t>
  </si>
  <si>
    <t>(＋)</t>
  </si>
  <si>
    <t>(70)</t>
  </si>
  <si>
    <t>（50)</t>
  </si>
  <si>
    <t>1280</t>
  </si>
  <si>
    <t>(190)</t>
  </si>
  <si>
    <t>(430)</t>
  </si>
  <si>
    <t>(440)</t>
  </si>
  <si>
    <t>(120)</t>
  </si>
  <si>
    <t>Ankistrodesmus spp.</t>
  </si>
  <si>
    <t>Cosmarium sp.</t>
  </si>
  <si>
    <t>Monoraphidium spp.</t>
  </si>
  <si>
    <t>Pandorina morum</t>
  </si>
  <si>
    <t>Keratella spp.</t>
  </si>
  <si>
    <t>Microcystis aeruginosa</t>
  </si>
  <si>
    <t>Merismopedia sp.</t>
  </si>
  <si>
    <t>Oscillatoria spp.</t>
  </si>
  <si>
    <t>Peridinium spp.</t>
  </si>
  <si>
    <t>Synura sp.</t>
  </si>
  <si>
    <t>Synedra sp.</t>
  </si>
  <si>
    <t>Carteria spp.</t>
  </si>
  <si>
    <t>Kirchneriella spp.</t>
  </si>
  <si>
    <t>Nephrocytium spp.</t>
  </si>
  <si>
    <t>Selenastrum spp.</t>
  </si>
  <si>
    <t>Tetrastrum sp.</t>
  </si>
  <si>
    <t>Phacus spp.</t>
  </si>
  <si>
    <t>Attheya zachariasi</t>
  </si>
  <si>
    <t>Rhizosolenia longiseta</t>
  </si>
  <si>
    <t>(50)</t>
  </si>
  <si>
    <t>(140)</t>
  </si>
  <si>
    <t>(280)</t>
  </si>
  <si>
    <t>(370)</t>
  </si>
  <si>
    <r>
      <t>Anabaena</t>
    </r>
    <r>
      <rPr>
        <sz val="9"/>
        <rFont val="ＭＳ 明朝"/>
        <family val="1"/>
      </rPr>
      <t>（螺旋トリコーム）</t>
    </r>
  </si>
  <si>
    <t>(＋)</t>
  </si>
  <si>
    <t>(210)</t>
  </si>
  <si>
    <t>(380)</t>
  </si>
  <si>
    <t>(60)</t>
  </si>
  <si>
    <t>(50)</t>
  </si>
  <si>
    <t>(100)</t>
  </si>
  <si>
    <t>(1075)</t>
  </si>
  <si>
    <t>(2375)</t>
  </si>
  <si>
    <t>(250)</t>
  </si>
  <si>
    <t>Skeletonema potamos</t>
  </si>
  <si>
    <t>Dichotomococcus sp.</t>
  </si>
  <si>
    <t>Klebsormidium spp.</t>
  </si>
  <si>
    <t>H 26. 5.7</t>
  </si>
  <si>
    <t>Lyngbya sp.</t>
  </si>
  <si>
    <t>Oscillatoria spp.</t>
  </si>
  <si>
    <t>Gymnodinium spp.</t>
  </si>
  <si>
    <t>Peridinium spp.</t>
  </si>
  <si>
    <t>Mallomonas sp.</t>
  </si>
  <si>
    <t>Kirchneriella spp.</t>
  </si>
  <si>
    <t>Pediastrum spp.</t>
  </si>
  <si>
    <t>Selenastrum spp.</t>
  </si>
  <si>
    <t>　７日</t>
  </si>
  <si>
    <t>　　７日</t>
  </si>
  <si>
    <t>定量試料：専用計数板 (1ml）に検鏡試料を注入し、</t>
  </si>
  <si>
    <t>定量試料：専用計数板 (1ml）に検鏡試料を注入し、</t>
  </si>
  <si>
    <t>11:00</t>
  </si>
  <si>
    <t>10:11</t>
  </si>
  <si>
    <t>9:40</t>
  </si>
  <si>
    <t>11:44</t>
  </si>
  <si>
    <t>11:03</t>
  </si>
  <si>
    <t>10:40</t>
  </si>
  <si>
    <t>10:10</t>
  </si>
  <si>
    <t>H 26. 5.20</t>
  </si>
  <si>
    <t>(130)</t>
  </si>
  <si>
    <t>(300)</t>
  </si>
  <si>
    <t>(390)</t>
  </si>
  <si>
    <t>(450)</t>
  </si>
  <si>
    <t>(90)</t>
  </si>
  <si>
    <t>Aphanocapsa spp.</t>
  </si>
  <si>
    <t>Aphanothece spp.</t>
  </si>
  <si>
    <t>Chroococcus spp.</t>
  </si>
  <si>
    <t>Microcystis aeruginosa</t>
  </si>
  <si>
    <t>3870</t>
  </si>
  <si>
    <t>(80)</t>
  </si>
  <si>
    <t>Oscillatoria spp.</t>
  </si>
  <si>
    <t>(230)</t>
  </si>
  <si>
    <t>(410)</t>
  </si>
  <si>
    <t>(150)</t>
  </si>
  <si>
    <r>
      <t xml:space="preserve">CYANOPHYCEAE </t>
    </r>
    <r>
      <rPr>
        <sz val="9"/>
        <rFont val="ＭＳ 明朝"/>
        <family val="1"/>
      </rPr>
      <t>(コロニー）</t>
    </r>
  </si>
  <si>
    <t>Gymnodinium sp.</t>
  </si>
  <si>
    <t>Peridinium spp.</t>
  </si>
  <si>
    <t>Carteria spp.</t>
  </si>
  <si>
    <t>Crucigenia sp.</t>
  </si>
  <si>
    <t>Dichotomococcus spp.</t>
  </si>
  <si>
    <t>Gloeocystis spp.</t>
  </si>
  <si>
    <t>Kirchneriella sp.</t>
  </si>
  <si>
    <t>Nephrocytium sp.</t>
  </si>
  <si>
    <t>Selenastrum sp.</t>
  </si>
  <si>
    <t xml:space="preserve">Volvox spp. </t>
  </si>
  <si>
    <t>Filinia spp.</t>
  </si>
  <si>
    <t>Brachionus sp.</t>
  </si>
  <si>
    <t>Surirella sp.</t>
  </si>
  <si>
    <t>Mougeotia sp.</t>
  </si>
  <si>
    <t>＋</t>
  </si>
  <si>
    <t>Tintinnidium sp.</t>
  </si>
  <si>
    <t>繊毛虫</t>
  </si>
  <si>
    <t>10:50</t>
  </si>
  <si>
    <t>10:25</t>
  </si>
  <si>
    <t>10:14</t>
  </si>
  <si>
    <t>9:50</t>
  </si>
  <si>
    <t>Dinobryon sp.</t>
  </si>
  <si>
    <t>Navicula spp.</t>
  </si>
  <si>
    <t>H 26. 6.3</t>
  </si>
  <si>
    <t>(90)</t>
  </si>
  <si>
    <t>(110)</t>
  </si>
  <si>
    <t>(70)</t>
  </si>
  <si>
    <t>Aphanothece sp.</t>
  </si>
  <si>
    <t>Lyngbya sp.</t>
  </si>
  <si>
    <t>Merismopedia sp.</t>
  </si>
  <si>
    <t>560</t>
  </si>
  <si>
    <t>Surirella sp.</t>
  </si>
  <si>
    <t>Nephrocytium spp.</t>
  </si>
  <si>
    <t>Oocystis sp.</t>
  </si>
  <si>
    <t>Keratella sp.</t>
  </si>
  <si>
    <t>Carteria sp.</t>
  </si>
  <si>
    <t>CILIOPHORA</t>
  </si>
  <si>
    <t>Synedra ulna</t>
  </si>
  <si>
    <t>Thalassiosiraceae－5</t>
  </si>
  <si>
    <t>10:54</t>
  </si>
  <si>
    <t>10:20</t>
  </si>
  <si>
    <t>10:00</t>
  </si>
  <si>
    <t>9:13</t>
  </si>
  <si>
    <t>Aphanocapsa spp.</t>
  </si>
  <si>
    <t>Actinastrum hantzschii</t>
  </si>
  <si>
    <t>H 26. 6.17</t>
  </si>
  <si>
    <t>Aphanizomenon sp.</t>
  </si>
  <si>
    <t>Lyngbya spp.</t>
  </si>
  <si>
    <t>130</t>
  </si>
  <si>
    <t>Uroglena spp.</t>
  </si>
  <si>
    <t>＋</t>
  </si>
  <si>
    <t>Ankistrodesmus spp.</t>
  </si>
  <si>
    <t>Carteria spp.</t>
  </si>
  <si>
    <t>Dichotomococcus spp.</t>
  </si>
  <si>
    <t>Elakatothrix sp.</t>
  </si>
  <si>
    <t>Kirchneriella spp.</t>
  </si>
  <si>
    <t>Klebsormidium spp.</t>
  </si>
  <si>
    <t>Monoraphidium spp.</t>
  </si>
  <si>
    <t>Oocystis spp.</t>
  </si>
  <si>
    <t>Pandorina morum</t>
  </si>
  <si>
    <t>Tetraedron spp.</t>
  </si>
  <si>
    <t>Asplanchna sp.</t>
  </si>
  <si>
    <t>Brachionus spp.</t>
  </si>
  <si>
    <t>Keratella sp.</t>
  </si>
  <si>
    <t>Tintinnidium sp.</t>
  </si>
  <si>
    <t>Tintinnopsis sp.</t>
  </si>
  <si>
    <t>ユーグレナ藻</t>
  </si>
  <si>
    <t>定性試料：採水試料50mlをプランクトンネット（5μmメッシュ）</t>
  </si>
  <si>
    <t>Aphanothece spp.</t>
  </si>
  <si>
    <t>Filinia sp.</t>
  </si>
  <si>
    <t>その他の植物性</t>
  </si>
  <si>
    <r>
      <t xml:space="preserve">CYANOPHYCEAE </t>
    </r>
    <r>
      <rPr>
        <sz val="9"/>
        <rFont val="ＭＳ 明朝"/>
        <family val="1"/>
      </rPr>
      <t>(トリコーム）</t>
    </r>
  </si>
  <si>
    <t>糸状根足虫</t>
  </si>
  <si>
    <t>9:52</t>
  </si>
  <si>
    <t>9:10</t>
  </si>
  <si>
    <t>330</t>
  </si>
  <si>
    <t>Ophiocytium sp.</t>
  </si>
  <si>
    <t>＋</t>
  </si>
  <si>
    <t>Ankistrodesmus spp.</t>
  </si>
  <si>
    <t>Carteria spp.</t>
  </si>
  <si>
    <t>Dichotomococcus spp.</t>
  </si>
  <si>
    <t>Lobomonas spp.</t>
  </si>
  <si>
    <t>Monoraphidium spp.</t>
  </si>
  <si>
    <t>Oocystis spp.</t>
  </si>
  <si>
    <t>Pandorina morum</t>
  </si>
  <si>
    <t>Pleodorina sp.</t>
  </si>
  <si>
    <t>Staurastrum spp.</t>
  </si>
  <si>
    <t>Tetraedron spp.</t>
  </si>
  <si>
    <t>Brachionus spp.</t>
  </si>
  <si>
    <t>Filinia spp.</t>
  </si>
  <si>
    <t>FILOSEA</t>
  </si>
  <si>
    <t>ユーグレナ藻</t>
  </si>
  <si>
    <t>定性試料：採水試料50mlをプランクトンネット（5μmメッシュ）</t>
  </si>
  <si>
    <t>H 26. 7.7</t>
  </si>
  <si>
    <t>Merismopedia spp.</t>
  </si>
  <si>
    <t>Synura sp.</t>
  </si>
  <si>
    <t>Fragilaria spp.</t>
  </si>
  <si>
    <t>Lepocinclis spp.</t>
  </si>
  <si>
    <t>Klebsormidium sp.</t>
  </si>
  <si>
    <t>Nephrocytium sp.</t>
  </si>
  <si>
    <t>Elakatothrix spp.</t>
  </si>
  <si>
    <t>定性試料：採水試料50mlをプランクトンネット（5μmメッシュ）</t>
  </si>
  <si>
    <t>　　　　　倒立型顕微鏡（100～ 400倍）で検鏡した。</t>
  </si>
  <si>
    <t>(50)</t>
  </si>
  <si>
    <t>(100)</t>
  </si>
  <si>
    <t>(500)</t>
  </si>
  <si>
    <t>(350)</t>
  </si>
  <si>
    <t>(260)</t>
  </si>
  <si>
    <t>(360)</t>
  </si>
  <si>
    <t>Gymnodinium spp.</t>
  </si>
  <si>
    <t>Franceia spp.</t>
  </si>
  <si>
    <t>Lobomonas sp.</t>
  </si>
  <si>
    <t>Pleodorina sp.</t>
  </si>
  <si>
    <t>Scenedesmus denticulatus</t>
  </si>
  <si>
    <t>Asplanchna spp.</t>
  </si>
  <si>
    <t>Synchaeta sp.</t>
  </si>
  <si>
    <t>H 26. 7.17</t>
  </si>
  <si>
    <t>10:05</t>
  </si>
  <si>
    <t>9:28</t>
  </si>
  <si>
    <t>9:02</t>
  </si>
  <si>
    <t>４日</t>
  </si>
  <si>
    <t>Schizocerca spp.</t>
  </si>
  <si>
    <t>H 26. 8.4</t>
  </si>
  <si>
    <t>(500)</t>
  </si>
  <si>
    <t>(3700)</t>
  </si>
  <si>
    <t>(4900)</t>
  </si>
  <si>
    <t>(2900)</t>
  </si>
  <si>
    <t>(560)</t>
  </si>
  <si>
    <t>Oscillatoria sp.</t>
  </si>
  <si>
    <t>(10050)</t>
  </si>
  <si>
    <t>(5950)</t>
  </si>
  <si>
    <t>(4125)</t>
  </si>
  <si>
    <t>(1900)</t>
  </si>
  <si>
    <t>＋</t>
  </si>
  <si>
    <t>Ankistrodesmus spp.</t>
  </si>
  <si>
    <t>Dichotomococcus spp.</t>
  </si>
  <si>
    <t>Eudorina spp.</t>
  </si>
  <si>
    <t>Franceia spp.</t>
  </si>
  <si>
    <t>Klebsormidium sp.</t>
  </si>
  <si>
    <t>Pleodorina sp.</t>
  </si>
  <si>
    <t>Selenastrum spp.</t>
  </si>
  <si>
    <t>Asplanchna sp.</t>
  </si>
  <si>
    <t>Brachionus spp.</t>
  </si>
  <si>
    <t>Filinia spp.</t>
  </si>
  <si>
    <t>Keratella spp.</t>
  </si>
  <si>
    <t>Schizocerca spp.</t>
  </si>
  <si>
    <t>Synchaeta sp.</t>
  </si>
  <si>
    <t>ユーグレナ藻</t>
  </si>
  <si>
    <t>＋</t>
  </si>
  <si>
    <t>Kirchneriella sp.</t>
  </si>
  <si>
    <t>Synedra sp.</t>
  </si>
  <si>
    <t>Coleps spp.</t>
  </si>
  <si>
    <t>10:37</t>
  </si>
  <si>
    <t>9:57</t>
  </si>
  <si>
    <t>9:20</t>
  </si>
  <si>
    <t>H 26. 8.18</t>
  </si>
  <si>
    <t>(220)</t>
  </si>
  <si>
    <t>(380)</t>
  </si>
  <si>
    <t>(650)</t>
  </si>
  <si>
    <t>(7000)</t>
  </si>
  <si>
    <t>(6)</t>
  </si>
  <si>
    <t>(450)</t>
  </si>
  <si>
    <t>(270)</t>
  </si>
  <si>
    <t>(3750)</t>
  </si>
  <si>
    <t>(5300)</t>
  </si>
  <si>
    <t>(5400)</t>
  </si>
  <si>
    <t>(6500)</t>
  </si>
  <si>
    <t>＋</t>
  </si>
  <si>
    <t>Ankistrodesmus spp.</t>
  </si>
  <si>
    <t>Crucigenia sp.</t>
  </si>
  <si>
    <t>Dichotomococcus spp.</t>
  </si>
  <si>
    <t>Eudorina sp.</t>
  </si>
  <si>
    <t>Franceia spp.</t>
  </si>
  <si>
    <t>Kirchneriella sp.</t>
  </si>
  <si>
    <t>Klebsormidium spp.</t>
  </si>
  <si>
    <t>Polyedriopsis spinulosa</t>
  </si>
  <si>
    <t>Scenedesmus denticulatus</t>
  </si>
  <si>
    <t>Selenastrum spp.</t>
  </si>
  <si>
    <t xml:space="preserve">Volvox sp. </t>
  </si>
  <si>
    <t>Brachionus spp.</t>
  </si>
  <si>
    <t>Filinia spp.</t>
  </si>
  <si>
    <t>Keratella spp.</t>
  </si>
  <si>
    <t>ユーグレナ藻</t>
  </si>
  <si>
    <t>繊毛虫</t>
  </si>
  <si>
    <t>11:13</t>
  </si>
  <si>
    <t>10:21</t>
  </si>
  <si>
    <t>9:58</t>
  </si>
  <si>
    <t>Gloeocystis sp.</t>
  </si>
  <si>
    <t>Lobomonas sp.</t>
  </si>
  <si>
    <t>Asplanchna sp.</t>
  </si>
  <si>
    <t>Schizocerca spp.</t>
  </si>
  <si>
    <t>Synchaeta sp.</t>
  </si>
  <si>
    <t>H 26. 9.11</t>
  </si>
  <si>
    <t>(120)</t>
  </si>
  <si>
    <t>Anabaenopsis arnoldii</t>
  </si>
  <si>
    <t>Anabaenopsis circularis</t>
  </si>
  <si>
    <t>(180)</t>
  </si>
  <si>
    <t>(200)</t>
  </si>
  <si>
    <t>(170)</t>
  </si>
  <si>
    <t>(875)</t>
  </si>
  <si>
    <t>(390)</t>
  </si>
  <si>
    <t>(700)</t>
  </si>
  <si>
    <t>(2900)</t>
  </si>
  <si>
    <t>Eudorina spp.</t>
  </si>
  <si>
    <t>Nephrocytium spp.</t>
  </si>
  <si>
    <t>Selenastrum sp.</t>
  </si>
  <si>
    <t xml:space="preserve">Volvox spp. </t>
  </si>
  <si>
    <t>Brachionus sp.</t>
  </si>
  <si>
    <t>Lyngbya spp.</t>
  </si>
  <si>
    <t>Cymbella sp.</t>
  </si>
  <si>
    <t>Gyrosigma sp.</t>
  </si>
  <si>
    <t>(10)</t>
  </si>
  <si>
    <t>１８日</t>
  </si>
  <si>
    <t>１１日</t>
  </si>
  <si>
    <t>H 26. 9.16</t>
  </si>
  <si>
    <t>(30)</t>
  </si>
  <si>
    <t>(325)</t>
  </si>
  <si>
    <t>(575)</t>
  </si>
  <si>
    <t>(160)</t>
  </si>
  <si>
    <t>(1450)</t>
  </si>
  <si>
    <t>(1475)</t>
  </si>
  <si>
    <t>(2750)</t>
  </si>
  <si>
    <t>Chodatella sp.</t>
  </si>
  <si>
    <t>Cosmarium sp.</t>
  </si>
  <si>
    <t>Collotheca sp.</t>
  </si>
  <si>
    <t>Synchaeta spp.</t>
  </si>
  <si>
    <t>Tintinnopsis sp.</t>
  </si>
  <si>
    <t>10:47</t>
  </si>
  <si>
    <t>10:58</t>
  </si>
  <si>
    <t>9:15</t>
  </si>
  <si>
    <t>10:12</t>
  </si>
  <si>
    <t>9:49</t>
  </si>
  <si>
    <t>9:36</t>
  </si>
  <si>
    <t>H 26. 10.1</t>
  </si>
  <si>
    <t>(280)</t>
  </si>
  <si>
    <t>(1750)</t>
  </si>
  <si>
    <t>(2200)</t>
  </si>
  <si>
    <t>(4650)</t>
  </si>
  <si>
    <t>＋</t>
  </si>
  <si>
    <t>Ankistrodesmus spp.</t>
  </si>
  <si>
    <t>Cosmarium sp.</t>
  </si>
  <si>
    <t>Dichotomococcus spp.</t>
  </si>
  <si>
    <t>Franceia spp.</t>
  </si>
  <si>
    <t>Polyedriopsis spinulosa</t>
  </si>
  <si>
    <t>Scenedesmus denticulatus</t>
  </si>
  <si>
    <t>Asplanchna sp.</t>
  </si>
  <si>
    <t>Filinia spp.</t>
  </si>
  <si>
    <t>Keratella spp.</t>
  </si>
  <si>
    <t>Coleps spp.</t>
  </si>
  <si>
    <t>ユーグレナ藻</t>
  </si>
  <si>
    <t>輪虫</t>
  </si>
  <si>
    <t>Trachelomonas sp.</t>
  </si>
  <si>
    <t>Chlorogonium sp.</t>
  </si>
  <si>
    <t>Chodatella spp.</t>
  </si>
  <si>
    <t>Lobomonas spp.</t>
  </si>
  <si>
    <t>Mougeotia sp.</t>
  </si>
  <si>
    <t>Collotheca spp.</t>
  </si>
  <si>
    <t>Schizocerca sp.</t>
  </si>
  <si>
    <t>Coelosphaerium sp.</t>
  </si>
  <si>
    <t>Chroococcus sp.</t>
  </si>
  <si>
    <t>Closterium sp.</t>
  </si>
  <si>
    <t>H 26. 10.20</t>
  </si>
  <si>
    <t>Anabaenopsis sp.</t>
  </si>
  <si>
    <t>Chroococcus sp.</t>
  </si>
  <si>
    <t>Coelosphaerium sp.</t>
  </si>
  <si>
    <t>(140)</t>
  </si>
  <si>
    <t>(550)</t>
  </si>
  <si>
    <t>＋</t>
  </si>
  <si>
    <t>Chodatella spp.</t>
  </si>
  <si>
    <t>Closterium sp.</t>
  </si>
  <si>
    <t>Dichotomococcus spp.</t>
  </si>
  <si>
    <t>Elakatothrix sp.</t>
  </si>
  <si>
    <t>Eudorina spp.</t>
  </si>
  <si>
    <t>Lobomonas sp.</t>
  </si>
  <si>
    <t>Nephrocytium sp.</t>
  </si>
  <si>
    <t>Polyedriopsis spinulosa</t>
  </si>
  <si>
    <t>Selenastrum spp.</t>
  </si>
  <si>
    <t>Asplanchna sp.</t>
  </si>
  <si>
    <t>Brachionus sp.</t>
  </si>
  <si>
    <t>Filinia sp.</t>
  </si>
  <si>
    <t>Keratella spp.</t>
  </si>
  <si>
    <t>Schizocerca sp.</t>
  </si>
  <si>
    <t>Synchaeta sp.</t>
  </si>
  <si>
    <t>ユーグレナ藻</t>
  </si>
  <si>
    <t>　果もこれに従った。</t>
  </si>
  <si>
    <t>(＋)</t>
  </si>
  <si>
    <t>＋</t>
  </si>
  <si>
    <t>(20)</t>
  </si>
  <si>
    <t>(120)</t>
  </si>
  <si>
    <t>(10)</t>
  </si>
  <si>
    <t>(130)</t>
  </si>
  <si>
    <t>(40)</t>
  </si>
  <si>
    <t>(70)</t>
  </si>
  <si>
    <t>(330)</t>
  </si>
  <si>
    <t>Synura sp.</t>
  </si>
  <si>
    <t>Carteria sp.</t>
  </si>
  <si>
    <t>Chlorogonium sp.</t>
  </si>
  <si>
    <t>Chodatella spp.</t>
  </si>
  <si>
    <t>Oocystis sp.</t>
  </si>
  <si>
    <t>Brachionus spp.</t>
  </si>
  <si>
    <t>H 26. 11.4</t>
  </si>
  <si>
    <t>－</t>
  </si>
  <si>
    <t>(＋)</t>
  </si>
  <si>
    <t>Treubaria sp.</t>
  </si>
  <si>
    <t>10:07</t>
  </si>
  <si>
    <t>9:44</t>
  </si>
  <si>
    <t>H 26. 11.17</t>
  </si>
  <si>
    <t>(20)</t>
  </si>
  <si>
    <t>(＋)</t>
  </si>
  <si>
    <t>(10)</t>
  </si>
  <si>
    <t>(50)</t>
  </si>
  <si>
    <t>(230)</t>
  </si>
  <si>
    <t>＋</t>
  </si>
  <si>
    <t>Tetrastrum elegans</t>
  </si>
  <si>
    <t>Aphanizomenon spp.</t>
  </si>
  <si>
    <t>Lyngbya sp.</t>
  </si>
  <si>
    <t>Synura spp.</t>
  </si>
  <si>
    <t>Navicula sp.</t>
  </si>
  <si>
    <t>Dinobryon spp.</t>
  </si>
  <si>
    <t>Trachelomonas spp.</t>
  </si>
  <si>
    <t>Oocystis spp.</t>
  </si>
  <si>
    <t>Filinia spp.</t>
  </si>
  <si>
    <t>Synchaeta spp.</t>
  </si>
  <si>
    <t>Aphanocapsa sp.</t>
  </si>
  <si>
    <t>Closterium spp.</t>
  </si>
  <si>
    <t>Coleps sp.</t>
  </si>
  <si>
    <t>H 26. 12.1</t>
  </si>
  <si>
    <t>11:18</t>
  </si>
  <si>
    <t>9:18</t>
  </si>
  <si>
    <t>10:30</t>
  </si>
  <si>
    <t>9:35</t>
  </si>
  <si>
    <t>9:11</t>
  </si>
  <si>
    <t>Selenastrum minutum</t>
  </si>
  <si>
    <t>＋</t>
  </si>
  <si>
    <t>(10)</t>
  </si>
  <si>
    <t>(30)</t>
  </si>
  <si>
    <t>(150)</t>
  </si>
  <si>
    <t>(＋)</t>
  </si>
  <si>
    <t>(280)</t>
  </si>
  <si>
    <t>Merismopedia sp.</t>
  </si>
  <si>
    <t>Lyngbya spp.</t>
  </si>
  <si>
    <t>Synura sp.</t>
  </si>
  <si>
    <t>Closterium spp.</t>
  </si>
  <si>
    <t>Franceia sp.</t>
  </si>
  <si>
    <t>Oocystis sp.</t>
  </si>
  <si>
    <t>Navicula spp.</t>
  </si>
  <si>
    <t>Brachionus sp.</t>
  </si>
  <si>
    <t>H 26. 12.15</t>
  </si>
  <si>
    <t>10:42</t>
  </si>
  <si>
    <t>(10)</t>
  </si>
  <si>
    <t>(40)</t>
  </si>
  <si>
    <t>＋</t>
  </si>
  <si>
    <t>Lyngbya spp.</t>
  </si>
  <si>
    <t>Synura sp.</t>
  </si>
  <si>
    <t>Surirella sp.</t>
  </si>
  <si>
    <t>Trachelomonas sp.</t>
  </si>
  <si>
    <t>Chodatella sp.</t>
  </si>
  <si>
    <t>Closterium spp.</t>
  </si>
  <si>
    <t>Oocystis sp.</t>
  </si>
  <si>
    <t>Staurastrum sp.</t>
  </si>
  <si>
    <t>Keratella sp.</t>
  </si>
  <si>
    <t>Synchaeta sp.</t>
  </si>
  <si>
    <t>Coleps sp.</t>
  </si>
  <si>
    <t>Ankistrodesmus sp.</t>
  </si>
  <si>
    <t>Tintinnidium spp.</t>
  </si>
  <si>
    <t>11:05</t>
  </si>
  <si>
    <t>H 27. 1.5</t>
  </si>
  <si>
    <t>(＋)</t>
  </si>
  <si>
    <t>(10)</t>
  </si>
  <si>
    <t>＋</t>
  </si>
  <si>
    <t>(20)</t>
  </si>
  <si>
    <t>Aphanocapsa sp.</t>
  </si>
  <si>
    <t>Epithemia sp.</t>
  </si>
  <si>
    <t>Chlorogonium spp.</t>
  </si>
  <si>
    <t>Eudorina sp.</t>
  </si>
  <si>
    <t>Tetraedron sp.</t>
  </si>
  <si>
    <t>Filinia sp.</t>
  </si>
  <si>
    <t>Keratella spp.</t>
  </si>
  <si>
    <t>H 27. 1.15</t>
  </si>
  <si>
    <t>11:10</t>
  </si>
  <si>
    <t>11:30</t>
  </si>
  <si>
    <t>Golenkinia radiata</t>
  </si>
  <si>
    <t>Micractinium spp.</t>
  </si>
  <si>
    <t>Navicula spp.</t>
  </si>
  <si>
    <t>Ankistrodesmus sp.</t>
  </si>
  <si>
    <t>Filinia sp.</t>
  </si>
  <si>
    <t>Synchaeta spp.</t>
  </si>
  <si>
    <t>１５日</t>
  </si>
  <si>
    <t>　５日</t>
  </si>
  <si>
    <t>H 27. 2.12</t>
  </si>
  <si>
    <t>H 27. 2.12</t>
  </si>
  <si>
    <t>Peridinium sp.</t>
  </si>
  <si>
    <t>Trachelomonas spp.</t>
  </si>
  <si>
    <t>Ankistrodesmus sp.</t>
  </si>
  <si>
    <t>Tetraedron sp.</t>
  </si>
  <si>
    <t>Treubaria sp.</t>
  </si>
  <si>
    <t>(50)</t>
  </si>
  <si>
    <t>(20)</t>
  </si>
  <si>
    <t>(10)</t>
  </si>
  <si>
    <t>＋</t>
  </si>
  <si>
    <t>(150)</t>
  </si>
  <si>
    <t>(＋)</t>
  </si>
  <si>
    <t>(30)</t>
  </si>
  <si>
    <t>(130)</t>
  </si>
  <si>
    <t>(160)</t>
  </si>
  <si>
    <t>Gymnodinium sp.</t>
  </si>
  <si>
    <t>Navicula spp.</t>
  </si>
  <si>
    <t>Phacus sp.</t>
  </si>
  <si>
    <t>Closterium sp.</t>
  </si>
  <si>
    <t>Klebsormidium sp.</t>
  </si>
  <si>
    <t>Staurastrum spp.</t>
  </si>
  <si>
    <t>H 27. 2.23</t>
  </si>
  <si>
    <t>H 27. 2.23</t>
  </si>
  <si>
    <t>11:20</t>
  </si>
  <si>
    <t>10:24</t>
  </si>
  <si>
    <t>9:12</t>
  </si>
  <si>
    <t>10:28</t>
  </si>
  <si>
    <t>9:53</t>
  </si>
  <si>
    <t>Synchaeta spp.</t>
  </si>
  <si>
    <t>１２日</t>
  </si>
  <si>
    <t>２３日</t>
  </si>
  <si>
    <t>H 27. 3.17</t>
  </si>
  <si>
    <t>H 27. 3.17</t>
  </si>
  <si>
    <t>(＋)</t>
  </si>
  <si>
    <t>(130)</t>
  </si>
  <si>
    <t>(20)</t>
  </si>
  <si>
    <t>＋</t>
  </si>
  <si>
    <t>(10)</t>
  </si>
  <si>
    <t>(60)</t>
  </si>
  <si>
    <t>(110)</t>
  </si>
  <si>
    <t>(100)</t>
  </si>
  <si>
    <t>(50)</t>
  </si>
  <si>
    <t>Gymnodinium sp.</t>
  </si>
  <si>
    <t>Closterium sp.</t>
  </si>
  <si>
    <t>Coelastrum sp.</t>
  </si>
  <si>
    <t>Brachionus sp.</t>
  </si>
  <si>
    <t>Keratella spp.</t>
  </si>
  <si>
    <t>H 27. 3.19</t>
  </si>
  <si>
    <t>9:45</t>
  </si>
  <si>
    <t>9:21</t>
  </si>
  <si>
    <t>(＋)</t>
  </si>
  <si>
    <t>(10)</t>
  </si>
  <si>
    <t>(50)</t>
  </si>
  <si>
    <t>＋</t>
  </si>
  <si>
    <t>Tabellaria sp.</t>
  </si>
  <si>
    <t>(60)</t>
  </si>
  <si>
    <t>(20)</t>
  </si>
  <si>
    <t>(70)</t>
  </si>
  <si>
    <t>Aphanocapsa sp.</t>
  </si>
  <si>
    <t>Aphanothece sp.</t>
  </si>
  <si>
    <t>Gymnodinium spp.</t>
  </si>
  <si>
    <t>Peridinium sp.</t>
  </si>
  <si>
    <t>Navicula spp.</t>
  </si>
  <si>
    <t>Phacus sp.</t>
  </si>
  <si>
    <t>Closterium spp.</t>
  </si>
  <si>
    <t>Brachionus spp.</t>
  </si>
  <si>
    <t>Synchaeta spp.</t>
  </si>
  <si>
    <t>AMOEBIDA</t>
  </si>
  <si>
    <t>Coccomonas spp.</t>
  </si>
  <si>
    <t>１９日</t>
  </si>
  <si>
    <t>表８－１　印旛沼プランクトン同定計数結果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</si>
</sst>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name val="ＭＳ 明朝"/>
      <family val="1"/>
    </font>
    <font>
      <sz val="11"/>
      <color indexed="8"/>
      <name val="ＭＳ Ｐゴシック"/>
      <family val="3"/>
    </font>
    <font>
      <sz val="6"/>
      <name val="ＭＳ Ｐ明朝"/>
      <family val="1"/>
    </font>
    <font>
      <sz val="14"/>
      <name val="ＭＳ 明朝"/>
      <family val="1"/>
    </font>
    <font>
      <sz val="9"/>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1"/>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thin"/>
      <top style="thin"/>
      <bottom/>
    </border>
    <border>
      <left style="medium"/>
      <right/>
      <top style="thin"/>
      <bottom style="double"/>
    </border>
    <border>
      <left/>
      <right/>
      <top style="thin"/>
      <bottom style="double"/>
    </border>
    <border>
      <left/>
      <right style="thin"/>
      <top style="thin"/>
      <bottom style="double"/>
    </border>
    <border>
      <left style="thin"/>
      <right/>
      <top/>
      <bottom style="thin"/>
    </border>
    <border>
      <left/>
      <right/>
      <top/>
      <bottom style="thin"/>
    </border>
    <border>
      <left/>
      <right style="thin"/>
      <top/>
      <bottom style="thin"/>
    </border>
    <border>
      <left style="medium"/>
      <right/>
      <top/>
      <bottom/>
    </border>
    <border>
      <left/>
      <right style="thin"/>
      <top/>
      <bottom/>
    </border>
    <border>
      <left style="medium"/>
      <right/>
      <top/>
      <bottom style="double"/>
    </border>
    <border>
      <left/>
      <right/>
      <top/>
      <bottom style="double"/>
    </border>
    <border>
      <left/>
      <right style="thin"/>
      <top/>
      <bottom style="double"/>
    </border>
    <border>
      <left style="medium"/>
      <right style="thin"/>
      <top/>
      <bottom style="thin"/>
    </border>
    <border>
      <left style="thin"/>
      <right style="thin"/>
      <top/>
      <bottom style="thin"/>
    </border>
    <border>
      <left/>
      <right style="thin"/>
      <top style="double"/>
      <bottom style="thin"/>
    </border>
    <border>
      <left style="thin"/>
      <right style="thin"/>
      <top style="thin"/>
      <bottom style="double"/>
    </border>
    <border>
      <left style="medium"/>
      <right style="thin"/>
      <top style="thin"/>
      <bottom style="thin"/>
    </border>
    <border>
      <left/>
      <right/>
      <top style="double"/>
      <bottom/>
    </border>
    <border>
      <left/>
      <right style="thin"/>
      <top style="double"/>
      <bottom/>
    </border>
    <border>
      <left style="thin"/>
      <right style="thin"/>
      <top style="thin"/>
      <bottom/>
    </border>
    <border>
      <left style="thin"/>
      <right/>
      <top/>
      <bottom/>
    </border>
    <border>
      <left style="thin"/>
      <right style="thin"/>
      <top/>
      <bottom/>
    </border>
    <border>
      <left style="thin"/>
      <right style="thin"/>
      <top style="thin"/>
      <bottom style="thin"/>
    </border>
    <border>
      <left style="thin"/>
      <right style="medium"/>
      <top style="thin"/>
      <bottom style="thin"/>
    </border>
    <border>
      <left style="thin"/>
      <right style="medium"/>
      <top style="thin"/>
      <bottom style="double"/>
    </border>
    <border>
      <left style="thin"/>
      <right/>
      <top style="thin"/>
      <bottom style="thin"/>
    </border>
    <border>
      <left style="thin"/>
      <right/>
      <top style="thin"/>
      <bottom style="double"/>
    </border>
    <border>
      <left style="thin"/>
      <right/>
      <top style="double"/>
      <bottom/>
    </border>
    <border>
      <left style="thin"/>
      <right/>
      <top style="thin"/>
      <bottom/>
    </border>
    <border>
      <left style="medium"/>
      <right/>
      <top/>
      <bottom style="medium"/>
    </border>
    <border>
      <left/>
      <right/>
      <top/>
      <bottom style="medium"/>
    </border>
    <border>
      <left/>
      <right/>
      <top style="medium"/>
      <bottom/>
    </border>
    <border>
      <left style="medium"/>
      <right/>
      <top/>
      <bottom style="thin"/>
    </border>
    <border>
      <left style="medium"/>
      <right style="thin"/>
      <top style="double"/>
      <bottom style="thin"/>
    </border>
    <border>
      <left style="thin"/>
      <right style="thin"/>
      <top style="double"/>
      <bottom style="thin"/>
    </border>
    <border>
      <left style="thin"/>
      <right/>
      <top style="double"/>
      <bottom style="thin"/>
    </border>
    <border>
      <left/>
      <right/>
      <top style="double"/>
      <bottom style="thin"/>
    </border>
    <border>
      <left style="double"/>
      <right style="thin"/>
      <top style="thin"/>
      <bottom style="thin"/>
    </border>
    <border>
      <left style="thin"/>
      <right style="medium"/>
      <top/>
      <bottom style="thin"/>
    </border>
    <border>
      <left style="thin"/>
      <right style="thin"/>
      <top style="medium"/>
      <bottom style="thin"/>
    </border>
    <border>
      <left/>
      <right style="medium"/>
      <top style="thin"/>
      <bottom/>
    </border>
    <border>
      <left/>
      <right style="medium"/>
      <top/>
      <bottom/>
    </border>
    <border>
      <left/>
      <right style="medium"/>
      <top/>
      <bottom style="thin"/>
    </border>
    <border>
      <left style="thin"/>
      <right style="medium"/>
      <top style="thin"/>
      <bottom/>
    </border>
    <border>
      <left style="thin"/>
      <right style="medium"/>
      <top style="medium"/>
      <bottom style="thin"/>
    </border>
    <border>
      <left style="thin"/>
      <right style="medium"/>
      <top style="double"/>
      <bottom style="thin"/>
    </border>
    <border>
      <left/>
      <right style="medium"/>
      <top style="double"/>
      <bottom/>
    </border>
    <border>
      <left/>
      <right style="medium"/>
      <top/>
      <bottom style="medium"/>
    </border>
    <border>
      <left style="thin"/>
      <right style="medium"/>
      <top style="thin"/>
      <bottom style="medium"/>
    </border>
    <border>
      <left/>
      <right style="medium"/>
      <top style="thin"/>
      <bottom style="thin"/>
    </border>
    <border>
      <left style="thin"/>
      <right style="thin"/>
      <top/>
      <bottom style="medium"/>
    </border>
    <border>
      <left style="medium"/>
      <right style="thin"/>
      <top style="thin"/>
      <bottom style="medium"/>
    </border>
    <border>
      <left/>
      <right/>
      <top style="thin"/>
      <bottom style="medium"/>
    </border>
    <border>
      <left style="thin"/>
      <right style="thin"/>
      <top style="thin"/>
      <bottom style="medium"/>
    </border>
    <border>
      <left style="medium"/>
      <right/>
      <top style="double"/>
      <bottom/>
    </border>
    <border>
      <left style="medium"/>
      <right/>
      <top style="double"/>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21" fillId="4" borderId="0" applyNumberFormat="0" applyBorder="0" applyAlignment="0" applyProtection="0"/>
  </cellStyleXfs>
  <cellXfs count="176">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vertical="center"/>
    </xf>
    <xf numFmtId="0" fontId="0" fillId="0" borderId="14" xfId="0" applyBorder="1" applyAlignment="1">
      <alignment horizontal="right" vertical="center"/>
    </xf>
    <xf numFmtId="0" fontId="0" fillId="0" borderId="20" xfId="0"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horizontal="center" vertical="center"/>
    </xf>
    <xf numFmtId="0" fontId="0" fillId="0" borderId="34" xfId="0"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37" xfId="0" applyBorder="1" applyAlignment="1">
      <alignment horizontal="distributed" vertical="center"/>
    </xf>
    <xf numFmtId="0" fontId="0" fillId="0" borderId="39" xfId="0" applyBorder="1" applyAlignment="1">
      <alignment horizontal="distributed" vertical="center"/>
    </xf>
    <xf numFmtId="0" fontId="0" fillId="0" borderId="31" xfId="0" applyBorder="1" applyAlignment="1">
      <alignment horizontal="distributed" vertical="center"/>
    </xf>
    <xf numFmtId="0" fontId="0" fillId="0" borderId="38" xfId="0" applyBorder="1" applyAlignment="1">
      <alignment horizontal="distributed" vertical="center"/>
    </xf>
    <xf numFmtId="0" fontId="0" fillId="0" borderId="26" xfId="0" applyBorder="1" applyAlignment="1">
      <alignment horizontal="distributed" vertical="center"/>
    </xf>
    <xf numFmtId="0" fontId="0" fillId="0" borderId="14"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39" xfId="0" applyFill="1" applyBorder="1" applyAlignment="1">
      <alignment horizontal="distributed" vertical="center"/>
    </xf>
    <xf numFmtId="0" fontId="0" fillId="0" borderId="31" xfId="0" applyFill="1" applyBorder="1" applyAlignment="1">
      <alignment horizontal="distributed" vertical="center"/>
    </xf>
    <xf numFmtId="0" fontId="0" fillId="0" borderId="40" xfId="0" applyFill="1" applyBorder="1" applyAlignment="1">
      <alignment horizontal="distributed" vertical="center"/>
    </xf>
    <xf numFmtId="0" fontId="0" fillId="0" borderId="20" xfId="0" applyFill="1" applyBorder="1" applyAlignment="1">
      <alignment vertical="center"/>
    </xf>
    <xf numFmtId="0" fontId="0" fillId="0" borderId="33" xfId="0" applyFill="1" applyBorder="1" applyAlignment="1">
      <alignment vertical="center"/>
    </xf>
    <xf numFmtId="0" fontId="0" fillId="0" borderId="42" xfId="0" applyFill="1" applyBorder="1" applyAlignment="1">
      <alignment vertical="center"/>
    </xf>
    <xf numFmtId="0" fontId="0" fillId="0" borderId="43" xfId="0" applyFill="1" applyBorder="1" applyAlignment="1">
      <alignment horizontal="center" vertical="center"/>
    </xf>
    <xf numFmtId="0" fontId="0" fillId="0" borderId="14" xfId="0" applyFill="1" applyBorder="1" applyAlignment="1">
      <alignment horizontal="center" vertical="center"/>
    </xf>
    <xf numFmtId="0" fontId="0" fillId="0" borderId="14" xfId="0" applyFill="1" applyBorder="1" applyAlignment="1">
      <alignment horizontal="distributed" vertical="center"/>
    </xf>
    <xf numFmtId="0" fontId="0" fillId="0" borderId="15" xfId="0" applyFill="1" applyBorder="1" applyAlignment="1">
      <alignment horizontal="center" vertical="center"/>
    </xf>
    <xf numFmtId="0" fontId="0" fillId="0" borderId="43" xfId="0" applyFill="1" applyBorder="1" applyAlignment="1">
      <alignment vertical="center"/>
    </xf>
    <xf numFmtId="0" fontId="0" fillId="0" borderId="15" xfId="0" applyFill="1" applyBorder="1" applyAlignment="1">
      <alignment horizontal="distributed" vertical="center"/>
    </xf>
    <xf numFmtId="0" fontId="0" fillId="0" borderId="44" xfId="0" applyFill="1" applyBorder="1" applyAlignment="1">
      <alignmen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vertical="center"/>
    </xf>
    <xf numFmtId="0" fontId="0" fillId="0" borderId="38" xfId="0" applyBorder="1" applyAlignment="1">
      <alignment vertical="center"/>
    </xf>
    <xf numFmtId="0" fontId="0" fillId="0" borderId="0" xfId="0" applyBorder="1" applyAlignment="1">
      <alignment horizontal="distributed" vertical="center"/>
    </xf>
    <xf numFmtId="0" fontId="0" fillId="0" borderId="26" xfId="0"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25"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0" fillId="0" borderId="0" xfId="0" applyAlignment="1">
      <alignment horizontal="right"/>
    </xf>
    <xf numFmtId="0" fontId="0" fillId="0" borderId="0" xfId="0" applyAlignment="1">
      <alignment horizontal="center"/>
    </xf>
    <xf numFmtId="49" fontId="0" fillId="0" borderId="40" xfId="0" applyNumberFormat="1" applyFill="1" applyBorder="1" applyAlignment="1">
      <alignment horizontal="right" vertical="center"/>
    </xf>
    <xf numFmtId="49" fontId="0" fillId="0" borderId="41" xfId="0" applyNumberFormat="1" applyFill="1" applyBorder="1" applyAlignment="1">
      <alignment horizontal="right" vertical="center"/>
    </xf>
    <xf numFmtId="0" fontId="0" fillId="0" borderId="40" xfId="0" applyFill="1" applyBorder="1" applyAlignment="1">
      <alignment horizontal="right" vertical="center"/>
    </xf>
    <xf numFmtId="0" fontId="0" fillId="0" borderId="41" xfId="0" applyFill="1" applyBorder="1" applyAlignment="1">
      <alignment horizontal="right" vertical="center"/>
    </xf>
    <xf numFmtId="0" fontId="0" fillId="0" borderId="17" xfId="0" applyFill="1" applyBorder="1" applyAlignment="1">
      <alignment vertical="center"/>
    </xf>
    <xf numFmtId="0" fontId="0" fillId="0" borderId="49" xfId="0" applyBorder="1" applyAlignment="1">
      <alignment horizontal="center" vertical="center"/>
    </xf>
    <xf numFmtId="0" fontId="0" fillId="0" borderId="49" xfId="0" applyBorder="1" applyAlignment="1">
      <alignment horizontal="distributed" vertical="center"/>
    </xf>
    <xf numFmtId="0" fontId="0" fillId="0" borderId="50" xfId="0" applyBorder="1" applyAlignment="1">
      <alignment horizontal="center" vertical="center"/>
    </xf>
    <xf numFmtId="0" fontId="0" fillId="0" borderId="49" xfId="0" applyFill="1" applyBorder="1" applyAlignment="1">
      <alignmen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40" xfId="0" applyBorder="1" applyAlignment="1">
      <alignment horizontal="distributed" vertical="center"/>
    </xf>
    <xf numFmtId="0" fontId="5" fillId="0" borderId="40" xfId="0" applyFont="1" applyBorder="1" applyAlignment="1">
      <alignment horizontal="distributed" vertical="center"/>
    </xf>
    <xf numFmtId="0" fontId="5" fillId="0" borderId="43" xfId="0" applyFont="1" applyBorder="1" applyAlignment="1">
      <alignment horizontal="distributed" vertical="center"/>
    </xf>
    <xf numFmtId="0" fontId="0" fillId="0" borderId="55" xfId="0" applyBorder="1" applyAlignment="1">
      <alignment horizontal="distributed" vertical="center"/>
    </xf>
    <xf numFmtId="0" fontId="0" fillId="0" borderId="43" xfId="0" applyBorder="1" applyAlignment="1">
      <alignment horizontal="right" vertical="center"/>
    </xf>
    <xf numFmtId="0" fontId="0" fillId="0" borderId="15" xfId="0" applyBorder="1" applyAlignment="1">
      <alignment horizontal="right" vertical="center"/>
    </xf>
    <xf numFmtId="0" fontId="0" fillId="0" borderId="40" xfId="0" applyBorder="1" applyAlignment="1">
      <alignment horizontal="right" vertical="center"/>
    </xf>
    <xf numFmtId="0" fontId="0" fillId="0" borderId="55" xfId="0" applyBorder="1" applyAlignment="1">
      <alignment horizontal="right" vertical="center"/>
    </xf>
    <xf numFmtId="0" fontId="0" fillId="0" borderId="0" xfId="0" applyBorder="1" applyAlignment="1">
      <alignment horizontal="right" vertical="center"/>
    </xf>
    <xf numFmtId="0" fontId="0" fillId="0" borderId="40" xfId="0" applyNumberFormat="1" applyFill="1" applyBorder="1" applyAlignment="1">
      <alignment horizontal="right" vertical="center"/>
    </xf>
    <xf numFmtId="0" fontId="0" fillId="0" borderId="43" xfId="0" applyFont="1" applyBorder="1" applyAlignment="1">
      <alignment horizontal="right" vertical="center"/>
    </xf>
    <xf numFmtId="0" fontId="0" fillId="0" borderId="0" xfId="0" applyFill="1" applyAlignment="1">
      <alignment/>
    </xf>
    <xf numFmtId="0" fontId="0" fillId="0" borderId="0" xfId="63" applyFill="1" applyBorder="1" applyAlignment="1">
      <alignment vertical="center"/>
      <protection/>
    </xf>
    <xf numFmtId="0" fontId="0" fillId="0" borderId="0" xfId="63" applyFill="1" applyBorder="1">
      <alignment/>
      <protection/>
    </xf>
    <xf numFmtId="0" fontId="0" fillId="0" borderId="0" xfId="63" applyFont="1" applyFill="1" applyBorder="1" applyAlignment="1">
      <alignment vertical="center"/>
      <protection/>
    </xf>
    <xf numFmtId="0" fontId="0" fillId="0" borderId="56" xfId="0" applyFill="1" applyBorder="1" applyAlignment="1">
      <alignment horizontal="right" vertical="center"/>
    </xf>
    <xf numFmtId="0" fontId="0" fillId="0" borderId="57" xfId="0" applyFill="1" applyBorder="1" applyAlignment="1">
      <alignment horizontal="center" vertical="center"/>
    </xf>
    <xf numFmtId="0" fontId="0" fillId="0" borderId="40" xfId="0" applyFill="1" applyBorder="1" applyAlignment="1">
      <alignment horizontal="center" vertical="center"/>
    </xf>
    <xf numFmtId="2" fontId="0" fillId="0" borderId="40" xfId="0" applyNumberFormat="1" applyFill="1" applyBorder="1" applyAlignment="1">
      <alignment horizontal="center" vertical="center"/>
    </xf>
    <xf numFmtId="2" fontId="0" fillId="0" borderId="37" xfId="0" applyNumberFormat="1" applyFill="1" applyBorder="1" applyAlignment="1">
      <alignment horizontal="center" vertical="center"/>
    </xf>
    <xf numFmtId="0" fontId="0" fillId="0" borderId="33" xfId="0" applyFill="1" applyBorder="1" applyAlignment="1">
      <alignment horizontal="center" vertical="center"/>
    </xf>
    <xf numFmtId="0" fontId="0" fillId="0" borderId="31" xfId="0" applyFill="1" applyBorder="1" applyAlignment="1">
      <alignment vertical="center"/>
    </xf>
    <xf numFmtId="0" fontId="0" fillId="0" borderId="37" xfId="0" applyFill="1" applyBorder="1" applyAlignment="1">
      <alignment horizontal="center" vertical="center"/>
    </xf>
    <xf numFmtId="0" fontId="0" fillId="0" borderId="52" xfId="0" applyFill="1" applyBorder="1" applyAlignment="1">
      <alignment vertical="center"/>
    </xf>
    <xf numFmtId="0" fontId="5" fillId="0" borderId="45" xfId="0" applyFont="1" applyFill="1" applyBorder="1" applyAlignment="1">
      <alignment vertical="center"/>
    </xf>
    <xf numFmtId="0" fontId="5" fillId="0" borderId="22" xfId="0" applyFont="1" applyFill="1" applyBorder="1" applyAlignment="1">
      <alignment vertical="center"/>
    </xf>
    <xf numFmtId="0" fontId="5" fillId="0" borderId="46" xfId="0" applyFont="1" applyFill="1" applyBorder="1" applyAlignment="1">
      <alignment vertical="center"/>
    </xf>
    <xf numFmtId="0" fontId="5" fillId="0" borderId="38" xfId="0" applyFont="1" applyFill="1" applyBorder="1" applyAlignment="1">
      <alignment vertical="center"/>
    </xf>
    <xf numFmtId="0" fontId="4" fillId="0" borderId="0" xfId="0" applyFont="1" applyFill="1" applyBorder="1" applyAlignment="1">
      <alignment vertical="center"/>
    </xf>
    <xf numFmtId="0" fontId="4" fillId="0" borderId="48" xfId="0" applyFont="1" applyFill="1" applyBorder="1" applyAlignment="1">
      <alignment vertical="center"/>
    </xf>
    <xf numFmtId="0" fontId="5" fillId="0" borderId="35" xfId="0" applyFont="1" applyFill="1" applyBorder="1" applyAlignment="1">
      <alignment vertical="center"/>
    </xf>
    <xf numFmtId="0" fontId="5" fillId="0" borderId="23" xfId="0" applyFont="1" applyFill="1" applyBorder="1" applyAlignment="1">
      <alignment vertical="center"/>
    </xf>
    <xf numFmtId="0" fontId="5" fillId="0" borderId="58" xfId="0" applyFont="1" applyFill="1" applyBorder="1" applyAlignment="1">
      <alignment vertical="center"/>
    </xf>
    <xf numFmtId="0" fontId="5" fillId="0" borderId="59" xfId="0" applyFont="1" applyFill="1" applyBorder="1" applyAlignment="1">
      <alignment vertical="center"/>
    </xf>
    <xf numFmtId="0" fontId="5" fillId="0" borderId="60"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vertical="center"/>
    </xf>
    <xf numFmtId="0" fontId="0" fillId="0" borderId="41" xfId="0" applyFill="1" applyBorder="1" applyAlignment="1">
      <alignment horizontal="center" vertical="center"/>
    </xf>
    <xf numFmtId="2" fontId="0" fillId="0" borderId="41" xfId="0" applyNumberFormat="1" applyFill="1" applyBorder="1" applyAlignment="1">
      <alignment horizontal="center" vertical="center"/>
    </xf>
    <xf numFmtId="2" fontId="0" fillId="0" borderId="61" xfId="0" applyNumberFormat="1" applyFill="1" applyBorder="1" applyAlignment="1">
      <alignment horizontal="center" vertical="center"/>
    </xf>
    <xf numFmtId="0" fontId="0" fillId="0" borderId="42" xfId="0" applyFill="1" applyBorder="1" applyAlignment="1">
      <alignment horizontal="center" vertical="center"/>
    </xf>
    <xf numFmtId="0" fontId="0" fillId="0" borderId="62" xfId="0" applyFill="1" applyBorder="1" applyAlignment="1">
      <alignment horizontal="center" vertical="center"/>
    </xf>
    <xf numFmtId="0" fontId="0" fillId="0" borderId="61" xfId="0" applyFill="1" applyBorder="1" applyAlignment="1">
      <alignment horizontal="center" vertical="center"/>
    </xf>
    <xf numFmtId="0" fontId="0" fillId="0" borderId="63" xfId="0" applyFill="1" applyBorder="1" applyAlignment="1">
      <alignment vertical="center"/>
    </xf>
    <xf numFmtId="0" fontId="5" fillId="0" borderId="64" xfId="0" applyFont="1" applyFill="1" applyBorder="1" applyAlignment="1">
      <alignment vertical="center"/>
    </xf>
    <xf numFmtId="0" fontId="0" fillId="0" borderId="58" xfId="0" applyFill="1" applyBorder="1" applyAlignment="1">
      <alignment vertical="center"/>
    </xf>
    <xf numFmtId="0" fontId="4" fillId="0" borderId="59" xfId="0" applyFont="1" applyFill="1" applyBorder="1" applyAlignment="1">
      <alignment vertical="center"/>
    </xf>
    <xf numFmtId="0" fontId="4" fillId="0" borderId="65" xfId="0" applyFont="1" applyFill="1" applyBorder="1" applyAlignment="1">
      <alignment vertical="center"/>
    </xf>
    <xf numFmtId="0" fontId="0" fillId="0" borderId="39" xfId="0" applyBorder="1" applyAlignment="1">
      <alignment/>
    </xf>
    <xf numFmtId="0" fontId="0" fillId="0" borderId="66" xfId="0" applyFill="1" applyBorder="1" applyAlignment="1">
      <alignment horizontal="right" vertical="center"/>
    </xf>
    <xf numFmtId="0" fontId="23" fillId="0" borderId="0" xfId="63" applyFont="1" applyFill="1" applyBorder="1" applyAlignment="1">
      <alignment vertical="center"/>
      <protection/>
    </xf>
    <xf numFmtId="0" fontId="0" fillId="0" borderId="40" xfId="0" applyNumberFormat="1" applyBorder="1" applyAlignment="1">
      <alignment horizontal="right" vertical="center"/>
    </xf>
    <xf numFmtId="0" fontId="0" fillId="0" borderId="56" xfId="0" applyFill="1" applyBorder="1" applyAlignment="1">
      <alignment vertical="center"/>
    </xf>
    <xf numFmtId="0" fontId="0" fillId="0" borderId="67" xfId="0" applyFill="1" applyBorder="1" applyAlignment="1">
      <alignment horizontal="right" vertical="center"/>
    </xf>
    <xf numFmtId="0" fontId="0" fillId="0" borderId="63" xfId="0" applyFill="1" applyBorder="1" applyAlignment="1">
      <alignment horizontal="right" vertical="center"/>
    </xf>
    <xf numFmtId="0" fontId="0" fillId="0" borderId="68" xfId="0" applyBorder="1" applyAlignment="1">
      <alignment horizontal="distributed" vertical="center"/>
    </xf>
    <xf numFmtId="0" fontId="0" fillId="0" borderId="69" xfId="0" applyFill="1" applyBorder="1" applyAlignment="1">
      <alignment horizontal="center" vertical="center"/>
    </xf>
    <xf numFmtId="0" fontId="0" fillId="0" borderId="68" xfId="0" applyFill="1" applyBorder="1" applyAlignment="1">
      <alignment horizontal="distributed" vertical="center"/>
    </xf>
    <xf numFmtId="0" fontId="0" fillId="0" borderId="70" xfId="0" applyFill="1" applyBorder="1" applyAlignment="1">
      <alignment vertical="center"/>
    </xf>
    <xf numFmtId="0" fontId="0" fillId="0" borderId="71" xfId="0" applyFill="1" applyBorder="1" applyAlignment="1">
      <alignment horizontal="right" vertical="center"/>
    </xf>
    <xf numFmtId="20" fontId="0" fillId="0" borderId="40" xfId="0" applyNumberFormat="1" applyFill="1" applyBorder="1" applyAlignment="1">
      <alignment horizontal="center" vertical="center"/>
    </xf>
    <xf numFmtId="20" fontId="0" fillId="0" borderId="41" xfId="0" applyNumberForma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Fill="1" applyBorder="1" applyAlignment="1">
      <alignment horizontal="distributed" vertical="center"/>
    </xf>
    <xf numFmtId="0" fontId="0" fillId="0" borderId="20" xfId="0" applyFill="1" applyBorder="1" applyAlignment="1">
      <alignment horizontal="distributed" vertical="center"/>
    </xf>
    <xf numFmtId="0" fontId="0" fillId="0" borderId="7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center" vertical="center"/>
    </xf>
    <xf numFmtId="0" fontId="0" fillId="0" borderId="11" xfId="0" applyBorder="1" applyAlignment="1">
      <alignment horizontal="distributed" vertical="center"/>
    </xf>
    <xf numFmtId="0" fontId="0" fillId="0" borderId="14" xfId="0" applyBorder="1" applyAlignment="1">
      <alignment horizontal="distributed" vertical="center"/>
    </xf>
    <xf numFmtId="0" fontId="0" fillId="0" borderId="14" xfId="0" applyBorder="1" applyAlignment="1">
      <alignment vertical="center"/>
    </xf>
    <xf numFmtId="0" fontId="3" fillId="0" borderId="50" xfId="0" applyFont="1"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distributed" vertical="center"/>
    </xf>
    <xf numFmtId="0" fontId="0" fillId="0" borderId="54" xfId="0" applyBorder="1" applyAlignment="1">
      <alignment horizontal="distributed" vertical="center"/>
    </xf>
    <xf numFmtId="0" fontId="0" fillId="0" borderId="46" xfId="0" applyBorder="1" applyAlignment="1">
      <alignment horizontal="distributed" vertical="center"/>
    </xf>
    <xf numFmtId="0" fontId="0" fillId="0" borderId="18" xfId="0" applyBorder="1" applyAlignment="1">
      <alignment horizontal="distributed" vertical="center"/>
    </xf>
    <xf numFmtId="0" fontId="3" fillId="0" borderId="73" xfId="0" applyFont="1" applyBorder="1" applyAlignment="1">
      <alignment horizontal="center" vertical="center"/>
    </xf>
    <xf numFmtId="0" fontId="0" fillId="0" borderId="54" xfId="0" applyBorder="1" applyAlignment="1">
      <alignment horizontal="center" vertical="center"/>
    </xf>
    <xf numFmtId="0" fontId="0" fillId="0" borderId="43" xfId="0" applyBorder="1" applyAlignment="1">
      <alignment horizontal="distributed" vertical="center"/>
    </xf>
    <xf numFmtId="0" fontId="0" fillId="0" borderId="15" xfId="0"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_亀山Ｈ20入力0819" xfId="62"/>
    <cellStyle name="標準_原本"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B2:Y121"/>
  <sheetViews>
    <sheetView tabSelected="1" view="pageBreakPreview" zoomScale="75" zoomScaleNormal="75" zoomScaleSheetLayoutView="75" zoomScalePageLayoutView="0" workbookViewId="0" topLeftCell="A1">
      <pane xSplit="10" ySplit="10" topLeftCell="K11" activePane="bottomRight" state="frozen"/>
      <selection pane="topLeft" activeCell="L230" sqref="L230"/>
      <selection pane="topRight" activeCell="L230" sqref="L230"/>
      <selection pane="bottomLeft" activeCell="L230" sqref="L230"/>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t="s">
        <v>849</v>
      </c>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276</v>
      </c>
      <c r="L5" s="108" t="s">
        <v>276</v>
      </c>
      <c r="M5" s="108" t="s">
        <v>276</v>
      </c>
      <c r="N5" s="128" t="s">
        <v>276</v>
      </c>
    </row>
    <row r="6" spans="2:14" ht="18" customHeight="1">
      <c r="B6" s="4"/>
      <c r="C6" s="5"/>
      <c r="D6" s="164" t="s">
        <v>4</v>
      </c>
      <c r="E6" s="164"/>
      <c r="F6" s="164"/>
      <c r="G6" s="164"/>
      <c r="H6" s="5"/>
      <c r="I6" s="5"/>
      <c r="J6" s="6"/>
      <c r="K6" s="108" t="s">
        <v>244</v>
      </c>
      <c r="L6" s="108" t="s">
        <v>245</v>
      </c>
      <c r="M6" s="108" t="s">
        <v>246</v>
      </c>
      <c r="N6" s="128" t="s">
        <v>247</v>
      </c>
    </row>
    <row r="7" spans="2:14" ht="18" customHeight="1">
      <c r="B7" s="4"/>
      <c r="C7" s="5"/>
      <c r="D7" s="164" t="s">
        <v>5</v>
      </c>
      <c r="E7" s="165"/>
      <c r="F7" s="165"/>
      <c r="G7" s="23" t="s">
        <v>6</v>
      </c>
      <c r="H7" s="5"/>
      <c r="I7" s="5"/>
      <c r="J7" s="6"/>
      <c r="K7" s="109">
        <v>2</v>
      </c>
      <c r="L7" s="109">
        <v>1.44</v>
      </c>
      <c r="M7" s="109">
        <v>1.45</v>
      </c>
      <c r="N7" s="129">
        <v>1.52</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t="s">
        <v>277</v>
      </c>
      <c r="L11" s="78" t="s">
        <v>251</v>
      </c>
      <c r="M11" s="78" t="s">
        <v>251</v>
      </c>
      <c r="N11" s="79" t="s">
        <v>251</v>
      </c>
      <c r="P11" t="s">
        <v>15</v>
      </c>
      <c r="Q11" t="e">
        <f aca="true" t="shared" si="0" ref="Q11:T12">IF(K11="",0,VALUE(MID(K11,2,LEN(K11)-2)))</f>
        <v>#VALUE!</v>
      </c>
      <c r="R11">
        <f t="shared" si="0"/>
        <v>10</v>
      </c>
      <c r="S11">
        <f t="shared" si="0"/>
        <v>10</v>
      </c>
      <c r="T11">
        <f t="shared" si="0"/>
        <v>10</v>
      </c>
      <c r="U11">
        <f aca="true" t="shared" si="1" ref="U11:U16">IF(K11="＋",0,IF(K11="(＋)",0,ABS(K11)))</f>
        <v>0</v>
      </c>
      <c r="V11">
        <f aca="true" t="shared" si="2" ref="V11:V16">IF(L11="＋",0,IF(L11="(＋)",0,ABS(L11)))</f>
        <v>10</v>
      </c>
      <c r="W11">
        <f aca="true" t="shared" si="3" ref="W11:W16">IF(M11="＋",0,IF(M11="(＋)",0,ABS(M11)))</f>
        <v>10</v>
      </c>
      <c r="X11">
        <f aca="true" t="shared" si="4" ref="X11:X16">IF(N11="＋",0,IF(N11="(＋)",0,ABS(N11)))</f>
        <v>10</v>
      </c>
    </row>
    <row r="12" spans="2:24" ht="13.5" customHeight="1">
      <c r="B12" s="29">
        <f>B11+1</f>
        <v>2</v>
      </c>
      <c r="C12" s="36"/>
      <c r="D12" s="45"/>
      <c r="E12" s="42"/>
      <c r="F12" s="42" t="s">
        <v>17</v>
      </c>
      <c r="G12" s="42"/>
      <c r="H12" s="42"/>
      <c r="I12" s="42"/>
      <c r="J12" s="42"/>
      <c r="K12" s="78"/>
      <c r="L12" s="78" t="s">
        <v>252</v>
      </c>
      <c r="M12" s="78" t="s">
        <v>253</v>
      </c>
      <c r="N12" s="79"/>
      <c r="P12" t="s">
        <v>15</v>
      </c>
      <c r="Q12">
        <f t="shared" si="0"/>
        <v>0</v>
      </c>
      <c r="R12">
        <f t="shared" si="0"/>
        <v>10</v>
      </c>
      <c r="S12">
        <f t="shared" si="0"/>
        <v>20</v>
      </c>
      <c r="T12">
        <f t="shared" si="0"/>
        <v>0</v>
      </c>
      <c r="U12">
        <f t="shared" si="1"/>
        <v>0</v>
      </c>
      <c r="V12">
        <f t="shared" si="2"/>
        <v>10</v>
      </c>
      <c r="W12">
        <f t="shared" si="3"/>
        <v>20</v>
      </c>
      <c r="X12">
        <f t="shared" si="4"/>
        <v>0</v>
      </c>
    </row>
    <row r="13" spans="2:24" ht="13.5" customHeight="1">
      <c r="B13" s="29">
        <f aca="true" t="shared" si="5" ref="B13:B75">B12+1</f>
        <v>3</v>
      </c>
      <c r="C13" s="36"/>
      <c r="D13" s="45"/>
      <c r="E13" s="42"/>
      <c r="F13" s="42" t="s">
        <v>118</v>
      </c>
      <c r="G13" s="42"/>
      <c r="H13" s="42"/>
      <c r="I13" s="42"/>
      <c r="J13" s="42"/>
      <c r="K13" s="78"/>
      <c r="L13" s="78"/>
      <c r="M13" s="78"/>
      <c r="N13" s="79" t="s">
        <v>252</v>
      </c>
      <c r="P13" t="s">
        <v>15</v>
      </c>
      <c r="Q13">
        <f>IF(K13="",0,VALUE(MID(K13,2,LEN(K13)-2)))</f>
        <v>0</v>
      </c>
      <c r="R13">
        <f>IF(L13="",0,VALUE(MID(L13,2,LEN(L13)-2)))</f>
        <v>0</v>
      </c>
      <c r="S13">
        <f>IF(M13="",0,VALUE(MID(M13,2,LEN(M13)-2)))</f>
        <v>0</v>
      </c>
      <c r="T13">
        <f>IF(N13="",0,VALUE(MID(N13,2,LEN(N13)-2)))</f>
        <v>10</v>
      </c>
      <c r="U13">
        <f t="shared" si="1"/>
        <v>0</v>
      </c>
      <c r="V13">
        <f t="shared" si="2"/>
        <v>0</v>
      </c>
      <c r="W13">
        <f t="shared" si="3"/>
        <v>0</v>
      </c>
      <c r="X13">
        <f t="shared" si="4"/>
        <v>10</v>
      </c>
    </row>
    <row r="14" spans="2:24" ht="13.5" customHeight="1">
      <c r="B14" s="29">
        <f t="shared" si="5"/>
        <v>4</v>
      </c>
      <c r="C14" s="36"/>
      <c r="D14" s="45"/>
      <c r="E14" s="42"/>
      <c r="F14" s="42" t="s">
        <v>21</v>
      </c>
      <c r="G14" s="42"/>
      <c r="H14" s="42"/>
      <c r="I14" s="42"/>
      <c r="J14" s="42"/>
      <c r="K14" s="80"/>
      <c r="L14" s="80">
        <v>370</v>
      </c>
      <c r="M14" s="80" t="s">
        <v>254</v>
      </c>
      <c r="N14" s="81"/>
      <c r="P14" s="76" t="s">
        <v>18</v>
      </c>
      <c r="Q14">
        <f>K14</f>
        <v>0</v>
      </c>
      <c r="R14">
        <f>L14</f>
        <v>370</v>
      </c>
      <c r="S14" t="str">
        <f>M14</f>
        <v>＋</v>
      </c>
      <c r="T14">
        <f>N14</f>
        <v>0</v>
      </c>
      <c r="U14">
        <f t="shared" si="1"/>
        <v>0</v>
      </c>
      <c r="V14">
        <f t="shared" si="2"/>
        <v>370</v>
      </c>
      <c r="W14">
        <f t="shared" si="3"/>
        <v>0</v>
      </c>
      <c r="X14">
        <f t="shared" si="4"/>
        <v>0</v>
      </c>
    </row>
    <row r="15" spans="2:24" ht="13.5" customHeight="1">
      <c r="B15" s="29">
        <f t="shared" si="5"/>
        <v>5</v>
      </c>
      <c r="C15" s="36"/>
      <c r="D15" s="45"/>
      <c r="E15" s="42"/>
      <c r="F15" s="42" t="s">
        <v>278</v>
      </c>
      <c r="G15" s="42"/>
      <c r="H15" s="42"/>
      <c r="I15" s="42"/>
      <c r="J15" s="42"/>
      <c r="K15" s="78"/>
      <c r="L15" s="78"/>
      <c r="M15" s="78"/>
      <c r="N15" s="79" t="s">
        <v>252</v>
      </c>
      <c r="P15" t="s">
        <v>15</v>
      </c>
      <c r="Q15">
        <f aca="true" t="shared" si="6" ref="Q15:T16">IF(K15="",0,VALUE(MID(K15,2,LEN(K15)-2)))</f>
        <v>0</v>
      </c>
      <c r="R15">
        <f t="shared" si="6"/>
        <v>0</v>
      </c>
      <c r="S15">
        <f t="shared" si="6"/>
        <v>0</v>
      </c>
      <c r="T15">
        <f t="shared" si="6"/>
        <v>10</v>
      </c>
      <c r="U15">
        <f t="shared" si="1"/>
        <v>0</v>
      </c>
      <c r="V15">
        <f t="shared" si="2"/>
        <v>0</v>
      </c>
      <c r="W15">
        <f t="shared" si="3"/>
        <v>0</v>
      </c>
      <c r="X15">
        <f t="shared" si="4"/>
        <v>10</v>
      </c>
    </row>
    <row r="16" spans="2:24" ht="13.5" customHeight="1">
      <c r="B16" s="29">
        <f t="shared" si="5"/>
        <v>6</v>
      </c>
      <c r="C16" s="36"/>
      <c r="D16" s="45"/>
      <c r="E16" s="42"/>
      <c r="F16" s="42" t="s">
        <v>24</v>
      </c>
      <c r="G16" s="42"/>
      <c r="H16" s="42"/>
      <c r="I16" s="42"/>
      <c r="J16" s="42"/>
      <c r="K16" s="78" t="s">
        <v>255</v>
      </c>
      <c r="L16" s="78" t="s">
        <v>256</v>
      </c>
      <c r="M16" s="78" t="s">
        <v>252</v>
      </c>
      <c r="N16" s="79" t="s">
        <v>257</v>
      </c>
      <c r="P16" t="s">
        <v>15</v>
      </c>
      <c r="Q16" t="e">
        <f t="shared" si="6"/>
        <v>#VALUE!</v>
      </c>
      <c r="R16">
        <f t="shared" si="6"/>
        <v>40</v>
      </c>
      <c r="S16">
        <f t="shared" si="6"/>
        <v>10</v>
      </c>
      <c r="T16">
        <f t="shared" si="6"/>
        <v>130</v>
      </c>
      <c r="U16">
        <f t="shared" si="1"/>
        <v>80</v>
      </c>
      <c r="V16">
        <f t="shared" si="2"/>
        <v>40</v>
      </c>
      <c r="W16">
        <f t="shared" si="3"/>
        <v>10</v>
      </c>
      <c r="X16">
        <f t="shared" si="4"/>
        <v>130</v>
      </c>
    </row>
    <row r="17" spans="2:16" ht="13.5" customHeight="1">
      <c r="B17" s="29">
        <f t="shared" si="5"/>
        <v>7</v>
      </c>
      <c r="C17" s="37" t="s">
        <v>39</v>
      </c>
      <c r="D17" s="35" t="s">
        <v>40</v>
      </c>
      <c r="E17" s="42"/>
      <c r="F17" s="42" t="s">
        <v>41</v>
      </c>
      <c r="G17" s="42"/>
      <c r="H17" s="42"/>
      <c r="I17" s="42"/>
      <c r="J17" s="42"/>
      <c r="K17" s="100">
        <v>140</v>
      </c>
      <c r="L17" s="80">
        <v>400</v>
      </c>
      <c r="M17" s="80">
        <v>470</v>
      </c>
      <c r="N17" s="81">
        <v>1420</v>
      </c>
      <c r="P17" s="76"/>
    </row>
    <row r="18" spans="2:16" ht="13.5" customHeight="1">
      <c r="B18" s="29">
        <f t="shared" si="5"/>
        <v>8</v>
      </c>
      <c r="C18" s="37" t="s">
        <v>42</v>
      </c>
      <c r="D18" s="35" t="s">
        <v>43</v>
      </c>
      <c r="E18" s="42"/>
      <c r="F18" s="42" t="s">
        <v>258</v>
      </c>
      <c r="G18" s="42"/>
      <c r="H18" s="42"/>
      <c r="I18" s="42"/>
      <c r="J18" s="42"/>
      <c r="K18" s="80" t="s">
        <v>254</v>
      </c>
      <c r="L18" s="80"/>
      <c r="M18" s="80"/>
      <c r="N18" s="81"/>
      <c r="P18" s="76"/>
    </row>
    <row r="19" spans="2:14" ht="13.5" customHeight="1">
      <c r="B19" s="29">
        <f t="shared" si="5"/>
        <v>9</v>
      </c>
      <c r="C19" s="37" t="s">
        <v>259</v>
      </c>
      <c r="D19" s="35" t="s">
        <v>25</v>
      </c>
      <c r="E19" s="42"/>
      <c r="F19" s="42" t="s">
        <v>26</v>
      </c>
      <c r="G19" s="42"/>
      <c r="H19" s="42"/>
      <c r="I19" s="42"/>
      <c r="J19" s="42"/>
      <c r="K19" s="80">
        <v>10</v>
      </c>
      <c r="L19" s="80">
        <v>20</v>
      </c>
      <c r="M19" s="80"/>
      <c r="N19" s="81"/>
    </row>
    <row r="20" spans="2:14" ht="13.5" customHeight="1">
      <c r="B20" s="29">
        <f t="shared" si="5"/>
        <v>10</v>
      </c>
      <c r="C20" s="38"/>
      <c r="D20" s="45"/>
      <c r="E20" s="42"/>
      <c r="F20" s="42" t="s">
        <v>283</v>
      </c>
      <c r="G20" s="42"/>
      <c r="H20" s="42"/>
      <c r="I20" s="42"/>
      <c r="J20" s="42"/>
      <c r="K20" s="80"/>
      <c r="L20" s="80" t="s">
        <v>248</v>
      </c>
      <c r="M20" s="80"/>
      <c r="N20" s="81">
        <v>1180</v>
      </c>
    </row>
    <row r="21" spans="2:14" ht="13.5" customHeight="1">
      <c r="B21" s="29">
        <f t="shared" si="5"/>
        <v>11</v>
      </c>
      <c r="C21" s="38"/>
      <c r="D21" s="35" t="s">
        <v>173</v>
      </c>
      <c r="E21" s="42"/>
      <c r="F21" s="42" t="s">
        <v>210</v>
      </c>
      <c r="G21" s="42"/>
      <c r="H21" s="42"/>
      <c r="I21" s="42"/>
      <c r="J21" s="42"/>
      <c r="K21" s="80"/>
      <c r="L21" s="80"/>
      <c r="M21" s="80">
        <v>10</v>
      </c>
      <c r="N21" s="81"/>
    </row>
    <row r="22" spans="2:14" ht="13.5" customHeight="1">
      <c r="B22" s="29">
        <f t="shared" si="5"/>
        <v>12</v>
      </c>
      <c r="C22" s="38"/>
      <c r="D22" s="35" t="s">
        <v>27</v>
      </c>
      <c r="E22" s="42"/>
      <c r="F22" s="42" t="s">
        <v>125</v>
      </c>
      <c r="G22" s="42"/>
      <c r="H22" s="42"/>
      <c r="I22" s="42"/>
      <c r="J22" s="42"/>
      <c r="K22" s="100"/>
      <c r="L22" s="80">
        <v>10</v>
      </c>
      <c r="M22" s="80"/>
      <c r="N22" s="81"/>
    </row>
    <row r="23" spans="2:14" ht="13.5" customHeight="1">
      <c r="B23" s="29">
        <f t="shared" si="5"/>
        <v>13</v>
      </c>
      <c r="C23" s="38"/>
      <c r="D23" s="45"/>
      <c r="E23" s="42"/>
      <c r="F23" s="42" t="s">
        <v>28</v>
      </c>
      <c r="G23" s="42"/>
      <c r="H23" s="42"/>
      <c r="I23" s="42"/>
      <c r="J23" s="42"/>
      <c r="K23" s="80"/>
      <c r="L23" s="80"/>
      <c r="M23" s="80" t="s">
        <v>248</v>
      </c>
      <c r="N23" s="81"/>
    </row>
    <row r="24" spans="2:14" ht="13.5" customHeight="1">
      <c r="B24" s="29">
        <f t="shared" si="5"/>
        <v>14</v>
      </c>
      <c r="C24" s="38"/>
      <c r="D24" s="45"/>
      <c r="E24" s="42"/>
      <c r="F24" s="42" t="s">
        <v>177</v>
      </c>
      <c r="G24" s="42"/>
      <c r="H24" s="42"/>
      <c r="I24" s="42"/>
      <c r="J24" s="42"/>
      <c r="K24" s="100">
        <v>780</v>
      </c>
      <c r="L24" s="80">
        <v>1320</v>
      </c>
      <c r="M24" s="80">
        <v>1890</v>
      </c>
      <c r="N24" s="81">
        <v>5100</v>
      </c>
    </row>
    <row r="25" spans="2:14" ht="13.5" customHeight="1">
      <c r="B25" s="29">
        <f t="shared" si="5"/>
        <v>15</v>
      </c>
      <c r="C25" s="38"/>
      <c r="D25" s="45"/>
      <c r="E25" s="42"/>
      <c r="F25" s="42" t="s">
        <v>178</v>
      </c>
      <c r="G25" s="42"/>
      <c r="H25" s="42"/>
      <c r="I25" s="42"/>
      <c r="J25" s="42"/>
      <c r="K25" s="80"/>
      <c r="L25" s="80">
        <v>70</v>
      </c>
      <c r="M25" s="80">
        <v>20</v>
      </c>
      <c r="N25" s="81">
        <v>40</v>
      </c>
    </row>
    <row r="26" spans="2:14" ht="13.5" customHeight="1">
      <c r="B26" s="29">
        <f t="shared" si="5"/>
        <v>16</v>
      </c>
      <c r="C26" s="38"/>
      <c r="D26" s="45"/>
      <c r="E26" s="42"/>
      <c r="F26" s="42" t="s">
        <v>179</v>
      </c>
      <c r="G26" s="42"/>
      <c r="H26" s="42"/>
      <c r="I26" s="42"/>
      <c r="J26" s="42"/>
      <c r="K26" s="80">
        <v>80</v>
      </c>
      <c r="L26" s="80">
        <v>210</v>
      </c>
      <c r="M26" s="80">
        <v>140</v>
      </c>
      <c r="N26" s="81">
        <v>70</v>
      </c>
    </row>
    <row r="27" spans="2:14" ht="13.5" customHeight="1">
      <c r="B27" s="29">
        <f t="shared" si="5"/>
        <v>17</v>
      </c>
      <c r="C27" s="38"/>
      <c r="D27" s="45"/>
      <c r="E27" s="42"/>
      <c r="F27" s="42" t="s">
        <v>130</v>
      </c>
      <c r="G27" s="42"/>
      <c r="H27" s="42"/>
      <c r="I27" s="42"/>
      <c r="J27" s="42"/>
      <c r="K27" s="100" t="s">
        <v>248</v>
      </c>
      <c r="L27" s="80"/>
      <c r="M27" s="80" t="s">
        <v>248</v>
      </c>
      <c r="N27" s="81"/>
    </row>
    <row r="28" spans="2:14" ht="13.5" customHeight="1">
      <c r="B28" s="29">
        <f t="shared" si="5"/>
        <v>18</v>
      </c>
      <c r="C28" s="38"/>
      <c r="D28" s="45"/>
      <c r="E28" s="42"/>
      <c r="F28" s="42" t="s">
        <v>282</v>
      </c>
      <c r="G28" s="42"/>
      <c r="H28" s="42"/>
      <c r="I28" s="42"/>
      <c r="J28" s="42"/>
      <c r="K28" s="80">
        <v>10</v>
      </c>
      <c r="L28" s="80"/>
      <c r="M28" s="80"/>
      <c r="N28" s="81"/>
    </row>
    <row r="29" spans="2:14" ht="13.5" customHeight="1">
      <c r="B29" s="29">
        <f t="shared" si="5"/>
        <v>19</v>
      </c>
      <c r="C29" s="38"/>
      <c r="D29" s="45"/>
      <c r="E29" s="42"/>
      <c r="F29" s="42" t="s">
        <v>29</v>
      </c>
      <c r="G29" s="42"/>
      <c r="H29" s="42"/>
      <c r="I29" s="42"/>
      <c r="J29" s="42"/>
      <c r="K29" s="80"/>
      <c r="L29" s="80">
        <v>20</v>
      </c>
      <c r="M29" s="80"/>
      <c r="N29" s="81"/>
    </row>
    <row r="30" spans="2:14" ht="13.5" customHeight="1">
      <c r="B30" s="29">
        <f t="shared" si="5"/>
        <v>20</v>
      </c>
      <c r="C30" s="38"/>
      <c r="D30" s="45"/>
      <c r="E30" s="42"/>
      <c r="F30" s="42" t="s">
        <v>30</v>
      </c>
      <c r="G30" s="42"/>
      <c r="H30" s="42"/>
      <c r="I30" s="42"/>
      <c r="J30" s="42"/>
      <c r="K30" s="80">
        <v>110</v>
      </c>
      <c r="L30" s="80">
        <v>240</v>
      </c>
      <c r="M30" s="80">
        <v>230</v>
      </c>
      <c r="N30" s="81">
        <v>360</v>
      </c>
    </row>
    <row r="31" spans="2:14" ht="13.5" customHeight="1">
      <c r="B31" s="29">
        <f t="shared" si="5"/>
        <v>21</v>
      </c>
      <c r="C31" s="38"/>
      <c r="D31" s="45"/>
      <c r="E31" s="42"/>
      <c r="F31" s="42" t="s">
        <v>31</v>
      </c>
      <c r="G31" s="42"/>
      <c r="H31" s="42"/>
      <c r="I31" s="42"/>
      <c r="J31" s="42"/>
      <c r="K31" s="100"/>
      <c r="L31" s="80">
        <v>90</v>
      </c>
      <c r="M31" s="80">
        <v>210</v>
      </c>
      <c r="N31" s="81">
        <v>30</v>
      </c>
    </row>
    <row r="32" spans="2:14" ht="13.5" customHeight="1">
      <c r="B32" s="29">
        <f t="shared" si="5"/>
        <v>22</v>
      </c>
      <c r="C32" s="38"/>
      <c r="D32" s="45"/>
      <c r="E32" s="42"/>
      <c r="F32" s="42" t="s">
        <v>32</v>
      </c>
      <c r="G32" s="42"/>
      <c r="H32" s="42"/>
      <c r="I32" s="42"/>
      <c r="J32" s="42"/>
      <c r="K32" s="100">
        <v>50</v>
      </c>
      <c r="L32" s="80">
        <v>140</v>
      </c>
      <c r="M32" s="80">
        <v>80</v>
      </c>
      <c r="N32" s="81">
        <v>120</v>
      </c>
    </row>
    <row r="33" spans="2:14" ht="13.5" customHeight="1">
      <c r="B33" s="29">
        <f t="shared" si="5"/>
        <v>23</v>
      </c>
      <c r="C33" s="38"/>
      <c r="D33" s="45"/>
      <c r="E33" s="42"/>
      <c r="F33" s="42" t="s">
        <v>212</v>
      </c>
      <c r="G33" s="42"/>
      <c r="H33" s="42"/>
      <c r="I33" s="42"/>
      <c r="J33" s="42"/>
      <c r="K33" s="80" t="s">
        <v>248</v>
      </c>
      <c r="L33" s="80"/>
      <c r="M33" s="80"/>
      <c r="N33" s="81"/>
    </row>
    <row r="34" spans="2:14" ht="13.5" customHeight="1">
      <c r="B34" s="29">
        <f t="shared" si="5"/>
        <v>24</v>
      </c>
      <c r="C34" s="38"/>
      <c r="D34" s="45"/>
      <c r="E34" s="42"/>
      <c r="F34" s="42" t="s">
        <v>33</v>
      </c>
      <c r="G34" s="42"/>
      <c r="H34" s="42"/>
      <c r="I34" s="42"/>
      <c r="J34" s="42"/>
      <c r="K34" s="100">
        <v>10</v>
      </c>
      <c r="L34" s="80" t="s">
        <v>248</v>
      </c>
      <c r="M34" s="80"/>
      <c r="N34" s="81"/>
    </row>
    <row r="35" spans="2:14" ht="13.5" customHeight="1">
      <c r="B35" s="29">
        <f t="shared" si="5"/>
        <v>25</v>
      </c>
      <c r="C35" s="38"/>
      <c r="D35" s="45"/>
      <c r="E35" s="42"/>
      <c r="F35" s="42" t="s">
        <v>34</v>
      </c>
      <c r="G35" s="42"/>
      <c r="H35" s="42"/>
      <c r="I35" s="42"/>
      <c r="J35" s="42"/>
      <c r="K35" s="100">
        <v>20</v>
      </c>
      <c r="L35" s="80">
        <v>60</v>
      </c>
      <c r="M35" s="80"/>
      <c r="N35" s="81">
        <v>40</v>
      </c>
    </row>
    <row r="36" spans="2:14" ht="13.5" customHeight="1">
      <c r="B36" s="29">
        <f t="shared" si="5"/>
        <v>26</v>
      </c>
      <c r="C36" s="38"/>
      <c r="D36" s="45"/>
      <c r="E36" s="42"/>
      <c r="F36" s="42" t="s">
        <v>35</v>
      </c>
      <c r="G36" s="42"/>
      <c r="H36" s="42"/>
      <c r="I36" s="42"/>
      <c r="J36" s="42"/>
      <c r="K36" s="80">
        <v>120</v>
      </c>
      <c r="L36" s="80">
        <v>270</v>
      </c>
      <c r="M36" s="80">
        <v>110</v>
      </c>
      <c r="N36" s="81">
        <v>3260</v>
      </c>
    </row>
    <row r="37" spans="2:14" ht="13.5" customHeight="1">
      <c r="B37" s="29">
        <f t="shared" si="5"/>
        <v>27</v>
      </c>
      <c r="C37" s="38"/>
      <c r="D37" s="45"/>
      <c r="E37" s="42"/>
      <c r="F37" s="42" t="s">
        <v>36</v>
      </c>
      <c r="G37" s="42"/>
      <c r="H37" s="42"/>
      <c r="I37" s="42"/>
      <c r="J37" s="42"/>
      <c r="K37" s="80">
        <v>1980</v>
      </c>
      <c r="L37" s="80">
        <v>17140</v>
      </c>
      <c r="M37" s="80">
        <v>18950</v>
      </c>
      <c r="N37" s="81">
        <v>5260</v>
      </c>
    </row>
    <row r="38" spans="2:14" ht="13.5" customHeight="1">
      <c r="B38" s="29">
        <f t="shared" si="5"/>
        <v>28</v>
      </c>
      <c r="C38" s="38"/>
      <c r="D38" s="45"/>
      <c r="E38" s="42"/>
      <c r="F38" s="42" t="s">
        <v>37</v>
      </c>
      <c r="G38" s="42"/>
      <c r="H38" s="42"/>
      <c r="I38" s="42"/>
      <c r="J38" s="42"/>
      <c r="K38" s="80">
        <v>10</v>
      </c>
      <c r="L38" s="80">
        <v>740</v>
      </c>
      <c r="M38" s="80">
        <v>925</v>
      </c>
      <c r="N38" s="81">
        <v>310</v>
      </c>
    </row>
    <row r="39" spans="2:14" ht="13.5" customHeight="1">
      <c r="B39" s="29">
        <f t="shared" si="5"/>
        <v>29</v>
      </c>
      <c r="C39" s="37" t="s">
        <v>174</v>
      </c>
      <c r="D39" s="35" t="s">
        <v>175</v>
      </c>
      <c r="E39" s="42"/>
      <c r="F39" s="42" t="s">
        <v>44</v>
      </c>
      <c r="G39" s="42"/>
      <c r="H39" s="42"/>
      <c r="I39" s="42"/>
      <c r="J39" s="42"/>
      <c r="K39" s="100">
        <v>40</v>
      </c>
      <c r="L39" s="100">
        <v>20</v>
      </c>
      <c r="M39" s="80"/>
      <c r="N39" s="81">
        <v>30</v>
      </c>
    </row>
    <row r="40" spans="2:25" ht="13.5" customHeight="1">
      <c r="B40" s="29">
        <f t="shared" si="5"/>
        <v>30</v>
      </c>
      <c r="C40" s="37" t="s">
        <v>260</v>
      </c>
      <c r="D40" s="35" t="s">
        <v>45</v>
      </c>
      <c r="E40" s="42"/>
      <c r="F40" s="42" t="s">
        <v>287</v>
      </c>
      <c r="G40" s="42"/>
      <c r="H40" s="42"/>
      <c r="I40" s="42"/>
      <c r="J40" s="42"/>
      <c r="K40" s="80"/>
      <c r="L40" s="100"/>
      <c r="M40" s="80">
        <v>120</v>
      </c>
      <c r="N40" s="81" t="s">
        <v>261</v>
      </c>
      <c r="Y40" s="103"/>
    </row>
    <row r="41" spans="2:25" ht="13.5" customHeight="1">
      <c r="B41" s="29">
        <f t="shared" si="5"/>
        <v>31</v>
      </c>
      <c r="C41" s="38"/>
      <c r="D41" s="45"/>
      <c r="E41" s="42"/>
      <c r="F41" s="42" t="s">
        <v>288</v>
      </c>
      <c r="G41" s="42"/>
      <c r="H41" s="42"/>
      <c r="I41" s="42"/>
      <c r="J41" s="42"/>
      <c r="K41" s="80">
        <v>30</v>
      </c>
      <c r="L41" s="80"/>
      <c r="M41" s="80"/>
      <c r="N41" s="81"/>
      <c r="Y41" s="103"/>
    </row>
    <row r="42" spans="2:25" ht="13.5" customHeight="1">
      <c r="B42" s="29">
        <f t="shared" si="5"/>
        <v>32</v>
      </c>
      <c r="C42" s="38"/>
      <c r="D42" s="45"/>
      <c r="E42" s="42"/>
      <c r="F42" s="42" t="s">
        <v>295</v>
      </c>
      <c r="G42" s="42"/>
      <c r="H42" s="42"/>
      <c r="I42" s="42"/>
      <c r="J42" s="42"/>
      <c r="K42" s="80"/>
      <c r="L42" s="80"/>
      <c r="M42" s="80"/>
      <c r="N42" s="81">
        <v>90</v>
      </c>
      <c r="Y42" s="103"/>
    </row>
    <row r="43" spans="2:25" ht="13.5" customHeight="1">
      <c r="B43" s="29">
        <f t="shared" si="5"/>
        <v>33</v>
      </c>
      <c r="C43" s="38"/>
      <c r="D43" s="45"/>
      <c r="E43" s="42"/>
      <c r="F43" s="42" t="s">
        <v>280</v>
      </c>
      <c r="G43" s="42"/>
      <c r="H43" s="42"/>
      <c r="I43" s="42"/>
      <c r="J43" s="42"/>
      <c r="K43" s="80"/>
      <c r="L43" s="80">
        <v>10</v>
      </c>
      <c r="M43" s="80"/>
      <c r="N43" s="81"/>
      <c r="Y43" s="103"/>
    </row>
    <row r="44" spans="2:25" ht="13.5" customHeight="1">
      <c r="B44" s="29">
        <f t="shared" si="5"/>
        <v>34</v>
      </c>
      <c r="C44" s="38"/>
      <c r="D44" s="45"/>
      <c r="E44" s="42"/>
      <c r="F44" s="42" t="s">
        <v>48</v>
      </c>
      <c r="G44" s="42"/>
      <c r="H44" s="42"/>
      <c r="I44" s="42"/>
      <c r="J44" s="42"/>
      <c r="K44" s="80">
        <v>200</v>
      </c>
      <c r="L44" s="80">
        <v>360</v>
      </c>
      <c r="M44" s="80">
        <v>120</v>
      </c>
      <c r="N44" s="81">
        <v>280</v>
      </c>
      <c r="Y44" s="103"/>
    </row>
    <row r="45" spans="2:25" ht="13.5" customHeight="1">
      <c r="B45" s="29">
        <f t="shared" si="5"/>
        <v>35</v>
      </c>
      <c r="C45" s="38"/>
      <c r="D45" s="45"/>
      <c r="E45" s="42"/>
      <c r="F45" s="42" t="s">
        <v>285</v>
      </c>
      <c r="G45" s="42"/>
      <c r="H45" s="42"/>
      <c r="I45" s="42"/>
      <c r="J45" s="42"/>
      <c r="K45" s="80"/>
      <c r="L45" s="80">
        <v>10</v>
      </c>
      <c r="M45" s="80"/>
      <c r="N45" s="81"/>
      <c r="Y45" s="104"/>
    </row>
    <row r="46" spans="2:25" ht="13.5" customHeight="1">
      <c r="B46" s="29">
        <f t="shared" si="5"/>
        <v>36</v>
      </c>
      <c r="C46" s="38"/>
      <c r="D46" s="45"/>
      <c r="E46" s="42"/>
      <c r="F46" s="42" t="s">
        <v>52</v>
      </c>
      <c r="G46" s="42"/>
      <c r="H46" s="42"/>
      <c r="I46" s="42"/>
      <c r="J46" s="42"/>
      <c r="K46" s="100">
        <v>10</v>
      </c>
      <c r="L46" s="100" t="s">
        <v>261</v>
      </c>
      <c r="M46" s="80">
        <v>20</v>
      </c>
      <c r="N46" s="81">
        <v>10</v>
      </c>
      <c r="Y46" s="104"/>
    </row>
    <row r="47" spans="2:25" ht="13.5" customHeight="1">
      <c r="B47" s="29">
        <f t="shared" si="5"/>
        <v>37</v>
      </c>
      <c r="C47" s="38"/>
      <c r="D47" s="45"/>
      <c r="E47" s="42"/>
      <c r="F47" s="42" t="s">
        <v>53</v>
      </c>
      <c r="G47" s="42"/>
      <c r="H47" s="42"/>
      <c r="I47" s="42"/>
      <c r="J47" s="42"/>
      <c r="K47" s="100" t="s">
        <v>261</v>
      </c>
      <c r="L47" s="100">
        <v>10</v>
      </c>
      <c r="M47" s="80" t="s">
        <v>261</v>
      </c>
      <c r="N47" s="81" t="s">
        <v>261</v>
      </c>
      <c r="Y47" s="104"/>
    </row>
    <row r="48" spans="2:25" ht="13.5" customHeight="1">
      <c r="B48" s="29">
        <f t="shared" si="5"/>
        <v>38</v>
      </c>
      <c r="C48" s="38"/>
      <c r="D48" s="45"/>
      <c r="E48" s="42"/>
      <c r="F48" s="42" t="s">
        <v>281</v>
      </c>
      <c r="G48" s="42"/>
      <c r="H48" s="42"/>
      <c r="I48" s="42"/>
      <c r="J48" s="42"/>
      <c r="K48" s="80"/>
      <c r="L48" s="80">
        <v>10</v>
      </c>
      <c r="M48" s="80"/>
      <c r="N48" s="81"/>
      <c r="Y48" s="104"/>
    </row>
    <row r="49" spans="2:25" ht="13.5" customHeight="1">
      <c r="B49" s="29">
        <f t="shared" si="5"/>
        <v>39</v>
      </c>
      <c r="C49" s="38"/>
      <c r="D49" s="45"/>
      <c r="E49" s="42"/>
      <c r="F49" s="42" t="s">
        <v>289</v>
      </c>
      <c r="G49" s="42"/>
      <c r="H49" s="42"/>
      <c r="I49" s="42"/>
      <c r="J49" s="42"/>
      <c r="K49" s="80"/>
      <c r="L49" s="80"/>
      <c r="M49" s="80">
        <v>40</v>
      </c>
      <c r="N49" s="81"/>
      <c r="Y49" s="104"/>
    </row>
    <row r="50" spans="2:25" ht="13.5" customHeight="1">
      <c r="B50" s="29">
        <f t="shared" si="5"/>
        <v>40</v>
      </c>
      <c r="C50" s="38"/>
      <c r="D50" s="45"/>
      <c r="E50" s="42"/>
      <c r="F50" s="42" t="s">
        <v>145</v>
      </c>
      <c r="G50" s="42"/>
      <c r="H50" s="42"/>
      <c r="I50" s="42"/>
      <c r="J50" s="42"/>
      <c r="K50" s="80">
        <v>320</v>
      </c>
      <c r="L50" s="80">
        <v>40</v>
      </c>
      <c r="M50" s="80" t="s">
        <v>261</v>
      </c>
      <c r="N50" s="81"/>
      <c r="Y50" s="104"/>
    </row>
    <row r="51" spans="2:25" ht="13.5" customHeight="1">
      <c r="B51" s="29">
        <f t="shared" si="5"/>
        <v>41</v>
      </c>
      <c r="C51" s="38"/>
      <c r="D51" s="45"/>
      <c r="E51" s="42"/>
      <c r="F51" s="42" t="s">
        <v>54</v>
      </c>
      <c r="G51" s="42"/>
      <c r="H51" s="42"/>
      <c r="I51" s="42"/>
      <c r="J51" s="42"/>
      <c r="K51" s="100">
        <v>200</v>
      </c>
      <c r="L51" s="100">
        <v>40</v>
      </c>
      <c r="M51" s="80">
        <v>480</v>
      </c>
      <c r="N51" s="81">
        <v>360</v>
      </c>
      <c r="Y51" s="105"/>
    </row>
    <row r="52" spans="2:25" ht="13.5" customHeight="1">
      <c r="B52" s="29">
        <f t="shared" si="5"/>
        <v>42</v>
      </c>
      <c r="C52" s="38"/>
      <c r="D52" s="45"/>
      <c r="E52" s="42"/>
      <c r="F52" s="42" t="s">
        <v>262</v>
      </c>
      <c r="G52" s="42"/>
      <c r="H52" s="42"/>
      <c r="I52" s="42"/>
      <c r="J52" s="42"/>
      <c r="K52" s="80"/>
      <c r="L52" s="80"/>
      <c r="M52" s="80">
        <v>640</v>
      </c>
      <c r="N52" s="81"/>
      <c r="Y52" s="105"/>
    </row>
    <row r="53" spans="2:25" ht="13.5" customHeight="1">
      <c r="B53" s="29">
        <f t="shared" si="5"/>
        <v>43</v>
      </c>
      <c r="C53" s="38"/>
      <c r="D53" s="45"/>
      <c r="E53" s="42"/>
      <c r="F53" s="42" t="s">
        <v>263</v>
      </c>
      <c r="G53" s="42"/>
      <c r="H53" s="42"/>
      <c r="I53" s="42"/>
      <c r="J53" s="42"/>
      <c r="K53" s="80"/>
      <c r="L53" s="80" t="s">
        <v>261</v>
      </c>
      <c r="M53" s="80"/>
      <c r="N53" s="81"/>
      <c r="Y53" s="103"/>
    </row>
    <row r="54" spans="2:25" ht="13.5" customHeight="1">
      <c r="B54" s="29">
        <f t="shared" si="5"/>
        <v>44</v>
      </c>
      <c r="C54" s="38"/>
      <c r="D54" s="45"/>
      <c r="E54" s="42"/>
      <c r="F54" s="42" t="s">
        <v>147</v>
      </c>
      <c r="G54" s="42"/>
      <c r="H54" s="42"/>
      <c r="I54" s="42"/>
      <c r="J54" s="42"/>
      <c r="K54" s="80"/>
      <c r="L54" s="80">
        <v>10</v>
      </c>
      <c r="M54" s="80"/>
      <c r="N54" s="81">
        <v>30</v>
      </c>
      <c r="Y54" s="103"/>
    </row>
    <row r="55" spans="2:25" ht="13.5" customHeight="1">
      <c r="B55" s="29">
        <f t="shared" si="5"/>
        <v>45</v>
      </c>
      <c r="C55" s="38"/>
      <c r="D55" s="45"/>
      <c r="E55" s="42"/>
      <c r="F55" s="42" t="s">
        <v>279</v>
      </c>
      <c r="G55" s="42"/>
      <c r="H55" s="42"/>
      <c r="I55" s="42"/>
      <c r="J55" s="42"/>
      <c r="K55" s="80"/>
      <c r="L55" s="80"/>
      <c r="M55" s="80"/>
      <c r="N55" s="81">
        <v>10</v>
      </c>
      <c r="Y55" s="103"/>
    </row>
    <row r="56" spans="2:25" ht="13.5" customHeight="1">
      <c r="B56" s="29">
        <f t="shared" si="5"/>
        <v>46</v>
      </c>
      <c r="C56" s="38"/>
      <c r="D56" s="45"/>
      <c r="E56" s="42"/>
      <c r="F56" s="42" t="s">
        <v>56</v>
      </c>
      <c r="G56" s="42"/>
      <c r="H56" s="42"/>
      <c r="I56" s="42"/>
      <c r="J56" s="42"/>
      <c r="K56" s="100">
        <v>160</v>
      </c>
      <c r="L56" s="100">
        <v>920</v>
      </c>
      <c r="M56" s="80">
        <v>920</v>
      </c>
      <c r="N56" s="81">
        <v>680</v>
      </c>
      <c r="Y56" s="103"/>
    </row>
    <row r="57" spans="2:25" ht="13.5" customHeight="1">
      <c r="B57" s="29">
        <f t="shared" si="5"/>
        <v>47</v>
      </c>
      <c r="C57" s="38"/>
      <c r="D57" s="45"/>
      <c r="E57" s="42"/>
      <c r="F57" s="42" t="s">
        <v>57</v>
      </c>
      <c r="G57" s="42"/>
      <c r="H57" s="42"/>
      <c r="I57" s="42"/>
      <c r="J57" s="42"/>
      <c r="K57" s="100" t="s">
        <v>261</v>
      </c>
      <c r="L57" s="80">
        <v>30</v>
      </c>
      <c r="M57" s="80">
        <v>10</v>
      </c>
      <c r="N57" s="81">
        <v>30</v>
      </c>
      <c r="Y57" s="103"/>
    </row>
    <row r="58" spans="2:25" ht="13.5" customHeight="1">
      <c r="B58" s="29">
        <f t="shared" si="5"/>
        <v>48</v>
      </c>
      <c r="C58" s="38"/>
      <c r="D58" s="45"/>
      <c r="E58" s="42"/>
      <c r="F58" s="42" t="s">
        <v>59</v>
      </c>
      <c r="G58" s="42"/>
      <c r="H58" s="42"/>
      <c r="I58" s="42"/>
      <c r="J58" s="42"/>
      <c r="K58" s="100" t="s">
        <v>261</v>
      </c>
      <c r="L58" s="80">
        <v>160</v>
      </c>
      <c r="M58" s="80"/>
      <c r="N58" s="81"/>
      <c r="Y58" s="103"/>
    </row>
    <row r="59" spans="2:25" ht="13.5" customHeight="1">
      <c r="B59" s="29">
        <f t="shared" si="5"/>
        <v>49</v>
      </c>
      <c r="C59" s="38"/>
      <c r="D59" s="45"/>
      <c r="E59" s="42"/>
      <c r="F59" s="42" t="s">
        <v>61</v>
      </c>
      <c r="G59" s="42"/>
      <c r="H59" s="42"/>
      <c r="I59" s="42"/>
      <c r="J59" s="42"/>
      <c r="K59" s="80" t="s">
        <v>261</v>
      </c>
      <c r="L59" s="80"/>
      <c r="M59" s="80"/>
      <c r="N59" s="81" t="s">
        <v>261</v>
      </c>
      <c r="Y59" s="103"/>
    </row>
    <row r="60" spans="2:25" ht="13.5" customHeight="1">
      <c r="B60" s="29">
        <f t="shared" si="5"/>
        <v>50</v>
      </c>
      <c r="C60" s="38"/>
      <c r="D60" s="45"/>
      <c r="E60" s="42"/>
      <c r="F60" s="42" t="s">
        <v>62</v>
      </c>
      <c r="G60" s="42"/>
      <c r="H60" s="42"/>
      <c r="I60" s="42"/>
      <c r="J60" s="42"/>
      <c r="K60" s="80"/>
      <c r="L60" s="80" t="s">
        <v>261</v>
      </c>
      <c r="M60" s="80"/>
      <c r="N60" s="81"/>
      <c r="Y60" s="103"/>
    </row>
    <row r="61" spans="2:25" ht="13.5" customHeight="1">
      <c r="B61" s="29">
        <f t="shared" si="5"/>
        <v>51</v>
      </c>
      <c r="C61" s="38"/>
      <c r="D61" s="45"/>
      <c r="E61" s="42"/>
      <c r="F61" s="42" t="s">
        <v>290</v>
      </c>
      <c r="G61" s="42"/>
      <c r="H61" s="42"/>
      <c r="I61" s="42"/>
      <c r="J61" s="42"/>
      <c r="K61" s="100"/>
      <c r="L61" s="80"/>
      <c r="M61" s="80"/>
      <c r="N61" s="81" t="s">
        <v>261</v>
      </c>
      <c r="Y61" s="103"/>
    </row>
    <row r="62" spans="2:25" ht="13.5" customHeight="1">
      <c r="B62" s="29">
        <f t="shared" si="5"/>
        <v>52</v>
      </c>
      <c r="C62" s="38"/>
      <c r="D62" s="45"/>
      <c r="E62" s="42"/>
      <c r="F62" s="42" t="s">
        <v>213</v>
      </c>
      <c r="G62" s="42"/>
      <c r="H62" s="42"/>
      <c r="I62" s="42"/>
      <c r="J62" s="42"/>
      <c r="K62" s="80"/>
      <c r="L62" s="80"/>
      <c r="M62" s="80" t="s">
        <v>261</v>
      </c>
      <c r="N62" s="81"/>
      <c r="Y62" s="103"/>
    </row>
    <row r="63" spans="2:25" ht="13.5" customHeight="1">
      <c r="B63" s="29">
        <f t="shared" si="5"/>
        <v>53</v>
      </c>
      <c r="C63" s="38"/>
      <c r="D63" s="45"/>
      <c r="E63" s="42"/>
      <c r="F63" s="42" t="s">
        <v>214</v>
      </c>
      <c r="G63" s="42"/>
      <c r="H63" s="42"/>
      <c r="I63" s="42"/>
      <c r="J63" s="42"/>
      <c r="K63" s="80"/>
      <c r="L63" s="80"/>
      <c r="M63" s="80">
        <v>40</v>
      </c>
      <c r="N63" s="81"/>
      <c r="Y63" s="103"/>
    </row>
    <row r="64" spans="2:25" ht="13.5" customHeight="1">
      <c r="B64" s="29">
        <f t="shared" si="5"/>
        <v>54</v>
      </c>
      <c r="C64" s="38"/>
      <c r="D64" s="45"/>
      <c r="E64" s="42"/>
      <c r="F64" s="42" t="s">
        <v>65</v>
      </c>
      <c r="G64" s="42"/>
      <c r="H64" s="42"/>
      <c r="I64" s="42"/>
      <c r="J64" s="42"/>
      <c r="K64" s="100">
        <v>200</v>
      </c>
      <c r="L64" s="80">
        <v>360</v>
      </c>
      <c r="M64" s="80">
        <v>80</v>
      </c>
      <c r="N64" s="81">
        <v>80</v>
      </c>
      <c r="Y64" s="103"/>
    </row>
    <row r="65" spans="2:25" ht="13.5" customHeight="1">
      <c r="B65" s="29">
        <f t="shared" si="5"/>
        <v>55</v>
      </c>
      <c r="C65" s="38"/>
      <c r="D65" s="45"/>
      <c r="E65" s="42"/>
      <c r="F65" s="42" t="s">
        <v>291</v>
      </c>
      <c r="G65" s="42"/>
      <c r="H65" s="42"/>
      <c r="I65" s="42"/>
      <c r="J65" s="42"/>
      <c r="K65" s="80">
        <v>30</v>
      </c>
      <c r="L65" s="80">
        <v>10</v>
      </c>
      <c r="M65" s="80"/>
      <c r="N65" s="81">
        <v>20</v>
      </c>
      <c r="Y65" s="103"/>
    </row>
    <row r="66" spans="2:25" ht="13.5" customHeight="1">
      <c r="B66" s="29">
        <f t="shared" si="5"/>
        <v>56</v>
      </c>
      <c r="C66" s="38"/>
      <c r="D66" s="45"/>
      <c r="E66" s="42"/>
      <c r="F66" s="42" t="s">
        <v>292</v>
      </c>
      <c r="G66" s="42"/>
      <c r="H66" s="42"/>
      <c r="I66" s="42"/>
      <c r="J66" s="42"/>
      <c r="K66" s="80"/>
      <c r="L66" s="80"/>
      <c r="M66" s="80" t="s">
        <v>261</v>
      </c>
      <c r="N66" s="81">
        <v>30</v>
      </c>
      <c r="Y66" s="103"/>
    </row>
    <row r="67" spans="2:25" ht="13.5" customHeight="1">
      <c r="B67" s="29">
        <f t="shared" si="5"/>
        <v>57</v>
      </c>
      <c r="C67" s="38"/>
      <c r="D67" s="45"/>
      <c r="E67" s="42"/>
      <c r="F67" s="42" t="s">
        <v>293</v>
      </c>
      <c r="G67" s="42"/>
      <c r="H67" s="42"/>
      <c r="I67" s="42"/>
      <c r="J67" s="42"/>
      <c r="K67" s="80"/>
      <c r="L67" s="80"/>
      <c r="M67" s="80"/>
      <c r="N67" s="81" t="s">
        <v>261</v>
      </c>
      <c r="Y67" s="103"/>
    </row>
    <row r="68" spans="2:25" ht="13.5" customHeight="1">
      <c r="B68" s="29">
        <f t="shared" si="5"/>
        <v>58</v>
      </c>
      <c r="C68" s="38"/>
      <c r="D68" s="45"/>
      <c r="E68" s="42"/>
      <c r="F68" s="42" t="s">
        <v>294</v>
      </c>
      <c r="G68" s="42"/>
      <c r="H68" s="42"/>
      <c r="I68" s="42"/>
      <c r="J68" s="42"/>
      <c r="K68" s="80">
        <v>40</v>
      </c>
      <c r="L68" s="80"/>
      <c r="M68" s="80"/>
      <c r="N68" s="81"/>
      <c r="Y68" s="103"/>
    </row>
    <row r="69" spans="2:25" ht="13.5" customHeight="1">
      <c r="B69" s="29">
        <f t="shared" si="5"/>
        <v>59</v>
      </c>
      <c r="C69" s="38"/>
      <c r="D69" s="45"/>
      <c r="E69" s="42"/>
      <c r="F69" s="42" t="s">
        <v>284</v>
      </c>
      <c r="G69" s="42"/>
      <c r="H69" s="42"/>
      <c r="I69" s="42"/>
      <c r="J69" s="42"/>
      <c r="K69" s="80">
        <v>10</v>
      </c>
      <c r="L69" s="80"/>
      <c r="M69" s="80"/>
      <c r="N69" s="81"/>
      <c r="Y69" s="103"/>
    </row>
    <row r="70" spans="2:25" ht="13.5" customHeight="1">
      <c r="B70" s="29">
        <f t="shared" si="5"/>
        <v>60</v>
      </c>
      <c r="C70" s="38"/>
      <c r="D70" s="45"/>
      <c r="E70" s="42"/>
      <c r="F70" s="42" t="s">
        <v>264</v>
      </c>
      <c r="G70" s="42"/>
      <c r="H70" s="42"/>
      <c r="I70" s="42"/>
      <c r="J70" s="42"/>
      <c r="K70" s="80"/>
      <c r="L70" s="80"/>
      <c r="M70" s="80" t="s">
        <v>261</v>
      </c>
      <c r="N70" s="81"/>
      <c r="Y70" s="103"/>
    </row>
    <row r="71" spans="2:25" ht="13.5" customHeight="1">
      <c r="B71" s="29">
        <f t="shared" si="5"/>
        <v>61</v>
      </c>
      <c r="C71" s="39"/>
      <c r="D71" s="46"/>
      <c r="E71" s="42"/>
      <c r="F71" s="42" t="s">
        <v>71</v>
      </c>
      <c r="G71" s="42"/>
      <c r="H71" s="42"/>
      <c r="I71" s="42"/>
      <c r="J71" s="42"/>
      <c r="K71" s="80" t="s">
        <v>261</v>
      </c>
      <c r="L71" s="80">
        <v>70</v>
      </c>
      <c r="M71" s="80">
        <v>30</v>
      </c>
      <c r="N71" s="81">
        <v>50</v>
      </c>
      <c r="Y71" s="103"/>
    </row>
    <row r="72" spans="2:14" ht="13.5" customHeight="1">
      <c r="B72" s="29">
        <f t="shared" si="5"/>
        <v>62</v>
      </c>
      <c r="C72" s="37" t="s">
        <v>72</v>
      </c>
      <c r="D72" s="35" t="s">
        <v>73</v>
      </c>
      <c r="E72" s="42"/>
      <c r="F72" s="42" t="s">
        <v>265</v>
      </c>
      <c r="G72" s="42"/>
      <c r="H72" s="42"/>
      <c r="I72" s="42"/>
      <c r="J72" s="42"/>
      <c r="K72" s="80"/>
      <c r="L72" s="80">
        <v>20</v>
      </c>
      <c r="M72" s="80" t="s">
        <v>261</v>
      </c>
      <c r="N72" s="81"/>
    </row>
    <row r="73" spans="2:14" ht="13.5" customHeight="1">
      <c r="B73" s="29">
        <f t="shared" si="5"/>
        <v>63</v>
      </c>
      <c r="C73" s="38"/>
      <c r="D73" s="45"/>
      <c r="E73" s="42"/>
      <c r="F73" s="42" t="s">
        <v>163</v>
      </c>
      <c r="G73" s="42"/>
      <c r="H73" s="42"/>
      <c r="I73" s="42"/>
      <c r="J73" s="42"/>
      <c r="K73" s="80"/>
      <c r="L73" s="80"/>
      <c r="M73" s="80" t="s">
        <v>261</v>
      </c>
      <c r="N73" s="81"/>
    </row>
    <row r="74" spans="2:14" ht="13.5" customHeight="1">
      <c r="B74" s="29">
        <f t="shared" si="5"/>
        <v>64</v>
      </c>
      <c r="C74" s="38"/>
      <c r="D74" s="46"/>
      <c r="E74" s="42"/>
      <c r="F74" s="42" t="s">
        <v>74</v>
      </c>
      <c r="G74" s="42"/>
      <c r="H74" s="42"/>
      <c r="I74" s="42"/>
      <c r="J74" s="42"/>
      <c r="K74" s="80"/>
      <c r="L74" s="80" t="s">
        <v>261</v>
      </c>
      <c r="M74" s="80" t="s">
        <v>261</v>
      </c>
      <c r="N74" s="81" t="s">
        <v>261</v>
      </c>
    </row>
    <row r="75" spans="2:14" ht="13.5" customHeight="1">
      <c r="B75" s="29">
        <f t="shared" si="5"/>
        <v>65</v>
      </c>
      <c r="C75" s="37" t="s">
        <v>75</v>
      </c>
      <c r="D75" s="47" t="s">
        <v>168</v>
      </c>
      <c r="E75" s="42"/>
      <c r="F75" s="42" t="s">
        <v>169</v>
      </c>
      <c r="G75" s="42"/>
      <c r="H75" s="42"/>
      <c r="I75" s="42"/>
      <c r="J75" s="42"/>
      <c r="K75" s="80"/>
      <c r="L75" s="80" t="s">
        <v>261</v>
      </c>
      <c r="M75" s="80">
        <v>360</v>
      </c>
      <c r="N75" s="81">
        <v>170</v>
      </c>
    </row>
    <row r="76" spans="2:14" ht="13.5" customHeight="1">
      <c r="B76" s="29">
        <f aca="true" t="shared" si="7" ref="B76:B82">B75+1</f>
        <v>66</v>
      </c>
      <c r="C76" s="38"/>
      <c r="D76" s="35" t="s">
        <v>76</v>
      </c>
      <c r="E76" s="42"/>
      <c r="F76" s="42" t="s">
        <v>286</v>
      </c>
      <c r="G76" s="42"/>
      <c r="H76" s="42"/>
      <c r="I76" s="42"/>
      <c r="J76" s="42"/>
      <c r="K76" s="80" t="s">
        <v>261</v>
      </c>
      <c r="L76" s="80"/>
      <c r="M76" s="80"/>
      <c r="N76" s="81"/>
    </row>
    <row r="77" spans="2:14" ht="13.5" customHeight="1">
      <c r="B77" s="29">
        <f t="shared" si="7"/>
        <v>67</v>
      </c>
      <c r="C77" s="38"/>
      <c r="D77" s="46"/>
      <c r="E77" s="42"/>
      <c r="F77" s="42" t="s">
        <v>79</v>
      </c>
      <c r="G77" s="42"/>
      <c r="H77" s="42"/>
      <c r="I77" s="42"/>
      <c r="J77" s="42"/>
      <c r="K77" s="80">
        <v>20</v>
      </c>
      <c r="L77" s="80">
        <v>10</v>
      </c>
      <c r="M77" s="80">
        <v>10</v>
      </c>
      <c r="N77" s="81">
        <v>30</v>
      </c>
    </row>
    <row r="78" spans="2:14" ht="13.5" customHeight="1">
      <c r="B78" s="29">
        <f t="shared" si="7"/>
        <v>68</v>
      </c>
      <c r="C78" s="39"/>
      <c r="D78" s="47" t="s">
        <v>80</v>
      </c>
      <c r="E78" s="42"/>
      <c r="F78" s="42" t="s">
        <v>81</v>
      </c>
      <c r="G78" s="42"/>
      <c r="H78" s="42"/>
      <c r="I78" s="42"/>
      <c r="J78" s="42"/>
      <c r="K78" s="80">
        <v>20</v>
      </c>
      <c r="L78" s="80"/>
      <c r="M78" s="80" t="s">
        <v>261</v>
      </c>
      <c r="N78" s="81"/>
    </row>
    <row r="79" spans="2:14" ht="13.5" customHeight="1">
      <c r="B79" s="29">
        <f t="shared" si="7"/>
        <v>69</v>
      </c>
      <c r="C79" s="37" t="s">
        <v>0</v>
      </c>
      <c r="D79" s="47" t="s">
        <v>82</v>
      </c>
      <c r="E79" s="42"/>
      <c r="F79" s="42" t="s">
        <v>83</v>
      </c>
      <c r="G79" s="42"/>
      <c r="H79" s="42"/>
      <c r="I79" s="42"/>
      <c r="J79" s="42"/>
      <c r="K79" s="80">
        <v>70</v>
      </c>
      <c r="L79" s="80">
        <v>30</v>
      </c>
      <c r="M79" s="80">
        <v>20</v>
      </c>
      <c r="N79" s="81"/>
    </row>
    <row r="80" spans="2:14" ht="13.5" customHeight="1">
      <c r="B80" s="29">
        <f t="shared" si="7"/>
        <v>70</v>
      </c>
      <c r="C80" s="170" t="s">
        <v>84</v>
      </c>
      <c r="D80" s="171"/>
      <c r="E80" s="42"/>
      <c r="F80" s="42" t="s">
        <v>85</v>
      </c>
      <c r="G80" s="42"/>
      <c r="H80" s="42"/>
      <c r="I80" s="42"/>
      <c r="J80" s="42"/>
      <c r="K80" s="80">
        <v>10</v>
      </c>
      <c r="L80" s="80">
        <v>20</v>
      </c>
      <c r="M80" s="80">
        <v>50</v>
      </c>
      <c r="N80" s="81">
        <v>110</v>
      </c>
    </row>
    <row r="81" spans="2:14" ht="13.5" customHeight="1">
      <c r="B81" s="29">
        <f t="shared" si="7"/>
        <v>71</v>
      </c>
      <c r="C81" s="40"/>
      <c r="D81" s="41"/>
      <c r="E81" s="42"/>
      <c r="F81" s="42" t="s">
        <v>86</v>
      </c>
      <c r="G81" s="42"/>
      <c r="H81" s="42"/>
      <c r="I81" s="42"/>
      <c r="J81" s="42"/>
      <c r="K81" s="80">
        <v>60</v>
      </c>
      <c r="L81" s="80">
        <v>160</v>
      </c>
      <c r="M81" s="80">
        <v>120</v>
      </c>
      <c r="N81" s="81">
        <v>50</v>
      </c>
    </row>
    <row r="82" spans="2:14" ht="13.5" customHeight="1" thickBot="1">
      <c r="B82" s="29">
        <f t="shared" si="7"/>
        <v>72</v>
      </c>
      <c r="C82" s="40"/>
      <c r="D82" s="41"/>
      <c r="E82" s="42"/>
      <c r="F82" s="42" t="s">
        <v>171</v>
      </c>
      <c r="G82" s="42"/>
      <c r="H82" s="42"/>
      <c r="I82" s="42"/>
      <c r="J82" s="42"/>
      <c r="K82" s="80">
        <v>30</v>
      </c>
      <c r="L82" s="80">
        <v>120</v>
      </c>
      <c r="M82" s="80">
        <v>50</v>
      </c>
      <c r="N82" s="81">
        <v>50</v>
      </c>
    </row>
    <row r="83" spans="2:24" ht="13.5" customHeight="1">
      <c r="B83" s="83"/>
      <c r="C83" s="84"/>
      <c r="D83" s="84"/>
      <c r="E83" s="86"/>
      <c r="F83" s="86"/>
      <c r="G83" s="86"/>
      <c r="H83" s="86"/>
      <c r="I83" s="86"/>
      <c r="J83" s="86"/>
      <c r="K83" s="86"/>
      <c r="L83" s="86"/>
      <c r="M83" s="86"/>
      <c r="N83" s="86"/>
      <c r="U83">
        <f>COUNTA(K11:K82)</f>
        <v>40</v>
      </c>
      <c r="V83">
        <f>COUNTA(L11:L82)</f>
        <v>46</v>
      </c>
      <c r="W83">
        <f>COUNTA(M11:M82)</f>
        <v>43</v>
      </c>
      <c r="X83">
        <f>COUNTA(N11:N82)</f>
        <v>40</v>
      </c>
    </row>
    <row r="84" ht="18" customHeight="1"/>
    <row r="85" ht="18" customHeight="1">
      <c r="B85" s="22"/>
    </row>
    <row r="86" ht="9" customHeight="1" thickBot="1"/>
    <row r="87" spans="2:14" ht="18" customHeight="1">
      <c r="B87" s="1"/>
      <c r="C87" s="2"/>
      <c r="D87" s="163" t="s">
        <v>2</v>
      </c>
      <c r="E87" s="163"/>
      <c r="F87" s="163"/>
      <c r="G87" s="163"/>
      <c r="H87" s="2"/>
      <c r="I87" s="2"/>
      <c r="J87" s="3"/>
      <c r="K87" s="107" t="s">
        <v>106</v>
      </c>
      <c r="L87" s="107" t="s">
        <v>107</v>
      </c>
      <c r="M87" s="107" t="s">
        <v>108</v>
      </c>
      <c r="N87" s="132" t="s">
        <v>109</v>
      </c>
    </row>
    <row r="88" spans="2:14" ht="18" customHeight="1" thickBot="1">
      <c r="B88" s="10"/>
      <c r="C88" s="11"/>
      <c r="D88" s="168" t="s">
        <v>3</v>
      </c>
      <c r="E88" s="168"/>
      <c r="F88" s="168"/>
      <c r="G88" s="168"/>
      <c r="H88" s="11"/>
      <c r="I88" s="11"/>
      <c r="J88" s="12"/>
      <c r="K88" s="111" t="s">
        <v>296</v>
      </c>
      <c r="L88" s="111" t="s">
        <v>296</v>
      </c>
      <c r="M88" s="111" t="s">
        <v>296</v>
      </c>
      <c r="N88" s="131" t="s">
        <v>296</v>
      </c>
    </row>
    <row r="89" spans="2:14" ht="19.5" customHeight="1" thickTop="1">
      <c r="B89" s="166" t="s">
        <v>88</v>
      </c>
      <c r="C89" s="167"/>
      <c r="D89" s="167"/>
      <c r="E89" s="167"/>
      <c r="F89" s="167"/>
      <c r="G89" s="167"/>
      <c r="H89" s="167"/>
      <c r="I89" s="167"/>
      <c r="J89" s="15"/>
      <c r="K89" s="112">
        <v>4850</v>
      </c>
      <c r="L89" s="112">
        <v>23580</v>
      </c>
      <c r="M89" s="112">
        <v>26185</v>
      </c>
      <c r="N89" s="143">
        <v>19460</v>
      </c>
    </row>
    <row r="90" spans="2:14" ht="13.5" customHeight="1">
      <c r="B90" s="153" t="s">
        <v>89</v>
      </c>
      <c r="C90" s="154"/>
      <c r="D90" s="162"/>
      <c r="E90" s="51"/>
      <c r="F90" s="52"/>
      <c r="G90" s="155" t="s">
        <v>14</v>
      </c>
      <c r="H90" s="155"/>
      <c r="I90" s="52"/>
      <c r="J90" s="54"/>
      <c r="K90" s="43">
        <v>80</v>
      </c>
      <c r="L90" s="43">
        <v>430</v>
      </c>
      <c r="M90" s="43">
        <v>40</v>
      </c>
      <c r="N90" s="44">
        <v>160</v>
      </c>
    </row>
    <row r="91" spans="2:14" ht="13.5" customHeight="1">
      <c r="B91" s="16"/>
      <c r="C91" s="17"/>
      <c r="D91" s="18"/>
      <c r="E91" s="55"/>
      <c r="F91" s="42"/>
      <c r="G91" s="155" t="s">
        <v>40</v>
      </c>
      <c r="H91" s="155"/>
      <c r="I91" s="53"/>
      <c r="J91" s="56"/>
      <c r="K91" s="43">
        <v>140</v>
      </c>
      <c r="L91" s="43">
        <v>400</v>
      </c>
      <c r="M91" s="43">
        <v>470</v>
      </c>
      <c r="N91" s="44">
        <v>1420</v>
      </c>
    </row>
    <row r="92" spans="2:14" ht="13.5" customHeight="1">
      <c r="B92" s="16"/>
      <c r="C92" s="17"/>
      <c r="D92" s="18"/>
      <c r="E92" s="55"/>
      <c r="F92" s="42"/>
      <c r="G92" s="155" t="s">
        <v>43</v>
      </c>
      <c r="H92" s="155"/>
      <c r="I92" s="52"/>
      <c r="J92" s="54"/>
      <c r="K92" s="43">
        <v>0</v>
      </c>
      <c r="L92" s="43">
        <v>0</v>
      </c>
      <c r="M92" s="43">
        <v>0</v>
      </c>
      <c r="N92" s="44">
        <v>0</v>
      </c>
    </row>
    <row r="93" spans="2:14" ht="13.5" customHeight="1">
      <c r="B93" s="16"/>
      <c r="C93" s="17"/>
      <c r="D93" s="18"/>
      <c r="E93" s="55"/>
      <c r="F93" s="42"/>
      <c r="G93" s="155" t="s">
        <v>190</v>
      </c>
      <c r="H93" s="155"/>
      <c r="I93" s="52"/>
      <c r="J93" s="54"/>
      <c r="K93" s="43">
        <v>10</v>
      </c>
      <c r="L93" s="43">
        <v>20</v>
      </c>
      <c r="M93" s="43">
        <v>0</v>
      </c>
      <c r="N93" s="44">
        <v>1180</v>
      </c>
    </row>
    <row r="94" spans="2:14" ht="13.5" customHeight="1">
      <c r="B94" s="16"/>
      <c r="C94" s="17"/>
      <c r="D94" s="18"/>
      <c r="E94" s="55"/>
      <c r="F94" s="42"/>
      <c r="G94" s="155" t="s">
        <v>191</v>
      </c>
      <c r="H94" s="155"/>
      <c r="I94" s="52"/>
      <c r="J94" s="54"/>
      <c r="K94" s="43">
        <v>3170</v>
      </c>
      <c r="L94" s="43">
        <v>20310</v>
      </c>
      <c r="M94" s="43">
        <v>22555</v>
      </c>
      <c r="N94" s="44">
        <v>14590</v>
      </c>
    </row>
    <row r="95" spans="2:14" ht="13.5" customHeight="1">
      <c r="B95" s="16"/>
      <c r="C95" s="17"/>
      <c r="D95" s="18"/>
      <c r="E95" s="55"/>
      <c r="F95" s="42"/>
      <c r="G95" s="155" t="s">
        <v>266</v>
      </c>
      <c r="H95" s="155"/>
      <c r="I95" s="52"/>
      <c r="J95" s="54"/>
      <c r="K95" s="43">
        <v>40</v>
      </c>
      <c r="L95" s="43">
        <v>20</v>
      </c>
      <c r="M95" s="43">
        <v>0</v>
      </c>
      <c r="N95" s="44">
        <v>30</v>
      </c>
    </row>
    <row r="96" spans="2:14" ht="13.5" customHeight="1">
      <c r="B96" s="16"/>
      <c r="C96" s="17"/>
      <c r="D96" s="18"/>
      <c r="E96" s="55"/>
      <c r="F96" s="42"/>
      <c r="G96" s="155" t="s">
        <v>45</v>
      </c>
      <c r="H96" s="155"/>
      <c r="I96" s="52"/>
      <c r="J96" s="54"/>
      <c r="K96" s="43">
        <v>1200</v>
      </c>
      <c r="L96" s="43">
        <v>2040</v>
      </c>
      <c r="M96" s="43">
        <v>2500</v>
      </c>
      <c r="N96" s="44">
        <v>1670</v>
      </c>
    </row>
    <row r="97" spans="2:14" ht="13.5" customHeight="1">
      <c r="B97" s="16"/>
      <c r="C97" s="17"/>
      <c r="D97" s="18"/>
      <c r="E97" s="55"/>
      <c r="F97" s="42"/>
      <c r="G97" s="155" t="s">
        <v>90</v>
      </c>
      <c r="H97" s="155"/>
      <c r="I97" s="52"/>
      <c r="J97" s="54"/>
      <c r="K97" s="43">
        <v>70</v>
      </c>
      <c r="L97" s="43">
        <v>180</v>
      </c>
      <c r="M97" s="43">
        <v>180</v>
      </c>
      <c r="N97" s="44">
        <v>160</v>
      </c>
    </row>
    <row r="98" spans="2:14" ht="13.5" customHeight="1" thickBot="1">
      <c r="B98" s="19"/>
      <c r="C98" s="20"/>
      <c r="D98" s="21"/>
      <c r="E98" s="57"/>
      <c r="F98" s="48"/>
      <c r="G98" s="156" t="s">
        <v>87</v>
      </c>
      <c r="H98" s="156"/>
      <c r="I98" s="58"/>
      <c r="J98" s="59"/>
      <c r="K98" s="49">
        <v>140</v>
      </c>
      <c r="L98" s="49">
        <v>180</v>
      </c>
      <c r="M98" s="49">
        <v>440</v>
      </c>
      <c r="N98" s="50">
        <v>250</v>
      </c>
    </row>
    <row r="99" spans="2:14" ht="18" customHeight="1" thickTop="1">
      <c r="B99" s="157" t="s">
        <v>91</v>
      </c>
      <c r="C99" s="158"/>
      <c r="D99" s="159"/>
      <c r="E99" s="65"/>
      <c r="F99" s="30"/>
      <c r="G99" s="160" t="s">
        <v>92</v>
      </c>
      <c r="H99" s="160"/>
      <c r="I99" s="30"/>
      <c r="J99" s="31"/>
      <c r="K99" s="115" t="s">
        <v>93</v>
      </c>
      <c r="L99" s="121"/>
      <c r="M99" s="121"/>
      <c r="N99" s="135"/>
    </row>
    <row r="100" spans="2:14" ht="18" customHeight="1">
      <c r="B100" s="62"/>
      <c r="C100" s="63"/>
      <c r="D100" s="63"/>
      <c r="E100" s="60"/>
      <c r="F100" s="61"/>
      <c r="G100" s="34"/>
      <c r="H100" s="34"/>
      <c r="I100" s="61"/>
      <c r="J100" s="64"/>
      <c r="K100" s="116" t="s">
        <v>94</v>
      </c>
      <c r="L100" s="122"/>
      <c r="M100" s="122"/>
      <c r="N100" s="125"/>
    </row>
    <row r="101" spans="2:14" ht="18" customHeight="1">
      <c r="B101" s="16"/>
      <c r="C101" s="17"/>
      <c r="D101" s="17"/>
      <c r="E101" s="66"/>
      <c r="F101" s="8"/>
      <c r="G101" s="161" t="s">
        <v>95</v>
      </c>
      <c r="H101" s="161"/>
      <c r="I101" s="32"/>
      <c r="J101" s="33"/>
      <c r="K101" s="117" t="s">
        <v>96</v>
      </c>
      <c r="L101" s="123"/>
      <c r="M101" s="126"/>
      <c r="N101" s="123"/>
    </row>
    <row r="102" spans="2:14" ht="18" customHeight="1">
      <c r="B102" s="16"/>
      <c r="C102" s="17"/>
      <c r="D102" s="17"/>
      <c r="E102" s="67"/>
      <c r="F102" s="17"/>
      <c r="G102" s="68"/>
      <c r="H102" s="68"/>
      <c r="I102" s="63"/>
      <c r="J102" s="69"/>
      <c r="K102" s="118" t="s">
        <v>267</v>
      </c>
      <c r="L102" s="124"/>
      <c r="M102" s="127"/>
      <c r="N102" s="124"/>
    </row>
    <row r="103" spans="2:14" ht="18" customHeight="1">
      <c r="B103" s="16"/>
      <c r="C103" s="17"/>
      <c r="D103" s="17"/>
      <c r="E103" s="67"/>
      <c r="F103" s="17"/>
      <c r="G103" s="68"/>
      <c r="H103" s="68"/>
      <c r="I103" s="63"/>
      <c r="J103" s="69"/>
      <c r="K103" s="118" t="s">
        <v>216</v>
      </c>
      <c r="L103" s="122"/>
      <c r="M103" s="127"/>
      <c r="N103" s="124"/>
    </row>
    <row r="104" spans="2:14" ht="18" customHeight="1">
      <c r="B104" s="16"/>
      <c r="C104" s="17"/>
      <c r="D104" s="17"/>
      <c r="E104" s="66"/>
      <c r="F104" s="8"/>
      <c r="G104" s="161" t="s">
        <v>97</v>
      </c>
      <c r="H104" s="161"/>
      <c r="I104" s="32"/>
      <c r="J104" s="33"/>
      <c r="K104" s="117" t="s">
        <v>363</v>
      </c>
      <c r="L104" s="123"/>
      <c r="M104" s="126"/>
      <c r="N104" s="123"/>
    </row>
    <row r="105" spans="2:14" ht="18" customHeight="1">
      <c r="B105" s="16"/>
      <c r="C105" s="17"/>
      <c r="D105" s="17"/>
      <c r="E105" s="67"/>
      <c r="F105" s="17"/>
      <c r="G105" s="68"/>
      <c r="H105" s="68"/>
      <c r="I105" s="63"/>
      <c r="J105" s="69"/>
      <c r="K105" s="118" t="s">
        <v>268</v>
      </c>
      <c r="L105" s="124"/>
      <c r="M105" s="127"/>
      <c r="N105" s="124"/>
    </row>
    <row r="106" spans="2:14" ht="18" customHeight="1">
      <c r="B106" s="16"/>
      <c r="C106" s="17"/>
      <c r="D106" s="17"/>
      <c r="E106" s="13"/>
      <c r="F106" s="14"/>
      <c r="G106" s="34"/>
      <c r="H106" s="34"/>
      <c r="I106" s="61"/>
      <c r="J106" s="64"/>
      <c r="K106" s="116" t="s">
        <v>98</v>
      </c>
      <c r="L106" s="125"/>
      <c r="M106" s="122"/>
      <c r="N106" s="125"/>
    </row>
    <row r="107" spans="2:14" ht="18" customHeight="1">
      <c r="B107" s="153" t="s">
        <v>99</v>
      </c>
      <c r="C107" s="154"/>
      <c r="D107" s="154"/>
      <c r="E107" s="8"/>
      <c r="F107" s="8"/>
      <c r="G107" s="8"/>
      <c r="H107" s="8"/>
      <c r="I107" s="8"/>
      <c r="J107" s="8"/>
      <c r="K107" s="82"/>
      <c r="L107" s="82"/>
      <c r="M107" s="82"/>
      <c r="N107" s="136"/>
    </row>
    <row r="108" spans="2:14" ht="13.5" customHeight="1">
      <c r="B108" s="70"/>
      <c r="C108" s="71" t="s">
        <v>100</v>
      </c>
      <c r="D108" s="72"/>
      <c r="E108" s="71"/>
      <c r="F108" s="71"/>
      <c r="G108" s="71"/>
      <c r="H108" s="71"/>
      <c r="I108" s="71"/>
      <c r="J108" s="71"/>
      <c r="K108" s="119"/>
      <c r="L108" s="119"/>
      <c r="M108" s="119"/>
      <c r="N108" s="137"/>
    </row>
    <row r="109" spans="2:14" ht="13.5" customHeight="1">
      <c r="B109" s="70"/>
      <c r="C109" s="71" t="s">
        <v>101</v>
      </c>
      <c r="D109" s="72"/>
      <c r="E109" s="71"/>
      <c r="F109" s="71"/>
      <c r="G109" s="71"/>
      <c r="H109" s="71"/>
      <c r="I109" s="71"/>
      <c r="J109" s="71"/>
      <c r="K109" s="119"/>
      <c r="L109" s="119"/>
      <c r="M109" s="119"/>
      <c r="N109" s="137"/>
    </row>
    <row r="110" spans="2:14" ht="13.5" customHeight="1">
      <c r="B110" s="70"/>
      <c r="C110" s="71" t="s">
        <v>102</v>
      </c>
      <c r="D110" s="72"/>
      <c r="E110" s="71"/>
      <c r="F110" s="71"/>
      <c r="G110" s="71"/>
      <c r="H110" s="71"/>
      <c r="I110" s="71"/>
      <c r="J110" s="71"/>
      <c r="K110" s="119"/>
      <c r="L110" s="119"/>
      <c r="M110" s="119"/>
      <c r="N110" s="137"/>
    </row>
    <row r="111" spans="2:14" ht="13.5" customHeight="1">
      <c r="B111" s="70"/>
      <c r="C111" s="71" t="s">
        <v>103</v>
      </c>
      <c r="D111" s="72"/>
      <c r="E111" s="71"/>
      <c r="F111" s="71"/>
      <c r="G111" s="71"/>
      <c r="H111" s="71"/>
      <c r="I111" s="71"/>
      <c r="J111" s="71"/>
      <c r="K111" s="119"/>
      <c r="L111" s="119"/>
      <c r="M111" s="119"/>
      <c r="N111" s="137"/>
    </row>
    <row r="112" spans="2:14" ht="13.5" customHeight="1">
      <c r="B112" s="73"/>
      <c r="C112" s="71" t="s">
        <v>104</v>
      </c>
      <c r="D112" s="71"/>
      <c r="E112" s="71"/>
      <c r="F112" s="71"/>
      <c r="G112" s="71"/>
      <c r="H112" s="71"/>
      <c r="I112" s="71"/>
      <c r="J112" s="71"/>
      <c r="K112" s="119"/>
      <c r="L112" s="119"/>
      <c r="M112" s="119"/>
      <c r="N112" s="137"/>
    </row>
    <row r="113" spans="2:14" ht="13.5" customHeight="1">
      <c r="B113" s="73"/>
      <c r="C113" s="71" t="s">
        <v>269</v>
      </c>
      <c r="D113" s="71"/>
      <c r="E113" s="71"/>
      <c r="F113" s="71"/>
      <c r="G113" s="71"/>
      <c r="H113" s="71"/>
      <c r="I113" s="71"/>
      <c r="J113" s="71"/>
      <c r="K113" s="119"/>
      <c r="L113" s="119"/>
      <c r="M113" s="119"/>
      <c r="N113" s="137"/>
    </row>
    <row r="114" spans="2:14" ht="13.5" customHeight="1">
      <c r="B114" s="73"/>
      <c r="C114" s="71" t="s">
        <v>270</v>
      </c>
      <c r="D114" s="71"/>
      <c r="E114" s="71"/>
      <c r="F114" s="71"/>
      <c r="G114" s="71"/>
      <c r="H114" s="71"/>
      <c r="I114" s="71"/>
      <c r="J114" s="71"/>
      <c r="K114" s="119"/>
      <c r="L114" s="119"/>
      <c r="M114" s="119"/>
      <c r="N114" s="137"/>
    </row>
    <row r="115" spans="2:14" ht="13.5" customHeight="1">
      <c r="B115" s="73"/>
      <c r="C115" s="71" t="s">
        <v>271</v>
      </c>
      <c r="D115" s="71"/>
      <c r="E115" s="71"/>
      <c r="F115" s="71"/>
      <c r="G115" s="71"/>
      <c r="H115" s="71"/>
      <c r="I115" s="71"/>
      <c r="J115" s="71"/>
      <c r="K115" s="119"/>
      <c r="L115" s="119"/>
      <c r="M115" s="119"/>
      <c r="N115" s="137"/>
    </row>
    <row r="116" spans="2:14" ht="13.5" customHeight="1">
      <c r="B116" s="73"/>
      <c r="C116" s="71" t="s">
        <v>272</v>
      </c>
      <c r="D116" s="71"/>
      <c r="E116" s="71"/>
      <c r="F116" s="71"/>
      <c r="G116" s="71"/>
      <c r="H116" s="71"/>
      <c r="I116" s="71"/>
      <c r="J116" s="71"/>
      <c r="K116" s="119"/>
      <c r="L116" s="119"/>
      <c r="M116" s="119"/>
      <c r="N116" s="137"/>
    </row>
    <row r="117" spans="2:14" ht="13.5" customHeight="1">
      <c r="B117" s="73"/>
      <c r="C117" s="71" t="s">
        <v>273</v>
      </c>
      <c r="D117" s="71"/>
      <c r="E117" s="71"/>
      <c r="F117" s="71"/>
      <c r="G117" s="71"/>
      <c r="H117" s="71"/>
      <c r="I117" s="71"/>
      <c r="J117" s="71"/>
      <c r="K117" s="119"/>
      <c r="L117" s="119"/>
      <c r="M117" s="119"/>
      <c r="N117" s="137"/>
    </row>
    <row r="118" spans="2:14" ht="13.5" customHeight="1">
      <c r="B118" s="73"/>
      <c r="C118" s="71" t="s">
        <v>105</v>
      </c>
      <c r="D118" s="71"/>
      <c r="E118" s="71"/>
      <c r="F118" s="71"/>
      <c r="G118" s="71"/>
      <c r="H118" s="71"/>
      <c r="I118" s="71"/>
      <c r="J118" s="71"/>
      <c r="K118" s="119"/>
      <c r="L118" s="119"/>
      <c r="M118" s="119"/>
      <c r="N118" s="137"/>
    </row>
    <row r="119" spans="2:14" ht="13.5" customHeight="1">
      <c r="B119" s="73"/>
      <c r="C119" s="71" t="s">
        <v>274</v>
      </c>
      <c r="D119" s="71"/>
      <c r="E119" s="71"/>
      <c r="F119" s="71"/>
      <c r="G119" s="71"/>
      <c r="H119" s="71"/>
      <c r="I119" s="71"/>
      <c r="J119" s="71"/>
      <c r="K119" s="119"/>
      <c r="L119" s="119"/>
      <c r="M119" s="119"/>
      <c r="N119" s="137"/>
    </row>
    <row r="120" spans="2:14" ht="13.5" customHeight="1">
      <c r="B120" s="73"/>
      <c r="C120" s="71" t="s">
        <v>275</v>
      </c>
      <c r="D120" s="71"/>
      <c r="E120" s="71"/>
      <c r="F120" s="71"/>
      <c r="G120" s="71"/>
      <c r="H120" s="71"/>
      <c r="I120" s="71"/>
      <c r="J120" s="71"/>
      <c r="K120" s="119"/>
      <c r="L120" s="119"/>
      <c r="M120" s="119"/>
      <c r="N120" s="137"/>
    </row>
    <row r="121" spans="2:14" ht="18" customHeight="1" thickBot="1">
      <c r="B121" s="74"/>
      <c r="C121" s="75"/>
      <c r="D121" s="75"/>
      <c r="E121" s="75"/>
      <c r="F121" s="75"/>
      <c r="G121" s="75"/>
      <c r="H121" s="75"/>
      <c r="I121" s="75"/>
      <c r="J121" s="75"/>
      <c r="K121" s="120"/>
      <c r="L121" s="120"/>
      <c r="M121" s="120"/>
      <c r="N121" s="138"/>
    </row>
  </sheetData>
  <sheetProtection/>
  <mergeCells count="26">
    <mergeCell ref="D4:G4"/>
    <mergeCell ref="D5:G5"/>
    <mergeCell ref="D6:G6"/>
    <mergeCell ref="D7:F7"/>
    <mergeCell ref="B89:I89"/>
    <mergeCell ref="D8:F8"/>
    <mergeCell ref="D9:F9"/>
    <mergeCell ref="G10:H10"/>
    <mergeCell ref="C80:D80"/>
    <mergeCell ref="D87:G87"/>
    <mergeCell ref="D88:G88"/>
    <mergeCell ref="G93:H93"/>
    <mergeCell ref="G94:H94"/>
    <mergeCell ref="G101:H101"/>
    <mergeCell ref="G104:H104"/>
    <mergeCell ref="B90:D90"/>
    <mergeCell ref="G90:H90"/>
    <mergeCell ref="G91:H91"/>
    <mergeCell ref="G92:H92"/>
    <mergeCell ref="B107:D107"/>
    <mergeCell ref="G95:H95"/>
    <mergeCell ref="G96:H96"/>
    <mergeCell ref="G97:H97"/>
    <mergeCell ref="G98:H98"/>
    <mergeCell ref="B99:D99"/>
    <mergeCell ref="G99:H9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3" max="255" man="1"/>
  </rowBreaks>
</worksheet>
</file>

<file path=xl/worksheets/sheet10.xml><?xml version="1.0" encoding="utf-8"?>
<worksheet xmlns="http://schemas.openxmlformats.org/spreadsheetml/2006/main" xmlns:r="http://schemas.openxmlformats.org/officeDocument/2006/relationships">
  <sheetPr>
    <tabColor rgb="FFC00000"/>
  </sheetPr>
  <dimension ref="B2:Y158"/>
  <sheetViews>
    <sheetView view="pageBreakPreview" zoomScale="75" zoomScaleNormal="75" zoomScaleSheetLayoutView="75"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544</v>
      </c>
      <c r="L5" s="108" t="str">
        <f>K5</f>
        <v>H 26. 8.18</v>
      </c>
      <c r="M5" s="108" t="str">
        <f>K5</f>
        <v>H 26. 8.18</v>
      </c>
      <c r="N5" s="128" t="str">
        <f>K5</f>
        <v>H 26. 8.18</v>
      </c>
    </row>
    <row r="6" spans="2:14" ht="18" customHeight="1">
      <c r="B6" s="4"/>
      <c r="C6" s="5"/>
      <c r="D6" s="164" t="s">
        <v>4</v>
      </c>
      <c r="E6" s="164"/>
      <c r="F6" s="164"/>
      <c r="G6" s="164"/>
      <c r="H6" s="5"/>
      <c r="I6" s="5"/>
      <c r="J6" s="6"/>
      <c r="K6" s="108" t="s">
        <v>573</v>
      </c>
      <c r="L6" s="108" t="s">
        <v>574</v>
      </c>
      <c r="M6" s="108" t="s">
        <v>575</v>
      </c>
      <c r="N6" s="128" t="s">
        <v>543</v>
      </c>
    </row>
    <row r="7" spans="2:14" ht="18" customHeight="1">
      <c r="B7" s="4"/>
      <c r="C7" s="5"/>
      <c r="D7" s="164" t="s">
        <v>5</v>
      </c>
      <c r="E7" s="165"/>
      <c r="F7" s="165"/>
      <c r="G7" s="23" t="s">
        <v>6</v>
      </c>
      <c r="H7" s="5"/>
      <c r="I7" s="5"/>
      <c r="J7" s="6"/>
      <c r="K7" s="109">
        <v>1.8</v>
      </c>
      <c r="L7" s="109">
        <v>1.58</v>
      </c>
      <c r="M7" s="109">
        <v>1.61</v>
      </c>
      <c r="N7" s="129">
        <v>1.57</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t="s">
        <v>545</v>
      </c>
      <c r="L11" s="78" t="s">
        <v>546</v>
      </c>
      <c r="M11" s="78" t="s">
        <v>547</v>
      </c>
      <c r="N11" s="79" t="s">
        <v>548</v>
      </c>
      <c r="P11" t="s">
        <v>15</v>
      </c>
      <c r="Q11">
        <f aca="true" t="shared" si="0" ref="Q11:T16">IF(K11="",0,VALUE(MID(K11,2,LEN(K11)-2)))</f>
        <v>220</v>
      </c>
      <c r="R11">
        <f t="shared" si="0"/>
        <v>380</v>
      </c>
      <c r="S11">
        <f t="shared" si="0"/>
        <v>650</v>
      </c>
      <c r="T11">
        <f t="shared" si="0"/>
        <v>7000</v>
      </c>
      <c r="U11">
        <f aca="true" t="shared" si="1" ref="U11:U26">IF(K11="＋",0,IF(K11="(＋)",0,ABS(K11)))</f>
        <v>220</v>
      </c>
      <c r="V11">
        <f aca="true" t="shared" si="2" ref="V11:V26">IF(L11="＋",0,IF(L11="(＋)",0,ABS(L11)))</f>
        <v>380</v>
      </c>
      <c r="W11">
        <f aca="true" t="shared" si="3" ref="W11:W26">IF(M11="＋",0,IF(M11="(＋)",0,ABS(M11)))</f>
        <v>650</v>
      </c>
      <c r="X11">
        <f aca="true" t="shared" si="4" ref="X11:X26">IF(N11="＋",0,IF(N11="(＋)",0,ABS(N11)))</f>
        <v>7000</v>
      </c>
    </row>
    <row r="12" spans="2:24" ht="13.5" customHeight="1">
      <c r="B12" s="29">
        <f>B11+1</f>
        <v>2</v>
      </c>
      <c r="C12" s="36"/>
      <c r="D12" s="45"/>
      <c r="E12" s="42"/>
      <c r="F12" s="42" t="s">
        <v>339</v>
      </c>
      <c r="G12" s="42"/>
      <c r="H12" s="42"/>
      <c r="I12" s="42"/>
      <c r="J12" s="42"/>
      <c r="K12" s="78"/>
      <c r="L12" s="78" t="s">
        <v>277</v>
      </c>
      <c r="M12" s="78" t="s">
        <v>277</v>
      </c>
      <c r="N12" s="79"/>
      <c r="P12" t="s">
        <v>15</v>
      </c>
      <c r="Q12">
        <f t="shared" si="0"/>
        <v>0</v>
      </c>
      <c r="R12" t="e">
        <f t="shared" si="0"/>
        <v>#VALUE!</v>
      </c>
      <c r="S12" t="e">
        <f t="shared" si="0"/>
        <v>#VALUE!</v>
      </c>
      <c r="T12">
        <f t="shared" si="0"/>
        <v>0</v>
      </c>
      <c r="U12">
        <f t="shared" si="1"/>
        <v>0</v>
      </c>
      <c r="V12">
        <f t="shared" si="2"/>
        <v>0</v>
      </c>
      <c r="W12">
        <f t="shared" si="3"/>
        <v>0</v>
      </c>
      <c r="X12">
        <f t="shared" si="4"/>
        <v>0</v>
      </c>
    </row>
    <row r="13" spans="2:24" ht="13.5" customHeight="1">
      <c r="B13" s="29">
        <f>B12+1</f>
        <v>3</v>
      </c>
      <c r="C13" s="36"/>
      <c r="D13" s="45"/>
      <c r="E13" s="42"/>
      <c r="F13" s="42" t="s">
        <v>306</v>
      </c>
      <c r="G13" s="42"/>
      <c r="H13" s="42"/>
      <c r="I13" s="42"/>
      <c r="J13" s="42"/>
      <c r="K13" s="78" t="s">
        <v>308</v>
      </c>
      <c r="L13" s="78" t="s">
        <v>252</v>
      </c>
      <c r="M13" s="78" t="s">
        <v>344</v>
      </c>
      <c r="N13" s="79" t="s">
        <v>309</v>
      </c>
      <c r="P13" t="s">
        <v>15</v>
      </c>
      <c r="Q13" t="e">
        <f t="shared" si="0"/>
        <v>#VALUE!</v>
      </c>
      <c r="R13">
        <f t="shared" si="0"/>
        <v>10</v>
      </c>
      <c r="S13">
        <f t="shared" si="0"/>
        <v>50</v>
      </c>
      <c r="T13">
        <f t="shared" si="0"/>
        <v>70</v>
      </c>
      <c r="U13">
        <f t="shared" si="1"/>
        <v>0</v>
      </c>
      <c r="V13">
        <f t="shared" si="2"/>
        <v>10</v>
      </c>
      <c r="W13">
        <f t="shared" si="3"/>
        <v>50</v>
      </c>
      <c r="X13">
        <f t="shared" si="4"/>
        <v>70</v>
      </c>
    </row>
    <row r="14" spans="2:24" ht="13.5" customHeight="1">
      <c r="B14" s="29">
        <f aca="true" t="shared" si="5" ref="B14:B75">B13+1</f>
        <v>4</v>
      </c>
      <c r="C14" s="36"/>
      <c r="D14" s="45"/>
      <c r="E14" s="42"/>
      <c r="F14" s="42" t="s">
        <v>16</v>
      </c>
      <c r="G14" s="42"/>
      <c r="H14" s="42"/>
      <c r="I14" s="42"/>
      <c r="J14" s="42"/>
      <c r="K14" s="78" t="s">
        <v>383</v>
      </c>
      <c r="L14" s="78" t="s">
        <v>256</v>
      </c>
      <c r="M14" s="78" t="s">
        <v>343</v>
      </c>
      <c r="N14" s="79" t="s">
        <v>343</v>
      </c>
      <c r="P14" t="s">
        <v>15</v>
      </c>
      <c r="Q14">
        <f t="shared" si="0"/>
        <v>80</v>
      </c>
      <c r="R14">
        <f t="shared" si="0"/>
        <v>40</v>
      </c>
      <c r="S14">
        <f t="shared" si="0"/>
        <v>60</v>
      </c>
      <c r="T14">
        <f t="shared" si="0"/>
        <v>60</v>
      </c>
      <c r="U14">
        <f t="shared" si="1"/>
        <v>80</v>
      </c>
      <c r="V14">
        <f t="shared" si="2"/>
        <v>40</v>
      </c>
      <c r="W14">
        <f t="shared" si="3"/>
        <v>60</v>
      </c>
      <c r="X14">
        <f t="shared" si="4"/>
        <v>60</v>
      </c>
    </row>
    <row r="15" spans="2:24" ht="13.5" customHeight="1">
      <c r="B15" s="29">
        <f t="shared" si="5"/>
        <v>5</v>
      </c>
      <c r="C15" s="36"/>
      <c r="D15" s="45"/>
      <c r="E15" s="42"/>
      <c r="F15" s="42" t="s">
        <v>17</v>
      </c>
      <c r="G15" s="42"/>
      <c r="H15" s="42"/>
      <c r="I15" s="42"/>
      <c r="J15" s="42"/>
      <c r="K15" s="78" t="s">
        <v>253</v>
      </c>
      <c r="L15" s="78" t="s">
        <v>348</v>
      </c>
      <c r="M15" s="78" t="s">
        <v>309</v>
      </c>
      <c r="N15" s="79" t="s">
        <v>344</v>
      </c>
      <c r="P15" t="s">
        <v>15</v>
      </c>
      <c r="Q15">
        <f t="shared" si="0"/>
        <v>20</v>
      </c>
      <c r="R15">
        <f t="shared" si="0"/>
        <v>250</v>
      </c>
      <c r="S15">
        <f t="shared" si="0"/>
        <v>70</v>
      </c>
      <c r="T15">
        <f t="shared" si="0"/>
        <v>50</v>
      </c>
      <c r="U15">
        <f t="shared" si="1"/>
        <v>20</v>
      </c>
      <c r="V15">
        <f t="shared" si="2"/>
        <v>250</v>
      </c>
      <c r="W15">
        <f t="shared" si="3"/>
        <v>70</v>
      </c>
      <c r="X15">
        <f t="shared" si="4"/>
        <v>50</v>
      </c>
    </row>
    <row r="16" spans="2:24" ht="13.5" customHeight="1">
      <c r="B16" s="29">
        <f t="shared" si="5"/>
        <v>6</v>
      </c>
      <c r="C16" s="36"/>
      <c r="D16" s="45"/>
      <c r="E16" s="42"/>
      <c r="F16" s="42" t="s">
        <v>115</v>
      </c>
      <c r="G16" s="42"/>
      <c r="H16" s="42"/>
      <c r="I16" s="42"/>
      <c r="J16" s="42"/>
      <c r="K16" s="78"/>
      <c r="L16" s="78" t="s">
        <v>252</v>
      </c>
      <c r="M16" s="78" t="s">
        <v>252</v>
      </c>
      <c r="N16" s="79"/>
      <c r="P16" t="s">
        <v>15</v>
      </c>
      <c r="Q16">
        <f t="shared" si="0"/>
        <v>0</v>
      </c>
      <c r="R16">
        <f t="shared" si="0"/>
        <v>10</v>
      </c>
      <c r="S16">
        <f t="shared" si="0"/>
        <v>10</v>
      </c>
      <c r="T16">
        <f t="shared" si="0"/>
        <v>0</v>
      </c>
      <c r="U16">
        <f t="shared" si="1"/>
        <v>0</v>
      </c>
      <c r="V16">
        <f t="shared" si="2"/>
        <v>10</v>
      </c>
      <c r="W16">
        <f t="shared" si="3"/>
        <v>10</v>
      </c>
      <c r="X16">
        <f t="shared" si="4"/>
        <v>0</v>
      </c>
    </row>
    <row r="17" spans="2:24" ht="13.5" customHeight="1">
      <c r="B17" s="29">
        <f t="shared" si="5"/>
        <v>7</v>
      </c>
      <c r="C17" s="36"/>
      <c r="D17" s="45"/>
      <c r="E17" s="42"/>
      <c r="F17" s="42" t="s">
        <v>116</v>
      </c>
      <c r="G17" s="42"/>
      <c r="H17" s="42"/>
      <c r="I17" s="42"/>
      <c r="J17" s="42"/>
      <c r="K17" s="80" t="s">
        <v>254</v>
      </c>
      <c r="L17" s="80">
        <v>20</v>
      </c>
      <c r="M17" s="80">
        <v>160</v>
      </c>
      <c r="N17" s="81">
        <v>40</v>
      </c>
      <c r="P17" s="76" t="s">
        <v>18</v>
      </c>
      <c r="Q17" t="str">
        <f>K17</f>
        <v>＋</v>
      </c>
      <c r="R17">
        <f>L17</f>
        <v>20</v>
      </c>
      <c r="S17">
        <f>M17</f>
        <v>160</v>
      </c>
      <c r="T17">
        <f>N17</f>
        <v>40</v>
      </c>
      <c r="U17">
        <f t="shared" si="1"/>
        <v>0</v>
      </c>
      <c r="V17">
        <f t="shared" si="2"/>
        <v>20</v>
      </c>
      <c r="W17">
        <f t="shared" si="3"/>
        <v>160</v>
      </c>
      <c r="X17">
        <f t="shared" si="4"/>
        <v>40</v>
      </c>
    </row>
    <row r="18" spans="2:24" ht="13.5" customHeight="1">
      <c r="B18" s="29">
        <f t="shared" si="5"/>
        <v>8</v>
      </c>
      <c r="C18" s="36"/>
      <c r="D18" s="45"/>
      <c r="E18" s="42"/>
      <c r="F18" s="42" t="s">
        <v>117</v>
      </c>
      <c r="G18" s="42"/>
      <c r="H18" s="42"/>
      <c r="I18" s="42"/>
      <c r="J18" s="42"/>
      <c r="K18" s="78"/>
      <c r="L18" s="78"/>
      <c r="M18" s="78"/>
      <c r="N18" s="79" t="s">
        <v>549</v>
      </c>
      <c r="P18" t="s">
        <v>15</v>
      </c>
      <c r="Q18">
        <f aca="true" t="shared" si="6" ref="Q18:T20">IF(K18="",0,VALUE(MID(K18,2,LEN(K18)-2)))</f>
        <v>0</v>
      </c>
      <c r="R18">
        <f t="shared" si="6"/>
        <v>0</v>
      </c>
      <c r="S18">
        <f t="shared" si="6"/>
        <v>0</v>
      </c>
      <c r="T18">
        <f t="shared" si="6"/>
        <v>6</v>
      </c>
      <c r="U18">
        <f t="shared" si="1"/>
        <v>0</v>
      </c>
      <c r="V18">
        <f t="shared" si="2"/>
        <v>0</v>
      </c>
      <c r="W18">
        <f t="shared" si="3"/>
        <v>0</v>
      </c>
      <c r="X18">
        <f t="shared" si="4"/>
        <v>6</v>
      </c>
    </row>
    <row r="19" spans="2:24" ht="13.5" customHeight="1">
      <c r="B19" s="29">
        <f t="shared" si="5"/>
        <v>9</v>
      </c>
      <c r="C19" s="36"/>
      <c r="D19" s="45"/>
      <c r="E19" s="42"/>
      <c r="F19" s="42" t="s">
        <v>417</v>
      </c>
      <c r="G19" s="42"/>
      <c r="H19" s="42"/>
      <c r="I19" s="42"/>
      <c r="J19" s="42"/>
      <c r="K19" s="78"/>
      <c r="L19" s="78"/>
      <c r="M19" s="78"/>
      <c r="N19" s="79" t="s">
        <v>252</v>
      </c>
      <c r="P19" t="s">
        <v>15</v>
      </c>
      <c r="Q19">
        <f t="shared" si="6"/>
        <v>0</v>
      </c>
      <c r="R19">
        <f t="shared" si="6"/>
        <v>0</v>
      </c>
      <c r="S19">
        <f t="shared" si="6"/>
        <v>0</v>
      </c>
      <c r="T19">
        <f t="shared" si="6"/>
        <v>10</v>
      </c>
      <c r="U19">
        <f t="shared" si="1"/>
        <v>0</v>
      </c>
      <c r="V19">
        <f t="shared" si="2"/>
        <v>0</v>
      </c>
      <c r="W19">
        <f t="shared" si="3"/>
        <v>0</v>
      </c>
      <c r="X19">
        <f t="shared" si="4"/>
        <v>10</v>
      </c>
    </row>
    <row r="20" spans="2:24" ht="13.5" customHeight="1">
      <c r="B20" s="29">
        <f t="shared" si="5"/>
        <v>10</v>
      </c>
      <c r="C20" s="36"/>
      <c r="D20" s="45"/>
      <c r="E20" s="42"/>
      <c r="F20" s="42" t="s">
        <v>20</v>
      </c>
      <c r="G20" s="42"/>
      <c r="H20" s="42"/>
      <c r="I20" s="42"/>
      <c r="J20" s="42"/>
      <c r="K20" s="78" t="s">
        <v>343</v>
      </c>
      <c r="L20" s="78" t="s">
        <v>383</v>
      </c>
      <c r="M20" s="78" t="s">
        <v>387</v>
      </c>
      <c r="N20" s="79" t="s">
        <v>550</v>
      </c>
      <c r="P20" t="s">
        <v>15</v>
      </c>
      <c r="Q20">
        <f t="shared" si="6"/>
        <v>60</v>
      </c>
      <c r="R20">
        <f t="shared" si="6"/>
        <v>80</v>
      </c>
      <c r="S20">
        <f t="shared" si="6"/>
        <v>150</v>
      </c>
      <c r="T20">
        <f t="shared" si="6"/>
        <v>450</v>
      </c>
      <c r="U20">
        <f t="shared" si="1"/>
        <v>60</v>
      </c>
      <c r="V20">
        <f t="shared" si="2"/>
        <v>80</v>
      </c>
      <c r="W20">
        <f t="shared" si="3"/>
        <v>150</v>
      </c>
      <c r="X20">
        <f t="shared" si="4"/>
        <v>450</v>
      </c>
    </row>
    <row r="21" spans="2:24" ht="13.5" customHeight="1">
      <c r="B21" s="29">
        <f t="shared" si="5"/>
        <v>11</v>
      </c>
      <c r="C21" s="36"/>
      <c r="D21" s="45"/>
      <c r="E21" s="42"/>
      <c r="F21" s="42" t="s">
        <v>21</v>
      </c>
      <c r="G21" s="42"/>
      <c r="H21" s="42"/>
      <c r="I21" s="42"/>
      <c r="J21" s="42"/>
      <c r="K21" s="80">
        <v>23200</v>
      </c>
      <c r="L21" s="80">
        <v>26900</v>
      </c>
      <c r="M21" s="80">
        <v>28550</v>
      </c>
      <c r="N21" s="81">
        <v>45600</v>
      </c>
      <c r="P21" s="76" t="s">
        <v>18</v>
      </c>
      <c r="Q21">
        <f aca="true" t="shared" si="7" ref="Q21:T22">K21</f>
        <v>23200</v>
      </c>
      <c r="R21">
        <f t="shared" si="7"/>
        <v>26900</v>
      </c>
      <c r="S21">
        <f t="shared" si="7"/>
        <v>28550</v>
      </c>
      <c r="T21">
        <f t="shared" si="7"/>
        <v>45600</v>
      </c>
      <c r="U21">
        <f t="shared" si="1"/>
        <v>23200</v>
      </c>
      <c r="V21">
        <f t="shared" si="2"/>
        <v>26900</v>
      </c>
      <c r="W21">
        <f t="shared" si="3"/>
        <v>28550</v>
      </c>
      <c r="X21">
        <f t="shared" si="4"/>
        <v>45600</v>
      </c>
    </row>
    <row r="22" spans="2:24" ht="13.5" customHeight="1">
      <c r="B22" s="29">
        <f t="shared" si="5"/>
        <v>12</v>
      </c>
      <c r="C22" s="36"/>
      <c r="D22" s="45"/>
      <c r="E22" s="42"/>
      <c r="F22" s="42" t="s">
        <v>22</v>
      </c>
      <c r="G22" s="42"/>
      <c r="H22" s="42"/>
      <c r="I22" s="42"/>
      <c r="J22" s="42"/>
      <c r="K22" s="80">
        <v>730</v>
      </c>
      <c r="L22" s="80">
        <v>1080</v>
      </c>
      <c r="M22" s="80">
        <v>1700</v>
      </c>
      <c r="N22" s="81">
        <v>300</v>
      </c>
      <c r="P22" s="76" t="s">
        <v>18</v>
      </c>
      <c r="Q22">
        <f t="shared" si="7"/>
        <v>730</v>
      </c>
      <c r="R22">
        <f t="shared" si="7"/>
        <v>1080</v>
      </c>
      <c r="S22">
        <f t="shared" si="7"/>
        <v>1700</v>
      </c>
      <c r="T22">
        <f t="shared" si="7"/>
        <v>300</v>
      </c>
      <c r="U22">
        <f t="shared" si="1"/>
        <v>730</v>
      </c>
      <c r="V22">
        <f t="shared" si="2"/>
        <v>1080</v>
      </c>
      <c r="W22">
        <f t="shared" si="3"/>
        <v>1700</v>
      </c>
      <c r="X22">
        <f t="shared" si="4"/>
        <v>300</v>
      </c>
    </row>
    <row r="23" spans="2:24" ht="13.5" customHeight="1">
      <c r="B23" s="29">
        <f t="shared" si="5"/>
        <v>13</v>
      </c>
      <c r="C23" s="36"/>
      <c r="D23" s="45"/>
      <c r="E23" s="42"/>
      <c r="F23" s="42" t="s">
        <v>384</v>
      </c>
      <c r="G23" s="42"/>
      <c r="H23" s="42"/>
      <c r="I23" s="42"/>
      <c r="J23" s="42"/>
      <c r="K23" s="78" t="s">
        <v>344</v>
      </c>
      <c r="L23" s="78" t="s">
        <v>307</v>
      </c>
      <c r="M23" s="78" t="s">
        <v>383</v>
      </c>
      <c r="N23" s="79" t="s">
        <v>342</v>
      </c>
      <c r="P23" t="s">
        <v>15</v>
      </c>
      <c r="Q23">
        <f aca="true" t="shared" si="8" ref="Q23:T25">IF(K23="",0,VALUE(MID(K23,2,LEN(K23)-2)))</f>
        <v>50</v>
      </c>
      <c r="R23">
        <f t="shared" si="8"/>
        <v>30</v>
      </c>
      <c r="S23">
        <f t="shared" si="8"/>
        <v>80</v>
      </c>
      <c r="T23">
        <f t="shared" si="8"/>
        <v>380</v>
      </c>
      <c r="U23">
        <f t="shared" si="1"/>
        <v>50</v>
      </c>
      <c r="V23">
        <f t="shared" si="2"/>
        <v>30</v>
      </c>
      <c r="W23">
        <f t="shared" si="3"/>
        <v>80</v>
      </c>
      <c r="X23">
        <f t="shared" si="4"/>
        <v>380</v>
      </c>
    </row>
    <row r="24" spans="2:24" ht="13.5" customHeight="1">
      <c r="B24" s="29">
        <f t="shared" si="5"/>
        <v>14</v>
      </c>
      <c r="C24" s="36"/>
      <c r="D24" s="45"/>
      <c r="E24" s="42"/>
      <c r="F24" s="42" t="s">
        <v>23</v>
      </c>
      <c r="G24" s="42"/>
      <c r="H24" s="42"/>
      <c r="I24" s="42"/>
      <c r="J24" s="42"/>
      <c r="K24" s="78" t="s">
        <v>551</v>
      </c>
      <c r="L24" s="78"/>
      <c r="M24" s="78"/>
      <c r="N24" s="79"/>
      <c r="P24" t="s">
        <v>15</v>
      </c>
      <c r="Q24">
        <f t="shared" si="8"/>
        <v>270</v>
      </c>
      <c r="R24">
        <f t="shared" si="8"/>
        <v>0</v>
      </c>
      <c r="S24">
        <f t="shared" si="8"/>
        <v>0</v>
      </c>
      <c r="T24">
        <f t="shared" si="8"/>
        <v>0</v>
      </c>
      <c r="U24">
        <f t="shared" si="1"/>
        <v>270</v>
      </c>
      <c r="V24">
        <f t="shared" si="2"/>
        <v>0</v>
      </c>
      <c r="W24">
        <f t="shared" si="3"/>
        <v>0</v>
      </c>
      <c r="X24">
        <f t="shared" si="4"/>
        <v>0</v>
      </c>
    </row>
    <row r="25" spans="2:24" ht="13.5" customHeight="1">
      <c r="B25" s="29">
        <f t="shared" si="5"/>
        <v>15</v>
      </c>
      <c r="C25" s="36"/>
      <c r="D25" s="45"/>
      <c r="E25" s="42"/>
      <c r="F25" s="42" t="s">
        <v>24</v>
      </c>
      <c r="G25" s="42"/>
      <c r="H25" s="42"/>
      <c r="I25" s="42"/>
      <c r="J25" s="42"/>
      <c r="K25" s="78" t="s">
        <v>552</v>
      </c>
      <c r="L25" s="78" t="s">
        <v>553</v>
      </c>
      <c r="M25" s="78" t="s">
        <v>554</v>
      </c>
      <c r="N25" s="79" t="s">
        <v>555</v>
      </c>
      <c r="P25" t="s">
        <v>15</v>
      </c>
      <c r="Q25">
        <f t="shared" si="8"/>
        <v>3750</v>
      </c>
      <c r="R25">
        <f t="shared" si="8"/>
        <v>5300</v>
      </c>
      <c r="S25">
        <f t="shared" si="8"/>
        <v>5400</v>
      </c>
      <c r="T25">
        <f t="shared" si="8"/>
        <v>6500</v>
      </c>
      <c r="U25">
        <f t="shared" si="1"/>
        <v>3750</v>
      </c>
      <c r="V25">
        <f t="shared" si="2"/>
        <v>5300</v>
      </c>
      <c r="W25">
        <f t="shared" si="3"/>
        <v>5400</v>
      </c>
      <c r="X25">
        <f t="shared" si="4"/>
        <v>6500</v>
      </c>
    </row>
    <row r="26" spans="2:24" ht="13.5" customHeight="1">
      <c r="B26" s="29">
        <f t="shared" si="5"/>
        <v>16</v>
      </c>
      <c r="C26" s="36"/>
      <c r="D26" s="45"/>
      <c r="E26" s="42"/>
      <c r="F26" s="42" t="s">
        <v>460</v>
      </c>
      <c r="G26" s="42"/>
      <c r="H26" s="42"/>
      <c r="I26" s="42"/>
      <c r="J26" s="42"/>
      <c r="K26" s="78"/>
      <c r="L26" s="78"/>
      <c r="M26" s="78" t="s">
        <v>252</v>
      </c>
      <c r="N26" s="79"/>
      <c r="P26" t="s">
        <v>15</v>
      </c>
      <c r="Q26">
        <f>IF(K26="",0,VALUE(MID(K26,2,LEN(K26)-2)))</f>
        <v>0</v>
      </c>
      <c r="R26">
        <f>IF(L26="",0,VALUE(MID(L26,2,LEN(L26)-2)))</f>
        <v>0</v>
      </c>
      <c r="S26">
        <f>IF(M26="",0,VALUE(MID(M26,2,LEN(M26)-2)))</f>
        <v>10</v>
      </c>
      <c r="T26">
        <f>IF(N26="",0,VALUE(MID(N26,2,LEN(N26)-2)))</f>
        <v>0</v>
      </c>
      <c r="U26">
        <f t="shared" si="1"/>
        <v>0</v>
      </c>
      <c r="V26">
        <f t="shared" si="2"/>
        <v>0</v>
      </c>
      <c r="W26">
        <f t="shared" si="3"/>
        <v>10</v>
      </c>
      <c r="X26">
        <f t="shared" si="4"/>
        <v>0</v>
      </c>
    </row>
    <row r="27" spans="2:24" ht="13.5" customHeight="1">
      <c r="B27" s="29">
        <f t="shared" si="5"/>
        <v>17</v>
      </c>
      <c r="C27" s="37" t="s">
        <v>39</v>
      </c>
      <c r="D27" s="35" t="s">
        <v>40</v>
      </c>
      <c r="E27" s="42"/>
      <c r="F27" s="42" t="s">
        <v>41</v>
      </c>
      <c r="G27" s="42"/>
      <c r="H27" s="42"/>
      <c r="I27" s="42"/>
      <c r="J27" s="42"/>
      <c r="K27" s="100">
        <v>1900</v>
      </c>
      <c r="L27" s="80">
        <v>2100</v>
      </c>
      <c r="M27" s="80">
        <v>900</v>
      </c>
      <c r="N27" s="81">
        <v>800</v>
      </c>
      <c r="P27" s="76"/>
      <c r="U27">
        <f>COUNTA(K11:K26)</f>
        <v>11</v>
      </c>
      <c r="V27">
        <f>COUNTA(L11:L26)</f>
        <v>12</v>
      </c>
      <c r="W27">
        <f>COUNTA(M11:M26)</f>
        <v>13</v>
      </c>
      <c r="X27">
        <f>COUNTA(N11:N26)</f>
        <v>12</v>
      </c>
    </row>
    <row r="28" spans="2:16" ht="13.5" customHeight="1">
      <c r="B28" s="29">
        <f t="shared" si="5"/>
        <v>18</v>
      </c>
      <c r="C28" s="37" t="s">
        <v>42</v>
      </c>
      <c r="D28" s="35" t="s">
        <v>43</v>
      </c>
      <c r="E28" s="42"/>
      <c r="F28" s="42" t="s">
        <v>133</v>
      </c>
      <c r="G28" s="42"/>
      <c r="H28" s="42"/>
      <c r="I28" s="42"/>
      <c r="J28" s="42"/>
      <c r="K28" s="80" t="s">
        <v>254</v>
      </c>
      <c r="L28" s="80"/>
      <c r="M28" s="80" t="s">
        <v>254</v>
      </c>
      <c r="N28" s="81"/>
      <c r="P28" s="76"/>
    </row>
    <row r="29" spans="2:16" ht="13.5" customHeight="1">
      <c r="B29" s="29">
        <f t="shared" si="5"/>
        <v>19</v>
      </c>
      <c r="C29" s="38"/>
      <c r="D29" s="45"/>
      <c r="E29" s="42"/>
      <c r="F29" s="42" t="s">
        <v>498</v>
      </c>
      <c r="G29" s="42"/>
      <c r="H29" s="42"/>
      <c r="I29" s="42"/>
      <c r="J29" s="42"/>
      <c r="K29" s="80">
        <v>10</v>
      </c>
      <c r="L29" s="80">
        <v>50</v>
      </c>
      <c r="M29" s="80">
        <v>50</v>
      </c>
      <c r="N29" s="81">
        <v>30</v>
      </c>
      <c r="P29" s="76"/>
    </row>
    <row r="30" spans="2:16" ht="13.5" customHeight="1">
      <c r="B30" s="29">
        <f t="shared" si="5"/>
        <v>20</v>
      </c>
      <c r="C30" s="38"/>
      <c r="D30" s="45"/>
      <c r="E30" s="42"/>
      <c r="F30" s="42" t="s">
        <v>390</v>
      </c>
      <c r="G30" s="42"/>
      <c r="H30" s="42"/>
      <c r="I30" s="42"/>
      <c r="J30" s="42"/>
      <c r="K30" s="80">
        <v>40</v>
      </c>
      <c r="L30" s="80">
        <v>20</v>
      </c>
      <c r="M30" s="80">
        <v>20</v>
      </c>
      <c r="N30" s="81">
        <v>40</v>
      </c>
      <c r="P30" s="76"/>
    </row>
    <row r="31" spans="2:14" ht="13.5" customHeight="1">
      <c r="B31" s="29">
        <f t="shared" si="5"/>
        <v>21</v>
      </c>
      <c r="C31" s="37" t="s">
        <v>259</v>
      </c>
      <c r="D31" s="35" t="s">
        <v>25</v>
      </c>
      <c r="E31" s="42"/>
      <c r="F31" s="42" t="s">
        <v>26</v>
      </c>
      <c r="G31" s="42"/>
      <c r="H31" s="42"/>
      <c r="I31" s="42"/>
      <c r="J31" s="42"/>
      <c r="K31" s="80">
        <v>20</v>
      </c>
      <c r="L31" s="80">
        <v>20</v>
      </c>
      <c r="M31" s="80">
        <v>40</v>
      </c>
      <c r="N31" s="81">
        <v>10</v>
      </c>
    </row>
    <row r="32" spans="2:24" ht="13.5" customHeight="1">
      <c r="B32" s="29">
        <f t="shared" si="5"/>
        <v>22</v>
      </c>
      <c r="C32" s="38"/>
      <c r="D32" s="47" t="s">
        <v>123</v>
      </c>
      <c r="E32" s="42"/>
      <c r="F32" s="42" t="s">
        <v>189</v>
      </c>
      <c r="G32" s="42"/>
      <c r="H32" s="42"/>
      <c r="I32" s="42"/>
      <c r="J32" s="42"/>
      <c r="K32" s="80">
        <v>50</v>
      </c>
      <c r="L32" s="80">
        <v>30</v>
      </c>
      <c r="M32" s="80" t="s">
        <v>248</v>
      </c>
      <c r="N32" s="81" t="s">
        <v>248</v>
      </c>
      <c r="U32">
        <f>COUNTA(K32)</f>
        <v>1</v>
      </c>
      <c r="V32">
        <f>COUNTA(L32)</f>
        <v>1</v>
      </c>
      <c r="W32">
        <f>COUNTA(M32)</f>
        <v>1</v>
      </c>
      <c r="X32">
        <f>COUNTA(N32)</f>
        <v>1</v>
      </c>
    </row>
    <row r="33" spans="2:14" ht="13.5" customHeight="1">
      <c r="B33" s="29">
        <f t="shared" si="5"/>
        <v>23</v>
      </c>
      <c r="C33" s="38"/>
      <c r="D33" s="35" t="s">
        <v>27</v>
      </c>
      <c r="E33" s="42"/>
      <c r="F33" s="42" t="s">
        <v>126</v>
      </c>
      <c r="G33" s="42"/>
      <c r="H33" s="42"/>
      <c r="I33" s="42"/>
      <c r="J33" s="42"/>
      <c r="K33" s="80">
        <v>30</v>
      </c>
      <c r="L33" s="80">
        <v>60</v>
      </c>
      <c r="M33" s="80">
        <v>90</v>
      </c>
      <c r="N33" s="81">
        <v>30</v>
      </c>
    </row>
    <row r="34" spans="2:14" ht="13.5" customHeight="1">
      <c r="B34" s="29">
        <f t="shared" si="5"/>
        <v>24</v>
      </c>
      <c r="C34" s="38"/>
      <c r="D34" s="45"/>
      <c r="E34" s="42"/>
      <c r="F34" s="42" t="s">
        <v>177</v>
      </c>
      <c r="G34" s="42"/>
      <c r="H34" s="42"/>
      <c r="I34" s="42"/>
      <c r="J34" s="42"/>
      <c r="K34" s="100">
        <v>2175</v>
      </c>
      <c r="L34" s="80">
        <v>6900</v>
      </c>
      <c r="M34" s="80">
        <v>4650</v>
      </c>
      <c r="N34" s="81">
        <v>3525</v>
      </c>
    </row>
    <row r="35" spans="2:14" ht="13.5" customHeight="1">
      <c r="B35" s="29">
        <f t="shared" si="5"/>
        <v>25</v>
      </c>
      <c r="C35" s="38"/>
      <c r="D35" s="45"/>
      <c r="E35" s="42"/>
      <c r="F35" s="42" t="s">
        <v>178</v>
      </c>
      <c r="G35" s="42"/>
      <c r="H35" s="42"/>
      <c r="I35" s="42"/>
      <c r="J35" s="42"/>
      <c r="K35" s="80">
        <v>475</v>
      </c>
      <c r="L35" s="80">
        <v>3500</v>
      </c>
      <c r="M35" s="80">
        <v>1200</v>
      </c>
      <c r="N35" s="81">
        <v>350</v>
      </c>
    </row>
    <row r="36" spans="2:14" ht="13.5" customHeight="1">
      <c r="B36" s="29">
        <f t="shared" si="5"/>
        <v>26</v>
      </c>
      <c r="C36" s="38"/>
      <c r="D36" s="45"/>
      <c r="E36" s="42"/>
      <c r="F36" s="42" t="s">
        <v>179</v>
      </c>
      <c r="G36" s="42"/>
      <c r="H36" s="42"/>
      <c r="I36" s="42"/>
      <c r="J36" s="42"/>
      <c r="K36" s="80">
        <v>175</v>
      </c>
      <c r="L36" s="80">
        <v>2050</v>
      </c>
      <c r="M36" s="80">
        <v>450</v>
      </c>
      <c r="N36" s="81">
        <v>475</v>
      </c>
    </row>
    <row r="37" spans="2:14" ht="13.5" customHeight="1">
      <c r="B37" s="29">
        <f t="shared" si="5"/>
        <v>27</v>
      </c>
      <c r="C37" s="38"/>
      <c r="D37" s="45"/>
      <c r="E37" s="42"/>
      <c r="F37" s="42" t="s">
        <v>29</v>
      </c>
      <c r="G37" s="42"/>
      <c r="H37" s="42"/>
      <c r="I37" s="42"/>
      <c r="J37" s="42"/>
      <c r="K37" s="80"/>
      <c r="L37" s="80" t="s">
        <v>248</v>
      </c>
      <c r="M37" s="80"/>
      <c r="N37" s="81" t="s">
        <v>248</v>
      </c>
    </row>
    <row r="38" spans="2:14" ht="13.5" customHeight="1">
      <c r="B38" s="29">
        <f t="shared" si="5"/>
        <v>28</v>
      </c>
      <c r="C38" s="38"/>
      <c r="D38" s="45"/>
      <c r="E38" s="42"/>
      <c r="F38" s="42" t="s">
        <v>211</v>
      </c>
      <c r="G38" s="42"/>
      <c r="H38" s="42"/>
      <c r="I38" s="42"/>
      <c r="J38" s="42"/>
      <c r="K38" s="80">
        <v>150</v>
      </c>
      <c r="L38" s="80">
        <v>120</v>
      </c>
      <c r="M38" s="80">
        <v>380</v>
      </c>
      <c r="N38" s="81">
        <v>320</v>
      </c>
    </row>
    <row r="39" spans="2:14" ht="13.5" customHeight="1">
      <c r="B39" s="29">
        <f t="shared" si="5"/>
        <v>29</v>
      </c>
      <c r="C39" s="38"/>
      <c r="D39" s="45"/>
      <c r="E39" s="42"/>
      <c r="F39" s="42" t="s">
        <v>30</v>
      </c>
      <c r="G39" s="42"/>
      <c r="H39" s="42"/>
      <c r="I39" s="42"/>
      <c r="J39" s="42"/>
      <c r="K39" s="80">
        <v>170</v>
      </c>
      <c r="L39" s="80">
        <v>1200</v>
      </c>
      <c r="M39" s="80">
        <v>1000</v>
      </c>
      <c r="N39" s="81">
        <v>550</v>
      </c>
    </row>
    <row r="40" spans="2:14" ht="13.5" customHeight="1">
      <c r="B40" s="29">
        <f t="shared" si="5"/>
        <v>30</v>
      </c>
      <c r="C40" s="38"/>
      <c r="D40" s="45"/>
      <c r="E40" s="42"/>
      <c r="F40" s="42" t="s">
        <v>131</v>
      </c>
      <c r="G40" s="42"/>
      <c r="H40" s="42"/>
      <c r="I40" s="42"/>
      <c r="J40" s="42"/>
      <c r="K40" s="80">
        <v>130</v>
      </c>
      <c r="L40" s="80">
        <v>550</v>
      </c>
      <c r="M40" s="80">
        <v>110</v>
      </c>
      <c r="N40" s="81">
        <v>30</v>
      </c>
    </row>
    <row r="41" spans="2:14" ht="13.5" customHeight="1">
      <c r="B41" s="29">
        <f t="shared" si="5"/>
        <v>31</v>
      </c>
      <c r="C41" s="38"/>
      <c r="D41" s="45"/>
      <c r="E41" s="42"/>
      <c r="F41" s="42" t="s">
        <v>31</v>
      </c>
      <c r="G41" s="42"/>
      <c r="H41" s="42"/>
      <c r="I41" s="42"/>
      <c r="J41" s="42"/>
      <c r="K41" s="100">
        <v>180</v>
      </c>
      <c r="L41" s="80">
        <v>1400</v>
      </c>
      <c r="M41" s="80">
        <v>1100</v>
      </c>
      <c r="N41" s="81">
        <v>400</v>
      </c>
    </row>
    <row r="42" spans="2:14" ht="13.5" customHeight="1">
      <c r="B42" s="29">
        <f t="shared" si="5"/>
        <v>32</v>
      </c>
      <c r="C42" s="38"/>
      <c r="D42" s="45"/>
      <c r="E42" s="42"/>
      <c r="F42" s="42" t="s">
        <v>132</v>
      </c>
      <c r="G42" s="42"/>
      <c r="H42" s="42"/>
      <c r="I42" s="42"/>
      <c r="J42" s="42"/>
      <c r="K42" s="80"/>
      <c r="L42" s="80"/>
      <c r="M42" s="80">
        <v>1</v>
      </c>
      <c r="N42" s="81" t="s">
        <v>248</v>
      </c>
    </row>
    <row r="43" spans="2:14" ht="13.5" customHeight="1">
      <c r="B43" s="29">
        <f t="shared" si="5"/>
        <v>33</v>
      </c>
      <c r="C43" s="38"/>
      <c r="D43" s="45"/>
      <c r="E43" s="42"/>
      <c r="F43" s="42" t="s">
        <v>32</v>
      </c>
      <c r="G43" s="42"/>
      <c r="H43" s="42"/>
      <c r="I43" s="42"/>
      <c r="J43" s="42"/>
      <c r="K43" s="100">
        <v>40</v>
      </c>
      <c r="L43" s="80">
        <v>80</v>
      </c>
      <c r="M43" s="80">
        <v>90</v>
      </c>
      <c r="N43" s="81">
        <v>140</v>
      </c>
    </row>
    <row r="44" spans="2:14" ht="13.5" customHeight="1">
      <c r="B44" s="29">
        <f t="shared" si="5"/>
        <v>34</v>
      </c>
      <c r="C44" s="38"/>
      <c r="D44" s="45"/>
      <c r="E44" s="42"/>
      <c r="F44" s="42" t="s">
        <v>33</v>
      </c>
      <c r="G44" s="42"/>
      <c r="H44" s="42"/>
      <c r="I44" s="42"/>
      <c r="J44" s="42"/>
      <c r="K44" s="100" t="s">
        <v>248</v>
      </c>
      <c r="L44" s="80">
        <v>10</v>
      </c>
      <c r="M44" s="80" t="s">
        <v>248</v>
      </c>
      <c r="N44" s="81"/>
    </row>
    <row r="45" spans="2:14" ht="13.5" customHeight="1">
      <c r="B45" s="29">
        <f t="shared" si="5"/>
        <v>35</v>
      </c>
      <c r="C45" s="38"/>
      <c r="D45" s="45"/>
      <c r="E45" s="42"/>
      <c r="F45" s="42" t="s">
        <v>35</v>
      </c>
      <c r="G45" s="42"/>
      <c r="H45" s="42"/>
      <c r="I45" s="42"/>
      <c r="J45" s="42"/>
      <c r="K45" s="80">
        <v>900</v>
      </c>
      <c r="L45" s="80">
        <v>2000</v>
      </c>
      <c r="M45" s="80">
        <v>1000</v>
      </c>
      <c r="N45" s="81">
        <v>300</v>
      </c>
    </row>
    <row r="46" spans="2:14" ht="13.5" customHeight="1">
      <c r="B46" s="29">
        <f t="shared" si="5"/>
        <v>36</v>
      </c>
      <c r="C46" s="38"/>
      <c r="D46" s="45"/>
      <c r="E46" s="42"/>
      <c r="F46" s="42" t="s">
        <v>36</v>
      </c>
      <c r="G46" s="42"/>
      <c r="H46" s="42"/>
      <c r="I46" s="42"/>
      <c r="J46" s="42"/>
      <c r="K46" s="80">
        <v>400</v>
      </c>
      <c r="L46" s="80">
        <v>850</v>
      </c>
      <c r="M46" s="80">
        <v>1000</v>
      </c>
      <c r="N46" s="81">
        <v>550</v>
      </c>
    </row>
    <row r="47" spans="2:14" ht="13.5" customHeight="1">
      <c r="B47" s="29">
        <f t="shared" si="5"/>
        <v>37</v>
      </c>
      <c r="C47" s="38"/>
      <c r="D47" s="45"/>
      <c r="E47" s="42"/>
      <c r="F47" s="42" t="s">
        <v>37</v>
      </c>
      <c r="G47" s="42"/>
      <c r="H47" s="42"/>
      <c r="I47" s="42"/>
      <c r="J47" s="42"/>
      <c r="K47" s="80">
        <v>25</v>
      </c>
      <c r="L47" s="80">
        <v>350</v>
      </c>
      <c r="M47" s="80">
        <v>300</v>
      </c>
      <c r="N47" s="81">
        <v>125</v>
      </c>
    </row>
    <row r="48" spans="2:14" ht="13.5" customHeight="1">
      <c r="B48" s="29">
        <f t="shared" si="5"/>
        <v>38</v>
      </c>
      <c r="C48" s="37" t="s">
        <v>174</v>
      </c>
      <c r="D48" s="35" t="s">
        <v>175</v>
      </c>
      <c r="E48" s="42"/>
      <c r="F48" s="42" t="s">
        <v>44</v>
      </c>
      <c r="G48" s="42"/>
      <c r="H48" s="42"/>
      <c r="I48" s="42"/>
      <c r="J48" s="42"/>
      <c r="K48" s="100">
        <v>130</v>
      </c>
      <c r="L48" s="100">
        <v>110</v>
      </c>
      <c r="M48" s="80">
        <v>10</v>
      </c>
      <c r="N48" s="81">
        <v>130</v>
      </c>
    </row>
    <row r="49" spans="2:14" ht="13.5" customHeight="1">
      <c r="B49" s="29">
        <f t="shared" si="5"/>
        <v>39</v>
      </c>
      <c r="C49" s="38"/>
      <c r="D49" s="45"/>
      <c r="E49" s="42"/>
      <c r="F49" s="42" t="s">
        <v>135</v>
      </c>
      <c r="G49" s="42"/>
      <c r="H49" s="42"/>
      <c r="I49" s="42"/>
      <c r="J49" s="42"/>
      <c r="K49" s="80"/>
      <c r="L49" s="80" t="s">
        <v>248</v>
      </c>
      <c r="M49" s="80" t="s">
        <v>248</v>
      </c>
      <c r="N49" s="81">
        <v>40</v>
      </c>
    </row>
    <row r="50" spans="2:24" ht="13.5" customHeight="1">
      <c r="B50" s="29">
        <f t="shared" si="5"/>
        <v>40</v>
      </c>
      <c r="C50" s="38"/>
      <c r="D50" s="45"/>
      <c r="E50" s="42"/>
      <c r="F50" s="42" t="s">
        <v>136</v>
      </c>
      <c r="G50" s="42"/>
      <c r="H50" s="42"/>
      <c r="I50" s="42"/>
      <c r="J50" s="42"/>
      <c r="K50" s="80">
        <v>10</v>
      </c>
      <c r="L50" s="80"/>
      <c r="M50" s="80"/>
      <c r="N50" s="81" t="s">
        <v>248</v>
      </c>
      <c r="U50">
        <f>COUNTA(K48:K50)</f>
        <v>2</v>
      </c>
      <c r="V50">
        <f>COUNTA(L48:L50)</f>
        <v>2</v>
      </c>
      <c r="W50">
        <f>COUNTA(M48:M50)</f>
        <v>2</v>
      </c>
      <c r="X50">
        <f>COUNTA(N48:N50)</f>
        <v>3</v>
      </c>
    </row>
    <row r="51" spans="2:14" ht="13.5" customHeight="1">
      <c r="B51" s="29">
        <f t="shared" si="5"/>
        <v>41</v>
      </c>
      <c r="C51" s="37" t="s">
        <v>260</v>
      </c>
      <c r="D51" s="35" t="s">
        <v>45</v>
      </c>
      <c r="E51" s="42"/>
      <c r="F51" s="42" t="s">
        <v>239</v>
      </c>
      <c r="G51" s="42"/>
      <c r="H51" s="42"/>
      <c r="I51" s="42"/>
      <c r="J51" s="42"/>
      <c r="K51" s="80" t="s">
        <v>556</v>
      </c>
      <c r="L51" s="80"/>
      <c r="M51" s="80"/>
      <c r="N51" s="81">
        <v>10</v>
      </c>
    </row>
    <row r="52" spans="2:25" ht="13.5" customHeight="1">
      <c r="B52" s="29">
        <f t="shared" si="5"/>
        <v>42</v>
      </c>
      <c r="C52" s="139"/>
      <c r="D52" s="139"/>
      <c r="E52" s="42"/>
      <c r="F52" s="42" t="s">
        <v>46</v>
      </c>
      <c r="G52" s="42"/>
      <c r="H52" s="42"/>
      <c r="I52" s="42"/>
      <c r="J52" s="42"/>
      <c r="K52" s="80" t="s">
        <v>556</v>
      </c>
      <c r="L52" s="100">
        <v>240</v>
      </c>
      <c r="M52" s="80">
        <v>660</v>
      </c>
      <c r="N52" s="81" t="s">
        <v>556</v>
      </c>
      <c r="Y52" s="103"/>
    </row>
    <row r="53" spans="2:25" ht="13.5" customHeight="1">
      <c r="B53" s="29">
        <f t="shared" si="5"/>
        <v>43</v>
      </c>
      <c r="C53" s="38"/>
      <c r="D53" s="45"/>
      <c r="E53" s="42"/>
      <c r="F53" s="42" t="s">
        <v>557</v>
      </c>
      <c r="G53" s="42"/>
      <c r="H53" s="42"/>
      <c r="I53" s="42"/>
      <c r="J53" s="42"/>
      <c r="K53" s="80" t="s">
        <v>556</v>
      </c>
      <c r="L53" s="80"/>
      <c r="M53" s="80" t="s">
        <v>556</v>
      </c>
      <c r="N53" s="81">
        <v>40</v>
      </c>
      <c r="Y53" s="103"/>
    </row>
    <row r="54" spans="2:25" ht="13.5" customHeight="1">
      <c r="B54" s="29">
        <f t="shared" si="5"/>
        <v>44</v>
      </c>
      <c r="C54" s="38"/>
      <c r="D54" s="45"/>
      <c r="E54" s="42"/>
      <c r="F54" s="42" t="s">
        <v>138</v>
      </c>
      <c r="G54" s="42"/>
      <c r="H54" s="42"/>
      <c r="I54" s="42"/>
      <c r="J54" s="42"/>
      <c r="K54" s="80">
        <v>10</v>
      </c>
      <c r="L54" s="80"/>
      <c r="M54" s="80">
        <v>10</v>
      </c>
      <c r="N54" s="81" t="s">
        <v>556</v>
      </c>
      <c r="Y54" s="103"/>
    </row>
    <row r="55" spans="2:25" ht="13.5" customHeight="1">
      <c r="B55" s="29">
        <f t="shared" si="5"/>
        <v>45</v>
      </c>
      <c r="C55" s="38"/>
      <c r="D55" s="45"/>
      <c r="E55" s="42"/>
      <c r="F55" s="42" t="s">
        <v>48</v>
      </c>
      <c r="G55" s="42"/>
      <c r="H55" s="42"/>
      <c r="I55" s="42"/>
      <c r="J55" s="42"/>
      <c r="K55" s="80">
        <v>400</v>
      </c>
      <c r="L55" s="80">
        <v>600</v>
      </c>
      <c r="M55" s="80">
        <v>180</v>
      </c>
      <c r="N55" s="81">
        <v>175</v>
      </c>
      <c r="Y55" s="103"/>
    </row>
    <row r="56" spans="2:25" ht="13.5" customHeight="1">
      <c r="B56" s="29">
        <f t="shared" si="5"/>
        <v>46</v>
      </c>
      <c r="C56" s="38"/>
      <c r="D56" s="45"/>
      <c r="E56" s="42"/>
      <c r="F56" s="42" t="s">
        <v>139</v>
      </c>
      <c r="G56" s="42"/>
      <c r="H56" s="42"/>
      <c r="I56" s="42"/>
      <c r="J56" s="42"/>
      <c r="K56" s="80">
        <v>10</v>
      </c>
      <c r="L56" s="80">
        <v>20</v>
      </c>
      <c r="M56" s="80"/>
      <c r="N56" s="81"/>
      <c r="Y56" s="104"/>
    </row>
    <row r="57" spans="2:25" ht="13.5" customHeight="1">
      <c r="B57" s="29">
        <f t="shared" si="5"/>
        <v>47</v>
      </c>
      <c r="C57" s="38"/>
      <c r="D57" s="45"/>
      <c r="E57" s="42"/>
      <c r="F57" s="42" t="s">
        <v>49</v>
      </c>
      <c r="G57" s="42"/>
      <c r="H57" s="42"/>
      <c r="I57" s="42"/>
      <c r="J57" s="42"/>
      <c r="K57" s="80">
        <v>10</v>
      </c>
      <c r="L57" s="80">
        <v>10</v>
      </c>
      <c r="M57" s="80" t="s">
        <v>556</v>
      </c>
      <c r="N57" s="81">
        <v>10</v>
      </c>
      <c r="Y57" s="104"/>
    </row>
    <row r="58" spans="2:25" ht="13.5" customHeight="1">
      <c r="B58" s="29">
        <f t="shared" si="5"/>
        <v>48</v>
      </c>
      <c r="C58" s="38"/>
      <c r="D58" s="45"/>
      <c r="E58" s="42"/>
      <c r="F58" s="42" t="s">
        <v>140</v>
      </c>
      <c r="G58" s="42"/>
      <c r="H58" s="42"/>
      <c r="I58" s="42"/>
      <c r="J58" s="42"/>
      <c r="K58" s="80"/>
      <c r="L58" s="80">
        <v>10</v>
      </c>
      <c r="M58" s="80">
        <v>40</v>
      </c>
      <c r="N58" s="81">
        <v>10</v>
      </c>
      <c r="Y58" s="104"/>
    </row>
    <row r="59" spans="2:25" ht="13.5" customHeight="1">
      <c r="B59" s="29">
        <f t="shared" si="5"/>
        <v>49</v>
      </c>
      <c r="C59" s="38"/>
      <c r="D59" s="45"/>
      <c r="E59" s="42"/>
      <c r="F59" s="42" t="s">
        <v>51</v>
      </c>
      <c r="G59" s="42"/>
      <c r="H59" s="42"/>
      <c r="I59" s="42"/>
      <c r="J59" s="42"/>
      <c r="K59" s="80"/>
      <c r="L59" s="80"/>
      <c r="M59" s="80" t="s">
        <v>556</v>
      </c>
      <c r="N59" s="81"/>
      <c r="Y59" s="104"/>
    </row>
    <row r="60" spans="2:25" ht="13.5" customHeight="1">
      <c r="B60" s="29">
        <f t="shared" si="5"/>
        <v>50</v>
      </c>
      <c r="C60" s="38"/>
      <c r="D60" s="45"/>
      <c r="E60" s="42"/>
      <c r="F60" s="42" t="s">
        <v>52</v>
      </c>
      <c r="G60" s="42"/>
      <c r="H60" s="42"/>
      <c r="I60" s="42"/>
      <c r="J60" s="42"/>
      <c r="K60" s="100"/>
      <c r="L60" s="100">
        <v>20</v>
      </c>
      <c r="M60" s="80" t="s">
        <v>556</v>
      </c>
      <c r="N60" s="81">
        <v>20</v>
      </c>
      <c r="Y60" s="104"/>
    </row>
    <row r="61" spans="2:25" ht="13.5" customHeight="1">
      <c r="B61" s="29">
        <f t="shared" si="5"/>
        <v>51</v>
      </c>
      <c r="C61" s="38"/>
      <c r="D61" s="45"/>
      <c r="E61" s="42"/>
      <c r="F61" s="42" t="s">
        <v>53</v>
      </c>
      <c r="G61" s="42"/>
      <c r="H61" s="42"/>
      <c r="I61" s="42"/>
      <c r="J61" s="42"/>
      <c r="K61" s="100">
        <v>160</v>
      </c>
      <c r="L61" s="100"/>
      <c r="M61" s="80" t="s">
        <v>556</v>
      </c>
      <c r="N61" s="81"/>
      <c r="Y61" s="104"/>
    </row>
    <row r="62" spans="2:25" ht="13.5" customHeight="1">
      <c r="B62" s="29">
        <f t="shared" si="5"/>
        <v>52</v>
      </c>
      <c r="C62" s="38"/>
      <c r="D62" s="45"/>
      <c r="E62" s="42"/>
      <c r="F62" s="42" t="s">
        <v>141</v>
      </c>
      <c r="G62" s="42"/>
      <c r="H62" s="42"/>
      <c r="I62" s="42"/>
      <c r="J62" s="42"/>
      <c r="K62" s="80" t="s">
        <v>556</v>
      </c>
      <c r="L62" s="80"/>
      <c r="M62" s="80">
        <v>20</v>
      </c>
      <c r="N62" s="81"/>
      <c r="Y62" s="104"/>
    </row>
    <row r="63" spans="2:25" ht="13.5" customHeight="1">
      <c r="B63" s="29">
        <f t="shared" si="5"/>
        <v>53</v>
      </c>
      <c r="C63" s="38"/>
      <c r="D63" s="45"/>
      <c r="E63" s="42"/>
      <c r="F63" s="42" t="s">
        <v>142</v>
      </c>
      <c r="G63" s="42"/>
      <c r="H63" s="42"/>
      <c r="I63" s="42"/>
      <c r="J63" s="42"/>
      <c r="K63" s="80"/>
      <c r="L63" s="80">
        <v>40</v>
      </c>
      <c r="M63" s="80" t="s">
        <v>556</v>
      </c>
      <c r="N63" s="81">
        <v>160</v>
      </c>
      <c r="Y63" s="104"/>
    </row>
    <row r="64" spans="2:25" ht="13.5" customHeight="1">
      <c r="B64" s="29">
        <f t="shared" si="5"/>
        <v>54</v>
      </c>
      <c r="C64" s="38"/>
      <c r="D64" s="45"/>
      <c r="E64" s="42"/>
      <c r="F64" s="42" t="s">
        <v>144</v>
      </c>
      <c r="G64" s="42"/>
      <c r="H64" s="42"/>
      <c r="I64" s="42"/>
      <c r="J64" s="42"/>
      <c r="K64" s="80"/>
      <c r="L64" s="80">
        <v>40</v>
      </c>
      <c r="M64" s="80">
        <v>80</v>
      </c>
      <c r="N64" s="81">
        <v>200</v>
      </c>
      <c r="Y64" s="104"/>
    </row>
    <row r="65" spans="2:25" ht="13.5" customHeight="1">
      <c r="B65" s="29">
        <f t="shared" si="5"/>
        <v>55</v>
      </c>
      <c r="C65" s="38"/>
      <c r="D65" s="45"/>
      <c r="E65" s="42"/>
      <c r="F65" s="42" t="s">
        <v>558</v>
      </c>
      <c r="G65" s="42"/>
      <c r="H65" s="42"/>
      <c r="I65" s="42"/>
      <c r="J65" s="42"/>
      <c r="K65" s="80">
        <v>40</v>
      </c>
      <c r="L65" s="80"/>
      <c r="M65" s="80"/>
      <c r="N65" s="81"/>
      <c r="Y65" s="104"/>
    </row>
    <row r="66" spans="2:25" ht="13.5" customHeight="1">
      <c r="B66" s="29">
        <f t="shared" si="5"/>
        <v>56</v>
      </c>
      <c r="C66" s="38"/>
      <c r="D66" s="45"/>
      <c r="E66" s="42"/>
      <c r="F66" s="42" t="s">
        <v>559</v>
      </c>
      <c r="G66" s="42"/>
      <c r="H66" s="42"/>
      <c r="I66" s="42"/>
      <c r="J66" s="42"/>
      <c r="K66" s="80">
        <v>40</v>
      </c>
      <c r="L66" s="80">
        <v>290</v>
      </c>
      <c r="M66" s="80">
        <v>70</v>
      </c>
      <c r="N66" s="81">
        <v>330</v>
      </c>
      <c r="Y66" s="103"/>
    </row>
    <row r="67" spans="2:25" ht="13.5" customHeight="1">
      <c r="B67" s="29">
        <f t="shared" si="5"/>
        <v>57</v>
      </c>
      <c r="C67" s="38"/>
      <c r="D67" s="45"/>
      <c r="E67" s="42"/>
      <c r="F67" s="42" t="s">
        <v>54</v>
      </c>
      <c r="G67" s="42"/>
      <c r="H67" s="42"/>
      <c r="I67" s="42"/>
      <c r="J67" s="42"/>
      <c r="K67" s="100">
        <v>400</v>
      </c>
      <c r="L67" s="100">
        <v>1200</v>
      </c>
      <c r="M67" s="80">
        <v>680</v>
      </c>
      <c r="N67" s="81">
        <v>1600</v>
      </c>
      <c r="Y67" s="105"/>
    </row>
    <row r="68" spans="2:25" ht="13.5" customHeight="1">
      <c r="B68" s="29">
        <f t="shared" si="5"/>
        <v>58</v>
      </c>
      <c r="C68" s="38"/>
      <c r="D68" s="45"/>
      <c r="E68" s="42"/>
      <c r="F68" s="42" t="s">
        <v>146</v>
      </c>
      <c r="G68" s="42"/>
      <c r="H68" s="42"/>
      <c r="I68" s="42"/>
      <c r="J68" s="42"/>
      <c r="K68" s="80">
        <v>20</v>
      </c>
      <c r="L68" s="80">
        <v>20</v>
      </c>
      <c r="M68" s="80">
        <v>20</v>
      </c>
      <c r="N68" s="81"/>
      <c r="Y68" s="103"/>
    </row>
    <row r="69" spans="2:25" ht="13.5" customHeight="1">
      <c r="B69" s="29">
        <f t="shared" si="5"/>
        <v>59</v>
      </c>
      <c r="C69" s="38"/>
      <c r="D69" s="45"/>
      <c r="E69" s="42"/>
      <c r="F69" s="42" t="s">
        <v>241</v>
      </c>
      <c r="G69" s="42"/>
      <c r="H69" s="42"/>
      <c r="I69" s="42"/>
      <c r="J69" s="42"/>
      <c r="K69" s="80"/>
      <c r="L69" s="80"/>
      <c r="M69" s="80" t="s">
        <v>556</v>
      </c>
      <c r="N69" s="81" t="s">
        <v>556</v>
      </c>
      <c r="Y69" s="103"/>
    </row>
    <row r="70" spans="2:25" ht="13.5" customHeight="1">
      <c r="B70" s="29">
        <f t="shared" si="5"/>
        <v>60</v>
      </c>
      <c r="C70" s="38"/>
      <c r="D70" s="45"/>
      <c r="E70" s="42"/>
      <c r="F70" s="42" t="s">
        <v>55</v>
      </c>
      <c r="G70" s="42"/>
      <c r="H70" s="42"/>
      <c r="I70" s="42"/>
      <c r="J70" s="42"/>
      <c r="K70" s="80"/>
      <c r="L70" s="80"/>
      <c r="M70" s="80" t="s">
        <v>556</v>
      </c>
      <c r="N70" s="81"/>
      <c r="Y70" s="103"/>
    </row>
    <row r="71" spans="2:25" ht="13.5" customHeight="1">
      <c r="B71" s="29">
        <f t="shared" si="5"/>
        <v>61</v>
      </c>
      <c r="C71" s="38"/>
      <c r="D71" s="45"/>
      <c r="E71" s="42"/>
      <c r="F71" s="42" t="s">
        <v>560</v>
      </c>
      <c r="G71" s="42"/>
      <c r="H71" s="42"/>
      <c r="I71" s="42"/>
      <c r="J71" s="42"/>
      <c r="K71" s="80"/>
      <c r="L71" s="80"/>
      <c r="M71" s="80" t="s">
        <v>556</v>
      </c>
      <c r="N71" s="81"/>
      <c r="Y71" s="105"/>
    </row>
    <row r="72" spans="2:25" ht="13.5" customHeight="1">
      <c r="B72" s="29">
        <f t="shared" si="5"/>
        <v>62</v>
      </c>
      <c r="C72" s="38"/>
      <c r="D72" s="45"/>
      <c r="E72" s="42"/>
      <c r="F72" s="42" t="s">
        <v>561</v>
      </c>
      <c r="G72" s="42"/>
      <c r="H72" s="42"/>
      <c r="I72" s="42"/>
      <c r="J72" s="42"/>
      <c r="K72" s="80">
        <v>30</v>
      </c>
      <c r="L72" s="80">
        <v>30</v>
      </c>
      <c r="M72" s="80">
        <v>60</v>
      </c>
      <c r="N72" s="81" t="s">
        <v>556</v>
      </c>
      <c r="Y72" s="103"/>
    </row>
    <row r="73" spans="2:25" ht="13.5" customHeight="1">
      <c r="B73" s="29">
        <f t="shared" si="5"/>
        <v>63</v>
      </c>
      <c r="C73" s="38"/>
      <c r="D73" s="45"/>
      <c r="E73" s="42"/>
      <c r="F73" s="42" t="s">
        <v>147</v>
      </c>
      <c r="G73" s="42"/>
      <c r="H73" s="42"/>
      <c r="I73" s="42"/>
      <c r="J73" s="42"/>
      <c r="K73" s="80">
        <v>90</v>
      </c>
      <c r="L73" s="80">
        <v>200</v>
      </c>
      <c r="M73" s="80">
        <v>140</v>
      </c>
      <c r="N73" s="81">
        <v>90</v>
      </c>
      <c r="Y73" s="103"/>
    </row>
    <row r="74" spans="2:25" ht="13.5" customHeight="1">
      <c r="B74" s="29">
        <f t="shared" si="5"/>
        <v>64</v>
      </c>
      <c r="C74" s="38"/>
      <c r="D74" s="45"/>
      <c r="E74" s="42"/>
      <c r="F74" s="42" t="s">
        <v>148</v>
      </c>
      <c r="G74" s="42"/>
      <c r="H74" s="42"/>
      <c r="I74" s="42"/>
      <c r="J74" s="42"/>
      <c r="K74" s="80">
        <v>160</v>
      </c>
      <c r="L74" s="80"/>
      <c r="M74" s="80"/>
      <c r="N74" s="81"/>
      <c r="Y74" s="103"/>
    </row>
    <row r="75" spans="2:25" ht="13.5" customHeight="1">
      <c r="B75" s="29">
        <f t="shared" si="5"/>
        <v>65</v>
      </c>
      <c r="C75" s="38"/>
      <c r="D75" s="45"/>
      <c r="E75" s="42"/>
      <c r="F75" s="42" t="s">
        <v>562</v>
      </c>
      <c r="G75" s="42"/>
      <c r="H75" s="42"/>
      <c r="I75" s="42"/>
      <c r="J75" s="42"/>
      <c r="K75" s="80"/>
      <c r="L75" s="80">
        <v>170</v>
      </c>
      <c r="M75" s="80"/>
      <c r="N75" s="81"/>
      <c r="Y75" s="103"/>
    </row>
    <row r="76" spans="2:25" ht="13.5" customHeight="1">
      <c r="B76" s="29">
        <f aca="true" t="shared" si="9" ref="B76:B99">B75+1</f>
        <v>66</v>
      </c>
      <c r="C76" s="38"/>
      <c r="D76" s="45"/>
      <c r="E76" s="42"/>
      <c r="F76" s="42" t="s">
        <v>563</v>
      </c>
      <c r="G76" s="42"/>
      <c r="H76" s="42"/>
      <c r="I76" s="42"/>
      <c r="J76" s="42"/>
      <c r="K76" s="100"/>
      <c r="L76" s="80"/>
      <c r="M76" s="80">
        <v>80</v>
      </c>
      <c r="N76" s="81">
        <v>40</v>
      </c>
      <c r="Y76" s="103"/>
    </row>
    <row r="77" spans="2:25" ht="13.5" customHeight="1">
      <c r="B77" s="29">
        <f t="shared" si="9"/>
        <v>67</v>
      </c>
      <c r="C77" s="38"/>
      <c r="D77" s="45"/>
      <c r="E77" s="42"/>
      <c r="F77" s="42" t="s">
        <v>56</v>
      </c>
      <c r="G77" s="42"/>
      <c r="H77" s="42"/>
      <c r="I77" s="42"/>
      <c r="J77" s="42"/>
      <c r="K77" s="100">
        <v>360</v>
      </c>
      <c r="L77" s="100">
        <v>1400</v>
      </c>
      <c r="M77" s="80">
        <v>440</v>
      </c>
      <c r="N77" s="81">
        <v>440</v>
      </c>
      <c r="Y77" s="103"/>
    </row>
    <row r="78" spans="2:25" ht="13.5" customHeight="1">
      <c r="B78" s="29">
        <f t="shared" si="9"/>
        <v>68</v>
      </c>
      <c r="C78" s="38"/>
      <c r="D78" s="45"/>
      <c r="E78" s="42"/>
      <c r="F78" s="42" t="s">
        <v>57</v>
      </c>
      <c r="G78" s="42"/>
      <c r="H78" s="42"/>
      <c r="I78" s="42"/>
      <c r="J78" s="42"/>
      <c r="K78" s="100">
        <v>50</v>
      </c>
      <c r="L78" s="80">
        <v>110</v>
      </c>
      <c r="M78" s="80">
        <v>70</v>
      </c>
      <c r="N78" s="81">
        <v>100</v>
      </c>
      <c r="Y78" s="103"/>
    </row>
    <row r="79" spans="2:25" ht="13.5" customHeight="1">
      <c r="B79" s="29">
        <f t="shared" si="9"/>
        <v>69</v>
      </c>
      <c r="C79" s="38"/>
      <c r="D79" s="45"/>
      <c r="E79" s="42"/>
      <c r="F79" s="42" t="s">
        <v>149</v>
      </c>
      <c r="G79" s="42"/>
      <c r="H79" s="42"/>
      <c r="I79" s="42"/>
      <c r="J79" s="42"/>
      <c r="K79" s="80"/>
      <c r="L79" s="80"/>
      <c r="M79" s="80" t="s">
        <v>556</v>
      </c>
      <c r="N79" s="81" t="s">
        <v>556</v>
      </c>
      <c r="Y79" s="103"/>
    </row>
    <row r="80" spans="2:25" ht="13.5" customHeight="1">
      <c r="B80" s="29">
        <f t="shared" si="9"/>
        <v>70</v>
      </c>
      <c r="C80" s="38"/>
      <c r="D80" s="45"/>
      <c r="E80" s="42"/>
      <c r="F80" s="42" t="s">
        <v>150</v>
      </c>
      <c r="G80" s="42"/>
      <c r="H80" s="42"/>
      <c r="I80" s="42"/>
      <c r="J80" s="42"/>
      <c r="K80" s="80"/>
      <c r="L80" s="80"/>
      <c r="M80" s="80"/>
      <c r="N80" s="81" t="s">
        <v>556</v>
      </c>
      <c r="Y80" s="103"/>
    </row>
    <row r="81" spans="2:25" ht="13.5" customHeight="1">
      <c r="B81" s="29">
        <f t="shared" si="9"/>
        <v>71</v>
      </c>
      <c r="C81" s="38"/>
      <c r="D81" s="45"/>
      <c r="E81" s="42"/>
      <c r="F81" s="42" t="s">
        <v>58</v>
      </c>
      <c r="G81" s="42"/>
      <c r="H81" s="42"/>
      <c r="I81" s="42"/>
      <c r="J81" s="42"/>
      <c r="K81" s="100">
        <v>160</v>
      </c>
      <c r="L81" s="80">
        <v>250</v>
      </c>
      <c r="M81" s="80">
        <v>190</v>
      </c>
      <c r="N81" s="81">
        <v>90</v>
      </c>
      <c r="Y81" s="103"/>
    </row>
    <row r="82" spans="2:25" ht="13.5" customHeight="1">
      <c r="B82" s="29">
        <f t="shared" si="9"/>
        <v>72</v>
      </c>
      <c r="C82" s="38"/>
      <c r="D82" s="45"/>
      <c r="E82" s="42"/>
      <c r="F82" s="42" t="s">
        <v>59</v>
      </c>
      <c r="G82" s="42"/>
      <c r="H82" s="42"/>
      <c r="I82" s="42"/>
      <c r="J82" s="42"/>
      <c r="K82" s="100">
        <v>640</v>
      </c>
      <c r="L82" s="80">
        <v>160</v>
      </c>
      <c r="M82" s="80"/>
      <c r="N82" s="81">
        <v>160</v>
      </c>
      <c r="Y82" s="103"/>
    </row>
    <row r="83" spans="2:25" ht="13.5" customHeight="1">
      <c r="B83" s="29">
        <f t="shared" si="9"/>
        <v>73</v>
      </c>
      <c r="C83" s="38"/>
      <c r="D83" s="45"/>
      <c r="E83" s="42"/>
      <c r="F83" s="42" t="s">
        <v>60</v>
      </c>
      <c r="G83" s="42"/>
      <c r="H83" s="42"/>
      <c r="I83" s="42"/>
      <c r="J83" s="42"/>
      <c r="K83" s="80"/>
      <c r="L83" s="80" t="s">
        <v>556</v>
      </c>
      <c r="M83" s="80" t="s">
        <v>556</v>
      </c>
      <c r="N83" s="81"/>
      <c r="Y83" s="103"/>
    </row>
    <row r="84" spans="2:25" ht="13.5" customHeight="1">
      <c r="B84" s="29">
        <f t="shared" si="9"/>
        <v>74</v>
      </c>
      <c r="C84" s="38"/>
      <c r="D84" s="45"/>
      <c r="E84" s="42"/>
      <c r="F84" s="42" t="s">
        <v>61</v>
      </c>
      <c r="G84" s="42"/>
      <c r="H84" s="42"/>
      <c r="I84" s="42"/>
      <c r="J84" s="42"/>
      <c r="K84" s="80">
        <v>160</v>
      </c>
      <c r="L84" s="80">
        <v>160</v>
      </c>
      <c r="M84" s="80">
        <v>480</v>
      </c>
      <c r="N84" s="81">
        <v>160</v>
      </c>
      <c r="Y84" s="103"/>
    </row>
    <row r="85" spans="2:25" ht="13.5" customHeight="1">
      <c r="B85" s="29">
        <f t="shared" si="9"/>
        <v>75</v>
      </c>
      <c r="C85" s="38"/>
      <c r="D85" s="45"/>
      <c r="E85" s="42"/>
      <c r="F85" s="42" t="s">
        <v>62</v>
      </c>
      <c r="G85" s="42"/>
      <c r="H85" s="42"/>
      <c r="I85" s="42"/>
      <c r="J85" s="42"/>
      <c r="K85" s="80">
        <v>80</v>
      </c>
      <c r="L85" s="80" t="s">
        <v>556</v>
      </c>
      <c r="M85" s="80">
        <v>320</v>
      </c>
      <c r="N85" s="81">
        <v>160</v>
      </c>
      <c r="Y85" s="103"/>
    </row>
    <row r="86" spans="2:25" ht="13.5" customHeight="1">
      <c r="B86" s="29">
        <f t="shared" si="9"/>
        <v>76</v>
      </c>
      <c r="C86" s="38"/>
      <c r="D86" s="45"/>
      <c r="E86" s="42"/>
      <c r="F86" s="42" t="s">
        <v>63</v>
      </c>
      <c r="G86" s="42"/>
      <c r="H86" s="42"/>
      <c r="I86" s="42"/>
      <c r="J86" s="42"/>
      <c r="K86" s="80"/>
      <c r="L86" s="80"/>
      <c r="M86" s="80"/>
      <c r="N86" s="81" t="s">
        <v>556</v>
      </c>
      <c r="Y86" s="103"/>
    </row>
    <row r="87" spans="2:25" ht="13.5" customHeight="1">
      <c r="B87" s="29">
        <f t="shared" si="9"/>
        <v>77</v>
      </c>
      <c r="C87" s="38"/>
      <c r="D87" s="45"/>
      <c r="E87" s="42"/>
      <c r="F87" s="42" t="s">
        <v>564</v>
      </c>
      <c r="G87" s="42"/>
      <c r="H87" s="42"/>
      <c r="I87" s="42"/>
      <c r="J87" s="42"/>
      <c r="K87" s="80" t="s">
        <v>556</v>
      </c>
      <c r="L87" s="80" t="s">
        <v>556</v>
      </c>
      <c r="M87" s="80">
        <v>10</v>
      </c>
      <c r="N87" s="81" t="s">
        <v>556</v>
      </c>
      <c r="Y87" s="103"/>
    </row>
    <row r="88" spans="2:25" ht="13.5" customHeight="1">
      <c r="B88" s="29">
        <f t="shared" si="9"/>
        <v>78</v>
      </c>
      <c r="C88" s="38"/>
      <c r="D88" s="45"/>
      <c r="E88" s="42"/>
      <c r="F88" s="42" t="s">
        <v>153</v>
      </c>
      <c r="G88" s="42"/>
      <c r="H88" s="42"/>
      <c r="I88" s="42"/>
      <c r="J88" s="42"/>
      <c r="K88" s="80">
        <v>20</v>
      </c>
      <c r="L88" s="80"/>
      <c r="M88" s="80"/>
      <c r="N88" s="81"/>
      <c r="Y88" s="103"/>
    </row>
    <row r="89" spans="2:25" ht="13.5" customHeight="1">
      <c r="B89" s="29">
        <f t="shared" si="9"/>
        <v>79</v>
      </c>
      <c r="C89" s="38"/>
      <c r="D89" s="45"/>
      <c r="E89" s="42"/>
      <c r="F89" s="42" t="s">
        <v>213</v>
      </c>
      <c r="G89" s="42"/>
      <c r="H89" s="42"/>
      <c r="I89" s="42"/>
      <c r="J89" s="42"/>
      <c r="K89" s="80">
        <v>40</v>
      </c>
      <c r="L89" s="80">
        <v>12</v>
      </c>
      <c r="M89" s="80">
        <v>40</v>
      </c>
      <c r="N89" s="81">
        <v>200</v>
      </c>
      <c r="Y89" s="103"/>
    </row>
    <row r="90" spans="2:25" ht="13.5" customHeight="1">
      <c r="B90" s="29">
        <f t="shared" si="9"/>
        <v>80</v>
      </c>
      <c r="C90" s="38"/>
      <c r="D90" s="45"/>
      <c r="E90" s="42"/>
      <c r="F90" s="42" t="s">
        <v>214</v>
      </c>
      <c r="G90" s="42"/>
      <c r="H90" s="42"/>
      <c r="I90" s="42"/>
      <c r="J90" s="42"/>
      <c r="K90" s="80">
        <v>40</v>
      </c>
      <c r="L90" s="80">
        <v>460</v>
      </c>
      <c r="M90" s="80">
        <v>100</v>
      </c>
      <c r="N90" s="81">
        <v>80</v>
      </c>
      <c r="Y90" s="103"/>
    </row>
    <row r="91" spans="2:25" ht="13.5" customHeight="1">
      <c r="B91" s="29">
        <f t="shared" si="9"/>
        <v>81</v>
      </c>
      <c r="C91" s="38"/>
      <c r="D91" s="45"/>
      <c r="E91" s="42"/>
      <c r="F91" s="42" t="s">
        <v>565</v>
      </c>
      <c r="G91" s="42"/>
      <c r="H91" s="42"/>
      <c r="I91" s="42"/>
      <c r="J91" s="42"/>
      <c r="K91" s="80" t="s">
        <v>556</v>
      </c>
      <c r="L91" s="80">
        <v>40</v>
      </c>
      <c r="M91" s="80">
        <v>60</v>
      </c>
      <c r="N91" s="81"/>
      <c r="Y91" s="103"/>
    </row>
    <row r="92" spans="2:25" ht="13.5" customHeight="1">
      <c r="B92" s="29">
        <f t="shared" si="9"/>
        <v>82</v>
      </c>
      <c r="C92" s="38"/>
      <c r="D92" s="45"/>
      <c r="E92" s="42"/>
      <c r="F92" s="42" t="s">
        <v>65</v>
      </c>
      <c r="G92" s="42"/>
      <c r="H92" s="42"/>
      <c r="I92" s="42"/>
      <c r="J92" s="42"/>
      <c r="K92" s="100">
        <v>260</v>
      </c>
      <c r="L92" s="80">
        <v>1400</v>
      </c>
      <c r="M92" s="80">
        <v>440</v>
      </c>
      <c r="N92" s="81">
        <v>1300</v>
      </c>
      <c r="Y92" s="103"/>
    </row>
    <row r="93" spans="2:25" ht="13.5" customHeight="1">
      <c r="B93" s="29">
        <f t="shared" si="9"/>
        <v>83</v>
      </c>
      <c r="C93" s="38"/>
      <c r="D93" s="45"/>
      <c r="E93" s="42"/>
      <c r="F93" s="42" t="s">
        <v>66</v>
      </c>
      <c r="G93" s="42"/>
      <c r="H93" s="42"/>
      <c r="I93" s="42"/>
      <c r="J93" s="42"/>
      <c r="K93" s="80">
        <v>40</v>
      </c>
      <c r="L93" s="80">
        <v>50</v>
      </c>
      <c r="M93" s="80">
        <v>40</v>
      </c>
      <c r="N93" s="81">
        <v>30</v>
      </c>
      <c r="Y93" s="103"/>
    </row>
    <row r="94" spans="2:25" ht="13.5" customHeight="1">
      <c r="B94" s="29">
        <f t="shared" si="9"/>
        <v>84</v>
      </c>
      <c r="C94" s="38"/>
      <c r="D94" s="45"/>
      <c r="E94" s="42"/>
      <c r="F94" s="42" t="s">
        <v>154</v>
      </c>
      <c r="G94" s="42"/>
      <c r="H94" s="42"/>
      <c r="I94" s="42"/>
      <c r="J94" s="42"/>
      <c r="K94" s="80">
        <v>10</v>
      </c>
      <c r="L94" s="80">
        <v>10</v>
      </c>
      <c r="M94" s="80" t="s">
        <v>556</v>
      </c>
      <c r="N94" s="81">
        <v>10</v>
      </c>
      <c r="Y94" s="103"/>
    </row>
    <row r="95" spans="2:25" ht="13.5" customHeight="1">
      <c r="B95" s="29">
        <f t="shared" si="9"/>
        <v>85</v>
      </c>
      <c r="C95" s="38"/>
      <c r="D95" s="45"/>
      <c r="E95" s="42"/>
      <c r="F95" s="42" t="s">
        <v>155</v>
      </c>
      <c r="G95" s="42"/>
      <c r="H95" s="42"/>
      <c r="I95" s="42"/>
      <c r="J95" s="42"/>
      <c r="K95" s="80"/>
      <c r="L95" s="80"/>
      <c r="M95" s="80"/>
      <c r="N95" s="81">
        <v>30</v>
      </c>
      <c r="Y95" s="103"/>
    </row>
    <row r="96" spans="2:25" ht="13.5" customHeight="1">
      <c r="B96" s="29">
        <f t="shared" si="9"/>
        <v>86</v>
      </c>
      <c r="C96" s="38"/>
      <c r="D96" s="45"/>
      <c r="E96" s="42"/>
      <c r="F96" s="42" t="s">
        <v>566</v>
      </c>
      <c r="G96" s="42"/>
      <c r="H96" s="42"/>
      <c r="I96" s="42"/>
      <c r="J96" s="42"/>
      <c r="K96" s="80"/>
      <c r="L96" s="80" t="s">
        <v>556</v>
      </c>
      <c r="M96" s="80" t="s">
        <v>556</v>
      </c>
      <c r="N96" s="81" t="s">
        <v>556</v>
      </c>
      <c r="Y96" s="103"/>
    </row>
    <row r="97" spans="2:25" ht="13.5" customHeight="1">
      <c r="B97" s="29">
        <f t="shared" si="9"/>
        <v>87</v>
      </c>
      <c r="C97" s="38"/>
      <c r="D97" s="45"/>
      <c r="E97" s="42"/>
      <c r="F97" s="42" t="s">
        <v>67</v>
      </c>
      <c r="G97" s="42"/>
      <c r="H97" s="42"/>
      <c r="I97" s="42"/>
      <c r="J97" s="42"/>
      <c r="K97" s="80" t="s">
        <v>556</v>
      </c>
      <c r="L97" s="80"/>
      <c r="M97" s="80" t="s">
        <v>556</v>
      </c>
      <c r="N97" s="81" t="s">
        <v>556</v>
      </c>
      <c r="Y97" s="103"/>
    </row>
    <row r="98" spans="2:25" ht="13.5" customHeight="1">
      <c r="B98" s="29">
        <f t="shared" si="9"/>
        <v>88</v>
      </c>
      <c r="C98" s="38"/>
      <c r="D98" s="45"/>
      <c r="E98" s="42"/>
      <c r="F98" s="42" t="s">
        <v>68</v>
      </c>
      <c r="G98" s="42"/>
      <c r="H98" s="42"/>
      <c r="I98" s="42"/>
      <c r="J98" s="42"/>
      <c r="K98" s="80">
        <v>20</v>
      </c>
      <c r="L98" s="100">
        <v>20</v>
      </c>
      <c r="M98" s="80">
        <v>40</v>
      </c>
      <c r="N98" s="81" t="s">
        <v>556</v>
      </c>
      <c r="Y98" s="103"/>
    </row>
    <row r="99" spans="2:25" ht="13.5" customHeight="1" thickBot="1">
      <c r="B99" s="29">
        <f t="shared" si="9"/>
        <v>89</v>
      </c>
      <c r="C99" s="38"/>
      <c r="D99" s="45"/>
      <c r="E99" s="42"/>
      <c r="F99" s="42" t="s">
        <v>69</v>
      </c>
      <c r="G99" s="42"/>
      <c r="H99" s="42"/>
      <c r="I99" s="42"/>
      <c r="J99" s="42"/>
      <c r="K99" s="80"/>
      <c r="L99" s="80" t="s">
        <v>556</v>
      </c>
      <c r="M99" s="80"/>
      <c r="N99" s="81"/>
      <c r="Y99" s="103"/>
    </row>
    <row r="100" spans="2:24" ht="13.5" customHeight="1">
      <c r="B100" s="83"/>
      <c r="C100" s="84"/>
      <c r="D100" s="84"/>
      <c r="E100" s="86"/>
      <c r="F100" s="86"/>
      <c r="G100" s="86"/>
      <c r="H100" s="86"/>
      <c r="I100" s="86"/>
      <c r="J100" s="86"/>
      <c r="K100" s="86"/>
      <c r="L100" s="86"/>
      <c r="M100" s="86"/>
      <c r="N100" s="86"/>
      <c r="U100">
        <f>COUNTA(K11:K125)</f>
        <v>79</v>
      </c>
      <c r="V100">
        <f>COUNTA(L11:L125)</f>
        <v>82</v>
      </c>
      <c r="W100">
        <f>COUNTA(M11:M125)</f>
        <v>87</v>
      </c>
      <c r="X100">
        <f>COUNTA(N11:N125)</f>
        <v>88</v>
      </c>
    </row>
    <row r="101" ht="18" customHeight="1"/>
    <row r="102" ht="18" customHeight="1">
      <c r="B102" s="22"/>
    </row>
    <row r="103" ht="9" customHeight="1" thickBot="1"/>
    <row r="104" spans="2:14" ht="18" customHeight="1">
      <c r="B104" s="1"/>
      <c r="C104" s="2"/>
      <c r="D104" s="163" t="s">
        <v>2</v>
      </c>
      <c r="E104" s="163"/>
      <c r="F104" s="163"/>
      <c r="G104" s="163"/>
      <c r="H104" s="2"/>
      <c r="I104" s="2"/>
      <c r="J104" s="3"/>
      <c r="K104" s="107" t="s">
        <v>106</v>
      </c>
      <c r="L104" s="107" t="s">
        <v>107</v>
      </c>
      <c r="M104" s="107" t="s">
        <v>108</v>
      </c>
      <c r="N104" s="132" t="s">
        <v>109</v>
      </c>
    </row>
    <row r="105" spans="2:14" ht="18" customHeight="1" thickBot="1">
      <c r="B105" s="7"/>
      <c r="C105" s="8"/>
      <c r="D105" s="161" t="s">
        <v>3</v>
      </c>
      <c r="E105" s="161"/>
      <c r="F105" s="161"/>
      <c r="G105" s="161"/>
      <c r="H105" s="8"/>
      <c r="I105" s="8"/>
      <c r="J105" s="9"/>
      <c r="K105" s="113" t="str">
        <f>K5</f>
        <v>H 26. 8.18</v>
      </c>
      <c r="L105" s="113" t="str">
        <f>L5</f>
        <v>H 26. 8.18</v>
      </c>
      <c r="M105" s="113" t="str">
        <f>M5</f>
        <v>H 26. 8.18</v>
      </c>
      <c r="N105" s="133" t="str">
        <f>N5</f>
        <v>H 26. 8.18</v>
      </c>
    </row>
    <row r="106" spans="2:14" ht="18" customHeight="1" thickTop="1">
      <c r="B106" s="87" t="s">
        <v>10</v>
      </c>
      <c r="C106" s="88" t="s">
        <v>11</v>
      </c>
      <c r="D106" s="88" t="s">
        <v>12</v>
      </c>
      <c r="E106" s="89"/>
      <c r="F106" s="90"/>
      <c r="G106" s="169" t="s">
        <v>13</v>
      </c>
      <c r="H106" s="169"/>
      <c r="I106" s="90"/>
      <c r="J106" s="27"/>
      <c r="K106" s="114"/>
      <c r="L106" s="114"/>
      <c r="M106" s="114"/>
      <c r="N106" s="134"/>
    </row>
    <row r="107" spans="2:25" ht="13.5" customHeight="1">
      <c r="B107" s="29">
        <f>B99+1</f>
        <v>90</v>
      </c>
      <c r="C107" s="38"/>
      <c r="D107" s="45"/>
      <c r="E107" s="42"/>
      <c r="F107" s="42" t="s">
        <v>158</v>
      </c>
      <c r="G107" s="42"/>
      <c r="H107" s="42"/>
      <c r="I107" s="42"/>
      <c r="J107" s="42"/>
      <c r="K107" s="80">
        <v>30</v>
      </c>
      <c r="L107" s="80" t="s">
        <v>556</v>
      </c>
      <c r="M107" s="80">
        <v>10</v>
      </c>
      <c r="N107" s="81" t="s">
        <v>556</v>
      </c>
      <c r="Y107" s="103"/>
    </row>
    <row r="108" spans="2:25" ht="13.5" customHeight="1">
      <c r="B108" s="29">
        <f aca="true" t="shared" si="10" ref="B108:B125">B107+1</f>
        <v>91</v>
      </c>
      <c r="C108" s="38"/>
      <c r="D108" s="45"/>
      <c r="E108" s="42"/>
      <c r="F108" s="42" t="s">
        <v>567</v>
      </c>
      <c r="G108" s="42"/>
      <c r="H108" s="42"/>
      <c r="I108" s="42"/>
      <c r="J108" s="42"/>
      <c r="K108" s="80"/>
      <c r="L108" s="80"/>
      <c r="M108" s="80"/>
      <c r="N108" s="81" t="s">
        <v>556</v>
      </c>
      <c r="Y108" s="103"/>
    </row>
    <row r="109" spans="2:25" ht="13.5" customHeight="1">
      <c r="B109" s="29">
        <f t="shared" si="10"/>
        <v>92</v>
      </c>
      <c r="C109" s="38"/>
      <c r="D109" s="45"/>
      <c r="E109" s="42"/>
      <c r="F109" s="42" t="s">
        <v>159</v>
      </c>
      <c r="G109" s="42"/>
      <c r="H109" s="42"/>
      <c r="I109" s="42"/>
      <c r="J109" s="42"/>
      <c r="K109" s="80">
        <v>20</v>
      </c>
      <c r="L109" s="80">
        <v>200</v>
      </c>
      <c r="M109" s="80">
        <v>60</v>
      </c>
      <c r="N109" s="81" t="s">
        <v>556</v>
      </c>
      <c r="Y109" s="103"/>
    </row>
    <row r="110" spans="2:25" ht="13.5" customHeight="1">
      <c r="B110" s="29">
        <f t="shared" si="10"/>
        <v>93</v>
      </c>
      <c r="C110" s="39"/>
      <c r="D110" s="46"/>
      <c r="E110" s="42"/>
      <c r="F110" s="42" t="s">
        <v>71</v>
      </c>
      <c r="G110" s="42"/>
      <c r="H110" s="42"/>
      <c r="I110" s="42"/>
      <c r="J110" s="42"/>
      <c r="K110" s="80"/>
      <c r="L110" s="80"/>
      <c r="M110" s="80">
        <v>20</v>
      </c>
      <c r="N110" s="81">
        <v>10</v>
      </c>
      <c r="U110">
        <f>COUNTA(K51:K110)</f>
        <v>36</v>
      </c>
      <c r="V110">
        <f>COUNTA(L51:L110)</f>
        <v>35</v>
      </c>
      <c r="W110">
        <f>COUNTA(M51:M110)</f>
        <v>43</v>
      </c>
      <c r="X110">
        <f>COUNTA(N51:N110)</f>
        <v>41</v>
      </c>
      <c r="Y110" s="103"/>
    </row>
    <row r="111" spans="2:14" ht="13.5" customHeight="1">
      <c r="B111" s="29">
        <f t="shared" si="10"/>
        <v>94</v>
      </c>
      <c r="C111" s="37" t="s">
        <v>160</v>
      </c>
      <c r="D111" s="35" t="s">
        <v>161</v>
      </c>
      <c r="E111" s="42"/>
      <c r="F111" s="42" t="s">
        <v>162</v>
      </c>
      <c r="G111" s="42"/>
      <c r="H111" s="42"/>
      <c r="I111" s="42"/>
      <c r="J111" s="42"/>
      <c r="K111" s="80"/>
      <c r="L111" s="80" t="s">
        <v>556</v>
      </c>
      <c r="M111" s="80"/>
      <c r="N111" s="81" t="s">
        <v>556</v>
      </c>
    </row>
    <row r="112" spans="2:14" ht="13.5" customHeight="1">
      <c r="B112" s="29">
        <f t="shared" si="10"/>
        <v>95</v>
      </c>
      <c r="C112" s="37" t="s">
        <v>72</v>
      </c>
      <c r="D112" s="35" t="s">
        <v>73</v>
      </c>
      <c r="E112" s="42"/>
      <c r="F112" s="42" t="s">
        <v>568</v>
      </c>
      <c r="G112" s="42"/>
      <c r="H112" s="42"/>
      <c r="I112" s="42"/>
      <c r="J112" s="42"/>
      <c r="K112" s="80">
        <v>1</v>
      </c>
      <c r="L112" s="80">
        <v>1</v>
      </c>
      <c r="M112" s="80">
        <v>2</v>
      </c>
      <c r="N112" s="81"/>
    </row>
    <row r="113" spans="2:14" ht="13.5" customHeight="1">
      <c r="B113" s="29">
        <f t="shared" si="10"/>
        <v>96</v>
      </c>
      <c r="C113" s="38"/>
      <c r="D113" s="45"/>
      <c r="E113" s="42"/>
      <c r="F113" s="42" t="s">
        <v>569</v>
      </c>
      <c r="G113" s="42"/>
      <c r="H113" s="42"/>
      <c r="I113" s="42"/>
      <c r="J113" s="42"/>
      <c r="K113" s="80"/>
      <c r="L113" s="80" t="s">
        <v>556</v>
      </c>
      <c r="M113" s="80"/>
      <c r="N113" s="81" t="s">
        <v>556</v>
      </c>
    </row>
    <row r="114" spans="2:14" ht="13.5" customHeight="1">
      <c r="B114" s="29">
        <f t="shared" si="10"/>
        <v>97</v>
      </c>
      <c r="C114" s="38"/>
      <c r="D114" s="45"/>
      <c r="E114" s="42"/>
      <c r="F114" s="42" t="s">
        <v>570</v>
      </c>
      <c r="G114" s="42"/>
      <c r="H114" s="42"/>
      <c r="I114" s="42"/>
      <c r="J114" s="42"/>
      <c r="K114" s="80"/>
      <c r="L114" s="80" t="s">
        <v>556</v>
      </c>
      <c r="M114" s="80"/>
      <c r="N114" s="81" t="s">
        <v>556</v>
      </c>
    </row>
    <row r="115" spans="2:14" ht="13.5" customHeight="1">
      <c r="B115" s="29">
        <f t="shared" si="10"/>
        <v>98</v>
      </c>
      <c r="C115" s="38"/>
      <c r="D115" s="45"/>
      <c r="E115" s="42"/>
      <c r="F115" s="42" t="s">
        <v>164</v>
      </c>
      <c r="G115" s="42"/>
      <c r="H115" s="42"/>
      <c r="I115" s="42"/>
      <c r="J115" s="42"/>
      <c r="K115" s="80">
        <v>1</v>
      </c>
      <c r="L115" s="80" t="s">
        <v>556</v>
      </c>
      <c r="M115" s="80"/>
      <c r="N115" s="81">
        <v>1</v>
      </c>
    </row>
    <row r="116" spans="2:14" ht="13.5" customHeight="1">
      <c r="B116" s="29">
        <f t="shared" si="10"/>
        <v>99</v>
      </c>
      <c r="C116" s="38"/>
      <c r="D116" s="45"/>
      <c r="E116" s="42"/>
      <c r="F116" s="42" t="s">
        <v>165</v>
      </c>
      <c r="G116" s="42"/>
      <c r="H116" s="42"/>
      <c r="I116" s="42"/>
      <c r="J116" s="42"/>
      <c r="K116" s="80">
        <v>6</v>
      </c>
      <c r="L116" s="80">
        <v>1</v>
      </c>
      <c r="M116" s="80"/>
      <c r="N116" s="81">
        <v>1</v>
      </c>
    </row>
    <row r="117" spans="2:14" ht="13.5" customHeight="1">
      <c r="B117" s="29">
        <f t="shared" si="10"/>
        <v>100</v>
      </c>
      <c r="C117" s="38"/>
      <c r="D117" s="46"/>
      <c r="E117" s="42"/>
      <c r="F117" s="42" t="s">
        <v>74</v>
      </c>
      <c r="G117" s="42"/>
      <c r="H117" s="42"/>
      <c r="I117" s="42"/>
      <c r="J117" s="42"/>
      <c r="K117" s="80" t="s">
        <v>556</v>
      </c>
      <c r="L117" s="80" t="s">
        <v>556</v>
      </c>
      <c r="M117" s="80"/>
      <c r="N117" s="81">
        <v>5</v>
      </c>
    </row>
    <row r="118" spans="2:14" ht="13.5" customHeight="1">
      <c r="B118" s="29">
        <f t="shared" si="10"/>
        <v>101</v>
      </c>
      <c r="C118" s="37" t="s">
        <v>572</v>
      </c>
      <c r="D118" s="47" t="s">
        <v>168</v>
      </c>
      <c r="E118" s="42"/>
      <c r="F118" s="42" t="s">
        <v>169</v>
      </c>
      <c r="G118" s="42"/>
      <c r="H118" s="42"/>
      <c r="I118" s="42"/>
      <c r="J118" s="42"/>
      <c r="K118" s="80">
        <v>20</v>
      </c>
      <c r="L118" s="80">
        <v>90</v>
      </c>
      <c r="M118" s="80">
        <v>10</v>
      </c>
      <c r="N118" s="81">
        <v>20</v>
      </c>
    </row>
    <row r="119" spans="2:14" ht="13.5" customHeight="1">
      <c r="B119" s="29">
        <f t="shared" si="10"/>
        <v>102</v>
      </c>
      <c r="C119" s="38"/>
      <c r="D119" s="35" t="s">
        <v>76</v>
      </c>
      <c r="E119" s="42"/>
      <c r="F119" s="42" t="s">
        <v>79</v>
      </c>
      <c r="G119" s="42"/>
      <c r="H119" s="42"/>
      <c r="I119" s="42"/>
      <c r="J119" s="42"/>
      <c r="K119" s="80"/>
      <c r="L119" s="80">
        <v>10</v>
      </c>
      <c r="M119" s="80">
        <v>20</v>
      </c>
      <c r="N119" s="81"/>
    </row>
    <row r="120" spans="2:14" ht="13.5" customHeight="1">
      <c r="B120" s="29">
        <f t="shared" si="10"/>
        <v>103</v>
      </c>
      <c r="C120" s="39"/>
      <c r="D120" s="47" t="s">
        <v>80</v>
      </c>
      <c r="E120" s="42"/>
      <c r="F120" s="42" t="s">
        <v>81</v>
      </c>
      <c r="G120" s="42"/>
      <c r="H120" s="42"/>
      <c r="I120" s="42"/>
      <c r="J120" s="42"/>
      <c r="K120" s="80">
        <v>10</v>
      </c>
      <c r="L120" s="80"/>
      <c r="M120" s="80">
        <v>10</v>
      </c>
      <c r="N120" s="81">
        <v>10</v>
      </c>
    </row>
    <row r="121" spans="2:14" ht="13.5" customHeight="1">
      <c r="B121" s="29">
        <f t="shared" si="10"/>
        <v>104</v>
      </c>
      <c r="C121" s="37" t="s">
        <v>0</v>
      </c>
      <c r="D121" s="35" t="s">
        <v>170</v>
      </c>
      <c r="E121" s="42"/>
      <c r="F121" s="42" t="s">
        <v>1</v>
      </c>
      <c r="G121" s="42"/>
      <c r="H121" s="42"/>
      <c r="I121" s="42"/>
      <c r="J121" s="42"/>
      <c r="K121" s="80" t="s">
        <v>556</v>
      </c>
      <c r="L121" s="80">
        <v>10</v>
      </c>
      <c r="M121" s="80">
        <v>70</v>
      </c>
      <c r="N121" s="81">
        <v>10</v>
      </c>
    </row>
    <row r="122" spans="2:24" ht="13.5" customHeight="1">
      <c r="B122" s="29">
        <f t="shared" si="10"/>
        <v>105</v>
      </c>
      <c r="C122" s="38"/>
      <c r="D122" s="47" t="s">
        <v>82</v>
      </c>
      <c r="E122" s="42"/>
      <c r="F122" s="42" t="s">
        <v>83</v>
      </c>
      <c r="G122" s="42"/>
      <c r="H122" s="42"/>
      <c r="I122" s="42"/>
      <c r="J122" s="42"/>
      <c r="K122" s="80">
        <v>20</v>
      </c>
      <c r="L122" s="80">
        <v>30</v>
      </c>
      <c r="M122" s="80">
        <v>30</v>
      </c>
      <c r="N122" s="81" t="s">
        <v>556</v>
      </c>
      <c r="U122">
        <f>COUNTA(K111:K122)</f>
        <v>8</v>
      </c>
      <c r="V122">
        <f>COUNTA(L111:L122)</f>
        <v>11</v>
      </c>
      <c r="W122">
        <f>COUNTA(M111:M122)</f>
        <v>6</v>
      </c>
      <c r="X122">
        <f>COUNTA(N111:N122)</f>
        <v>10</v>
      </c>
    </row>
    <row r="123" spans="2:14" ht="13.5" customHeight="1">
      <c r="B123" s="29">
        <f t="shared" si="10"/>
        <v>106</v>
      </c>
      <c r="C123" s="170" t="s">
        <v>84</v>
      </c>
      <c r="D123" s="171"/>
      <c r="E123" s="42"/>
      <c r="F123" s="42" t="s">
        <v>85</v>
      </c>
      <c r="G123" s="42"/>
      <c r="H123" s="42"/>
      <c r="I123" s="42"/>
      <c r="J123" s="42"/>
      <c r="K123" s="80">
        <v>600</v>
      </c>
      <c r="L123" s="80">
        <v>1700</v>
      </c>
      <c r="M123" s="80">
        <v>1900</v>
      </c>
      <c r="N123" s="81">
        <v>1400</v>
      </c>
    </row>
    <row r="124" spans="2:14" ht="13.5" customHeight="1">
      <c r="B124" s="29">
        <f t="shared" si="10"/>
        <v>107</v>
      </c>
      <c r="C124" s="40"/>
      <c r="D124" s="41"/>
      <c r="E124" s="42"/>
      <c r="F124" s="42" t="s">
        <v>86</v>
      </c>
      <c r="G124" s="42"/>
      <c r="H124" s="42"/>
      <c r="I124" s="42"/>
      <c r="J124" s="42"/>
      <c r="K124" s="80">
        <v>3600</v>
      </c>
      <c r="L124" s="80">
        <v>1700</v>
      </c>
      <c r="M124" s="80">
        <v>800</v>
      </c>
      <c r="N124" s="81">
        <v>800</v>
      </c>
    </row>
    <row r="125" spans="2:14" ht="13.5" customHeight="1" thickBot="1">
      <c r="B125" s="29">
        <f t="shared" si="10"/>
        <v>108</v>
      </c>
      <c r="C125" s="40"/>
      <c r="D125" s="41"/>
      <c r="E125" s="42"/>
      <c r="F125" s="42" t="s">
        <v>171</v>
      </c>
      <c r="G125" s="42"/>
      <c r="H125" s="42"/>
      <c r="I125" s="42"/>
      <c r="J125" s="42"/>
      <c r="K125" s="80">
        <v>1300</v>
      </c>
      <c r="L125" s="80">
        <v>1100</v>
      </c>
      <c r="M125" s="80">
        <v>1000</v>
      </c>
      <c r="N125" s="81">
        <v>1200</v>
      </c>
    </row>
    <row r="126" spans="2:14" ht="19.5" customHeight="1" thickTop="1">
      <c r="B126" s="172" t="s">
        <v>88</v>
      </c>
      <c r="C126" s="173"/>
      <c r="D126" s="173"/>
      <c r="E126" s="173"/>
      <c r="F126" s="173"/>
      <c r="G126" s="173"/>
      <c r="H126" s="173"/>
      <c r="I126" s="173"/>
      <c r="J126" s="27"/>
      <c r="K126" s="114">
        <f>SUM(K127:K135)</f>
        <v>44248</v>
      </c>
      <c r="L126" s="114">
        <f>SUM(L127:L135)</f>
        <v>67304</v>
      </c>
      <c r="M126" s="114">
        <f>SUM(M127:M135)</f>
        <v>57483</v>
      </c>
      <c r="N126" s="134">
        <f>SUM(N127:N135)</f>
        <v>77213</v>
      </c>
    </row>
    <row r="127" spans="2:14" ht="13.5" customHeight="1">
      <c r="B127" s="153" t="s">
        <v>89</v>
      </c>
      <c r="C127" s="154"/>
      <c r="D127" s="162"/>
      <c r="E127" s="51"/>
      <c r="F127" s="52"/>
      <c r="G127" s="155" t="s">
        <v>14</v>
      </c>
      <c r="H127" s="155"/>
      <c r="I127" s="52"/>
      <c r="J127" s="54"/>
      <c r="K127" s="43">
        <v>28380</v>
      </c>
      <c r="L127" s="43">
        <v>34100</v>
      </c>
      <c r="M127" s="43">
        <v>36890</v>
      </c>
      <c r="N127" s="44">
        <v>60466</v>
      </c>
    </row>
    <row r="128" spans="2:14" ht="13.5" customHeight="1">
      <c r="B128" s="16"/>
      <c r="C128" s="17"/>
      <c r="D128" s="18"/>
      <c r="E128" s="55"/>
      <c r="F128" s="42"/>
      <c r="G128" s="155" t="s">
        <v>40</v>
      </c>
      <c r="H128" s="155"/>
      <c r="I128" s="53"/>
      <c r="J128" s="56"/>
      <c r="K128" s="43">
        <v>1900</v>
      </c>
      <c r="L128" s="43">
        <v>2100</v>
      </c>
      <c r="M128" s="43">
        <v>900</v>
      </c>
      <c r="N128" s="44">
        <v>800</v>
      </c>
    </row>
    <row r="129" spans="2:14" ht="13.5" customHeight="1">
      <c r="B129" s="16"/>
      <c r="C129" s="17"/>
      <c r="D129" s="18"/>
      <c r="E129" s="55"/>
      <c r="F129" s="42"/>
      <c r="G129" s="155" t="s">
        <v>43</v>
      </c>
      <c r="H129" s="155"/>
      <c r="I129" s="52"/>
      <c r="J129" s="54"/>
      <c r="K129" s="43">
        <v>50</v>
      </c>
      <c r="L129" s="43">
        <v>70</v>
      </c>
      <c r="M129" s="43">
        <v>70</v>
      </c>
      <c r="N129" s="44">
        <v>70</v>
      </c>
    </row>
    <row r="130" spans="2:14" ht="13.5" customHeight="1">
      <c r="B130" s="16"/>
      <c r="C130" s="17"/>
      <c r="D130" s="18"/>
      <c r="E130" s="55"/>
      <c r="F130" s="42"/>
      <c r="G130" s="155" t="s">
        <v>190</v>
      </c>
      <c r="H130" s="155"/>
      <c r="I130" s="52"/>
      <c r="J130" s="54"/>
      <c r="K130" s="43">
        <v>20</v>
      </c>
      <c r="L130" s="43">
        <v>20</v>
      </c>
      <c r="M130" s="43">
        <v>40</v>
      </c>
      <c r="N130" s="44">
        <v>10</v>
      </c>
    </row>
    <row r="131" spans="2:14" ht="13.5" customHeight="1">
      <c r="B131" s="16"/>
      <c r="C131" s="17"/>
      <c r="D131" s="18"/>
      <c r="E131" s="55"/>
      <c r="F131" s="42"/>
      <c r="G131" s="155" t="s">
        <v>191</v>
      </c>
      <c r="H131" s="155"/>
      <c r="I131" s="52"/>
      <c r="J131" s="54"/>
      <c r="K131" s="43">
        <v>4850</v>
      </c>
      <c r="L131" s="43">
        <v>19070</v>
      </c>
      <c r="M131" s="43">
        <v>11371</v>
      </c>
      <c r="N131" s="44">
        <v>6795</v>
      </c>
    </row>
    <row r="132" spans="2:14" ht="13.5" customHeight="1">
      <c r="B132" s="16"/>
      <c r="C132" s="17"/>
      <c r="D132" s="18"/>
      <c r="E132" s="55"/>
      <c r="F132" s="42"/>
      <c r="G132" s="155" t="s">
        <v>571</v>
      </c>
      <c r="H132" s="155"/>
      <c r="I132" s="52"/>
      <c r="J132" s="54"/>
      <c r="K132" s="43">
        <v>140</v>
      </c>
      <c r="L132" s="43">
        <v>110</v>
      </c>
      <c r="M132" s="43">
        <v>10</v>
      </c>
      <c r="N132" s="44">
        <v>170</v>
      </c>
    </row>
    <row r="133" spans="2:14" ht="13.5" customHeight="1">
      <c r="B133" s="16"/>
      <c r="C133" s="17"/>
      <c r="D133" s="18"/>
      <c r="E133" s="55"/>
      <c r="F133" s="42"/>
      <c r="G133" s="155" t="s">
        <v>45</v>
      </c>
      <c r="H133" s="155"/>
      <c r="I133" s="52"/>
      <c r="J133" s="54"/>
      <c r="K133" s="43">
        <v>3300</v>
      </c>
      <c r="L133" s="43">
        <v>7162</v>
      </c>
      <c r="M133" s="43">
        <v>4360</v>
      </c>
      <c r="N133" s="44">
        <v>5455</v>
      </c>
    </row>
    <row r="134" spans="2:14" ht="13.5" customHeight="1">
      <c r="B134" s="16"/>
      <c r="C134" s="17"/>
      <c r="D134" s="18"/>
      <c r="E134" s="55"/>
      <c r="F134" s="42"/>
      <c r="G134" s="155" t="s">
        <v>90</v>
      </c>
      <c r="H134" s="155"/>
      <c r="I134" s="52"/>
      <c r="J134" s="54"/>
      <c r="K134" s="43">
        <v>4250</v>
      </c>
      <c r="L134" s="43">
        <v>3430</v>
      </c>
      <c r="M134" s="43">
        <v>2700</v>
      </c>
      <c r="N134" s="44">
        <v>2200</v>
      </c>
    </row>
    <row r="135" spans="2:14" ht="13.5" customHeight="1" thickBot="1">
      <c r="B135" s="19"/>
      <c r="C135" s="20"/>
      <c r="D135" s="21"/>
      <c r="E135" s="57"/>
      <c r="F135" s="48"/>
      <c r="G135" s="156" t="s">
        <v>87</v>
      </c>
      <c r="H135" s="156"/>
      <c r="I135" s="58"/>
      <c r="J135" s="59"/>
      <c r="K135" s="49">
        <v>1358</v>
      </c>
      <c r="L135" s="49">
        <v>1242</v>
      </c>
      <c r="M135" s="49">
        <v>1142</v>
      </c>
      <c r="N135" s="50">
        <v>1247</v>
      </c>
    </row>
    <row r="136" spans="2:14" ht="18" customHeight="1" thickTop="1">
      <c r="B136" s="157" t="s">
        <v>91</v>
      </c>
      <c r="C136" s="158"/>
      <c r="D136" s="159"/>
      <c r="E136" s="65"/>
      <c r="F136" s="30"/>
      <c r="G136" s="160" t="s">
        <v>92</v>
      </c>
      <c r="H136" s="160"/>
      <c r="I136" s="30"/>
      <c r="J136" s="31"/>
      <c r="K136" s="115" t="s">
        <v>93</v>
      </c>
      <c r="L136" s="121"/>
      <c r="M136" s="121"/>
      <c r="N136" s="135"/>
    </row>
    <row r="137" spans="2:14" ht="18" customHeight="1">
      <c r="B137" s="62"/>
      <c r="C137" s="63"/>
      <c r="D137" s="63"/>
      <c r="E137" s="60"/>
      <c r="F137" s="61"/>
      <c r="G137" s="34"/>
      <c r="H137" s="34"/>
      <c r="I137" s="61"/>
      <c r="J137" s="64"/>
      <c r="K137" s="116" t="s">
        <v>94</v>
      </c>
      <c r="L137" s="122"/>
      <c r="M137" s="122"/>
      <c r="N137" s="125"/>
    </row>
    <row r="138" spans="2:14" ht="18" customHeight="1">
      <c r="B138" s="16"/>
      <c r="C138" s="17"/>
      <c r="D138" s="17"/>
      <c r="E138" s="66"/>
      <c r="F138" s="8"/>
      <c r="G138" s="161" t="s">
        <v>95</v>
      </c>
      <c r="H138" s="161"/>
      <c r="I138" s="32"/>
      <c r="J138" s="33"/>
      <c r="K138" s="117" t="s">
        <v>96</v>
      </c>
      <c r="L138" s="123"/>
      <c r="M138" s="126"/>
      <c r="N138" s="123"/>
    </row>
    <row r="139" spans="2:14" ht="18" customHeight="1">
      <c r="B139" s="16"/>
      <c r="C139" s="17"/>
      <c r="D139" s="17"/>
      <c r="E139" s="67"/>
      <c r="F139" s="17"/>
      <c r="G139" s="68"/>
      <c r="H139" s="68"/>
      <c r="I139" s="63"/>
      <c r="J139" s="69"/>
      <c r="K139" s="118" t="s">
        <v>490</v>
      </c>
      <c r="L139" s="124"/>
      <c r="M139" s="127"/>
      <c r="N139" s="124"/>
    </row>
    <row r="140" spans="2:14" ht="18" customHeight="1">
      <c r="B140" s="16"/>
      <c r="C140" s="17"/>
      <c r="D140" s="17"/>
      <c r="E140" s="67"/>
      <c r="F140" s="17"/>
      <c r="G140" s="68"/>
      <c r="H140" s="68"/>
      <c r="I140" s="63"/>
      <c r="J140" s="69"/>
      <c r="K140" s="118" t="s">
        <v>216</v>
      </c>
      <c r="L140" s="122"/>
      <c r="M140" s="127"/>
      <c r="N140" s="124"/>
    </row>
    <row r="141" spans="2:14" ht="18" customHeight="1">
      <c r="B141" s="16"/>
      <c r="C141" s="17"/>
      <c r="D141" s="17"/>
      <c r="E141" s="66"/>
      <c r="F141" s="8"/>
      <c r="G141" s="161" t="s">
        <v>97</v>
      </c>
      <c r="H141" s="161"/>
      <c r="I141" s="32"/>
      <c r="J141" s="33"/>
      <c r="K141" s="117" t="s">
        <v>364</v>
      </c>
      <c r="L141" s="123"/>
      <c r="M141" s="126"/>
      <c r="N141" s="123"/>
    </row>
    <row r="142" spans="2:14" ht="18" customHeight="1">
      <c r="B142" s="16"/>
      <c r="C142" s="17"/>
      <c r="D142" s="17"/>
      <c r="E142" s="67"/>
      <c r="F142" s="17"/>
      <c r="G142" s="68"/>
      <c r="H142" s="68"/>
      <c r="I142" s="63"/>
      <c r="J142" s="69"/>
      <c r="K142" s="118" t="s">
        <v>491</v>
      </c>
      <c r="L142" s="124"/>
      <c r="M142" s="127"/>
      <c r="N142" s="124"/>
    </row>
    <row r="143" spans="2:14" ht="18" customHeight="1">
      <c r="B143" s="16"/>
      <c r="C143" s="17"/>
      <c r="D143" s="17"/>
      <c r="E143" s="13"/>
      <c r="F143" s="14"/>
      <c r="G143" s="34"/>
      <c r="H143" s="34"/>
      <c r="I143" s="61"/>
      <c r="J143" s="64"/>
      <c r="K143" s="116" t="s">
        <v>98</v>
      </c>
      <c r="L143" s="125"/>
      <c r="M143" s="122"/>
      <c r="N143" s="125"/>
    </row>
    <row r="144" spans="2:14" ht="18" customHeight="1">
      <c r="B144" s="153" t="s">
        <v>99</v>
      </c>
      <c r="C144" s="154"/>
      <c r="D144" s="154"/>
      <c r="E144" s="8"/>
      <c r="F144" s="8"/>
      <c r="G144" s="8"/>
      <c r="H144" s="8"/>
      <c r="I144" s="8"/>
      <c r="J144" s="8"/>
      <c r="K144" s="82"/>
      <c r="L144" s="82"/>
      <c r="M144" s="82"/>
      <c r="N144" s="136"/>
    </row>
    <row r="145" spans="2:14" ht="13.5" customHeight="1">
      <c r="B145" s="70"/>
      <c r="C145" s="71" t="s">
        <v>100</v>
      </c>
      <c r="D145" s="72"/>
      <c r="E145" s="71"/>
      <c r="F145" s="71"/>
      <c r="G145" s="71"/>
      <c r="H145" s="71"/>
      <c r="I145" s="71"/>
      <c r="J145" s="71"/>
      <c r="K145" s="119"/>
      <c r="L145" s="119"/>
      <c r="M145" s="119"/>
      <c r="N145" s="137"/>
    </row>
    <row r="146" spans="2:14" ht="13.5" customHeight="1">
      <c r="B146" s="70"/>
      <c r="C146" s="71" t="s">
        <v>101</v>
      </c>
      <c r="D146" s="72"/>
      <c r="E146" s="71"/>
      <c r="F146" s="71"/>
      <c r="G146" s="71"/>
      <c r="H146" s="71"/>
      <c r="I146" s="71"/>
      <c r="J146" s="71"/>
      <c r="K146" s="119"/>
      <c r="L146" s="119"/>
      <c r="M146" s="119"/>
      <c r="N146" s="137"/>
    </row>
    <row r="147" spans="2:14" ht="13.5" customHeight="1">
      <c r="B147" s="70"/>
      <c r="C147" s="71" t="s">
        <v>102</v>
      </c>
      <c r="D147" s="72"/>
      <c r="E147" s="71"/>
      <c r="F147" s="71"/>
      <c r="G147" s="71"/>
      <c r="H147" s="71"/>
      <c r="I147" s="71"/>
      <c r="J147" s="71"/>
      <c r="K147" s="119"/>
      <c r="L147" s="119"/>
      <c r="M147" s="119"/>
      <c r="N147" s="137"/>
    </row>
    <row r="148" spans="2:14" ht="13.5" customHeight="1">
      <c r="B148" s="70"/>
      <c r="C148" s="71" t="s">
        <v>103</v>
      </c>
      <c r="D148" s="72"/>
      <c r="E148" s="71"/>
      <c r="F148" s="71"/>
      <c r="G148" s="71"/>
      <c r="H148" s="71"/>
      <c r="I148" s="71"/>
      <c r="J148" s="71"/>
      <c r="K148" s="119"/>
      <c r="L148" s="119"/>
      <c r="M148" s="119"/>
      <c r="N148" s="137"/>
    </row>
    <row r="149" spans="2:14" ht="13.5" customHeight="1">
      <c r="B149" s="73"/>
      <c r="C149" s="71" t="s">
        <v>104</v>
      </c>
      <c r="D149" s="71"/>
      <c r="E149" s="71"/>
      <c r="F149" s="71"/>
      <c r="G149" s="71"/>
      <c r="H149" s="71"/>
      <c r="I149" s="71"/>
      <c r="J149" s="71"/>
      <c r="K149" s="119"/>
      <c r="L149" s="119"/>
      <c r="M149" s="119"/>
      <c r="N149" s="137"/>
    </row>
    <row r="150" spans="2:14" ht="13.5" customHeight="1">
      <c r="B150" s="73"/>
      <c r="C150" s="71" t="s">
        <v>269</v>
      </c>
      <c r="D150" s="71"/>
      <c r="E150" s="71"/>
      <c r="F150" s="71"/>
      <c r="G150" s="71"/>
      <c r="H150" s="71"/>
      <c r="I150" s="71"/>
      <c r="J150" s="71"/>
      <c r="K150" s="119"/>
      <c r="L150" s="119"/>
      <c r="M150" s="119"/>
      <c r="N150" s="137"/>
    </row>
    <row r="151" spans="2:14" ht="13.5" customHeight="1">
      <c r="B151" s="73"/>
      <c r="C151" s="71" t="s">
        <v>270</v>
      </c>
      <c r="D151" s="71"/>
      <c r="E151" s="71"/>
      <c r="F151" s="71"/>
      <c r="G151" s="71"/>
      <c r="H151" s="71"/>
      <c r="I151" s="71"/>
      <c r="J151" s="71"/>
      <c r="K151" s="119"/>
      <c r="L151" s="119"/>
      <c r="M151" s="119"/>
      <c r="N151" s="137"/>
    </row>
    <row r="152" spans="2:14" ht="13.5" customHeight="1">
      <c r="B152" s="73"/>
      <c r="C152" s="71" t="s">
        <v>271</v>
      </c>
      <c r="D152" s="71"/>
      <c r="E152" s="71"/>
      <c r="F152" s="71"/>
      <c r="G152" s="71"/>
      <c r="H152" s="71"/>
      <c r="I152" s="71"/>
      <c r="J152" s="71"/>
      <c r="K152" s="119"/>
      <c r="L152" s="119"/>
      <c r="M152" s="119"/>
      <c r="N152" s="137"/>
    </row>
    <row r="153" spans="2:14" ht="13.5" customHeight="1">
      <c r="B153" s="73"/>
      <c r="C153" s="71" t="s">
        <v>272</v>
      </c>
      <c r="D153" s="71"/>
      <c r="E153" s="71"/>
      <c r="F153" s="71"/>
      <c r="G153" s="71"/>
      <c r="H153" s="71"/>
      <c r="I153" s="71"/>
      <c r="J153" s="71"/>
      <c r="K153" s="119"/>
      <c r="L153" s="119"/>
      <c r="M153" s="119"/>
      <c r="N153" s="137"/>
    </row>
    <row r="154" spans="2:14" ht="13.5" customHeight="1">
      <c r="B154" s="73"/>
      <c r="C154" s="71" t="s">
        <v>273</v>
      </c>
      <c r="D154" s="71"/>
      <c r="E154" s="71"/>
      <c r="F154" s="71"/>
      <c r="G154" s="71"/>
      <c r="H154" s="71"/>
      <c r="I154" s="71"/>
      <c r="J154" s="71"/>
      <c r="K154" s="119"/>
      <c r="L154" s="119"/>
      <c r="M154" s="119"/>
      <c r="N154" s="137"/>
    </row>
    <row r="155" spans="2:14" ht="13.5" customHeight="1">
      <c r="B155" s="73"/>
      <c r="C155" s="71" t="s">
        <v>105</v>
      </c>
      <c r="D155" s="71"/>
      <c r="E155" s="71"/>
      <c r="F155" s="71"/>
      <c r="G155" s="71"/>
      <c r="H155" s="71"/>
      <c r="I155" s="71"/>
      <c r="J155" s="71"/>
      <c r="K155" s="119"/>
      <c r="L155" s="119"/>
      <c r="M155" s="119"/>
      <c r="N155" s="137"/>
    </row>
    <row r="156" spans="2:14" ht="13.5" customHeight="1">
      <c r="B156" s="73"/>
      <c r="C156" s="71" t="s">
        <v>274</v>
      </c>
      <c r="D156" s="71"/>
      <c r="E156" s="71"/>
      <c r="F156" s="71"/>
      <c r="G156" s="71"/>
      <c r="H156" s="71"/>
      <c r="I156" s="71"/>
      <c r="J156" s="71"/>
      <c r="K156" s="119"/>
      <c r="L156" s="119"/>
      <c r="M156" s="119"/>
      <c r="N156" s="137"/>
    </row>
    <row r="157" spans="2:14" ht="13.5" customHeight="1">
      <c r="B157" s="73"/>
      <c r="C157" s="71" t="s">
        <v>275</v>
      </c>
      <c r="D157" s="71"/>
      <c r="E157" s="71"/>
      <c r="F157" s="71"/>
      <c r="G157" s="71"/>
      <c r="H157" s="71"/>
      <c r="I157" s="71"/>
      <c r="J157" s="71"/>
      <c r="K157" s="119"/>
      <c r="L157" s="119"/>
      <c r="M157" s="119"/>
      <c r="N157" s="137"/>
    </row>
    <row r="158" spans="2:14" ht="18" customHeight="1" thickBot="1">
      <c r="B158" s="74"/>
      <c r="C158" s="75"/>
      <c r="D158" s="75"/>
      <c r="E158" s="75"/>
      <c r="F158" s="75"/>
      <c r="G158" s="75"/>
      <c r="H158" s="75"/>
      <c r="I158" s="75"/>
      <c r="J158" s="75"/>
      <c r="K158" s="120"/>
      <c r="L158" s="120"/>
      <c r="M158" s="120"/>
      <c r="N158" s="138"/>
    </row>
  </sheetData>
  <sheetProtection/>
  <mergeCells count="27">
    <mergeCell ref="D9:F9"/>
    <mergeCell ref="D4:G4"/>
    <mergeCell ref="D5:G5"/>
    <mergeCell ref="D6:G6"/>
    <mergeCell ref="D7:F7"/>
    <mergeCell ref="D8:F8"/>
    <mergeCell ref="G10:H10"/>
    <mergeCell ref="C123:D123"/>
    <mergeCell ref="D104:G104"/>
    <mergeCell ref="D105:G105"/>
    <mergeCell ref="G106:H106"/>
    <mergeCell ref="G130:H130"/>
    <mergeCell ref="G131:H131"/>
    <mergeCell ref="G138:H138"/>
    <mergeCell ref="B126:I126"/>
    <mergeCell ref="B127:D127"/>
    <mergeCell ref="G127:H127"/>
    <mergeCell ref="G128:H128"/>
    <mergeCell ref="G129:H129"/>
    <mergeCell ref="G141:H141"/>
    <mergeCell ref="B144:D144"/>
    <mergeCell ref="G132:H132"/>
    <mergeCell ref="G133:H133"/>
    <mergeCell ref="G134:H134"/>
    <mergeCell ref="G135:H135"/>
    <mergeCell ref="B136:D136"/>
    <mergeCell ref="G136:H136"/>
  </mergeCells>
  <printOptions/>
  <pageMargins left="0.984251968503937" right="0.3937007874015748" top="0.7874015748031497" bottom="0.7874015748031497" header="0.5118110236220472" footer="0.5118110236220472"/>
  <pageSetup horizontalDpi="600" verticalDpi="600" orientation="portrait" paperSize="8" scale="83" r:id="rId1"/>
  <rowBreaks count="1" manualBreakCount="1">
    <brk id="100" max="15" man="1"/>
  </rowBreaks>
</worksheet>
</file>

<file path=xl/worksheets/sheet11.xml><?xml version="1.0" encoding="utf-8"?>
<worksheet xmlns="http://schemas.openxmlformats.org/spreadsheetml/2006/main" xmlns:r="http://schemas.openxmlformats.org/officeDocument/2006/relationships">
  <sheetPr>
    <tabColor rgb="FFC00000"/>
  </sheetPr>
  <dimension ref="B2:Y160"/>
  <sheetViews>
    <sheetView view="pageBreakPreview" zoomScale="75" zoomScaleNormal="75" zoomScaleSheetLayoutView="75"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581</v>
      </c>
      <c r="L5" s="108" t="str">
        <f>K5</f>
        <v>H 26. 9.11</v>
      </c>
      <c r="M5" s="108" t="str">
        <f>K5</f>
        <v>H 26. 9.11</v>
      </c>
      <c r="N5" s="128" t="str">
        <f>K5</f>
        <v>H 26. 9.11</v>
      </c>
    </row>
    <row r="6" spans="2:14" ht="18" customHeight="1">
      <c r="B6" s="4"/>
      <c r="C6" s="5"/>
      <c r="D6" s="164" t="s">
        <v>4</v>
      </c>
      <c r="E6" s="164"/>
      <c r="F6" s="164"/>
      <c r="G6" s="164"/>
      <c r="H6" s="5"/>
      <c r="I6" s="5"/>
      <c r="J6" s="6"/>
      <c r="K6" s="108" t="s">
        <v>616</v>
      </c>
      <c r="L6" s="108" t="s">
        <v>429</v>
      </c>
      <c r="M6" s="108" t="s">
        <v>430</v>
      </c>
      <c r="N6" s="128" t="s">
        <v>300</v>
      </c>
    </row>
    <row r="7" spans="2:14" ht="18" customHeight="1">
      <c r="B7" s="4"/>
      <c r="C7" s="5"/>
      <c r="D7" s="164" t="s">
        <v>5</v>
      </c>
      <c r="E7" s="165"/>
      <c r="F7" s="165"/>
      <c r="G7" s="23" t="s">
        <v>6</v>
      </c>
      <c r="H7" s="5"/>
      <c r="I7" s="5"/>
      <c r="J7" s="6"/>
      <c r="K7" s="109">
        <v>1.79</v>
      </c>
      <c r="L7" s="109">
        <v>1.6</v>
      </c>
      <c r="M7" s="109">
        <v>1.44</v>
      </c>
      <c r="N7" s="129">
        <v>1.53</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t="s">
        <v>251</v>
      </c>
      <c r="L11" s="78" t="s">
        <v>305</v>
      </c>
      <c r="M11" s="78" t="s">
        <v>305</v>
      </c>
      <c r="N11" s="79" t="s">
        <v>582</v>
      </c>
      <c r="P11" t="s">
        <v>15</v>
      </c>
      <c r="Q11">
        <f aca="true" t="shared" si="0" ref="Q11:T14">IF(K11="",0,VALUE(MID(K11,2,LEN(K11)-2)))</f>
        <v>10</v>
      </c>
      <c r="R11">
        <f t="shared" si="0"/>
        <v>60</v>
      </c>
      <c r="S11">
        <f t="shared" si="0"/>
        <v>60</v>
      </c>
      <c r="T11">
        <f t="shared" si="0"/>
        <v>120</v>
      </c>
      <c r="U11">
        <f aca="true" t="shared" si="1" ref="U11:U28">IF(K11="＋",0,IF(K11="(＋)",0,ABS(K11)))</f>
        <v>10</v>
      </c>
      <c r="V11">
        <f aca="true" t="shared" si="2" ref="V11:V28">IF(L11="＋",0,IF(L11="(＋)",0,ABS(L11)))</f>
        <v>60</v>
      </c>
      <c r="W11">
        <f aca="true" t="shared" si="3" ref="W11:W28">IF(M11="＋",0,IF(M11="(＋)",0,ABS(M11)))</f>
        <v>60</v>
      </c>
      <c r="X11">
        <f aca="true" t="shared" si="4" ref="X11:X28">IF(N11="＋",0,IF(N11="(＋)",0,ABS(N11)))</f>
        <v>120</v>
      </c>
    </row>
    <row r="12" spans="2:24" ht="13.5" customHeight="1">
      <c r="B12" s="29">
        <f>B11+1</f>
        <v>2</v>
      </c>
      <c r="C12" s="36"/>
      <c r="D12" s="45"/>
      <c r="E12" s="42"/>
      <c r="F12" s="42" t="s">
        <v>339</v>
      </c>
      <c r="G12" s="42"/>
      <c r="H12" s="42"/>
      <c r="I12" s="42"/>
      <c r="J12" s="42"/>
      <c r="K12" s="78"/>
      <c r="L12" s="78" t="s">
        <v>340</v>
      </c>
      <c r="M12" s="78" t="s">
        <v>340</v>
      </c>
      <c r="N12" s="79" t="s">
        <v>251</v>
      </c>
      <c r="P12" t="s">
        <v>15</v>
      </c>
      <c r="Q12">
        <f t="shared" si="0"/>
        <v>0</v>
      </c>
      <c r="R12" t="e">
        <f t="shared" si="0"/>
        <v>#VALUE!</v>
      </c>
      <c r="S12" t="e">
        <f t="shared" si="0"/>
        <v>#VALUE!</v>
      </c>
      <c r="T12">
        <f t="shared" si="0"/>
        <v>10</v>
      </c>
      <c r="U12">
        <f t="shared" si="1"/>
        <v>0</v>
      </c>
      <c r="V12">
        <f t="shared" si="2"/>
        <v>0</v>
      </c>
      <c r="W12">
        <f t="shared" si="3"/>
        <v>0</v>
      </c>
      <c r="X12">
        <f t="shared" si="4"/>
        <v>10</v>
      </c>
    </row>
    <row r="13" spans="2:24" ht="13.5" customHeight="1">
      <c r="B13" s="29">
        <f aca="true" t="shared" si="5" ref="B13:B75">B12+1</f>
        <v>3</v>
      </c>
      <c r="C13" s="36"/>
      <c r="D13" s="45"/>
      <c r="E13" s="42"/>
      <c r="F13" s="42" t="s">
        <v>306</v>
      </c>
      <c r="G13" s="42"/>
      <c r="H13" s="42"/>
      <c r="I13" s="42"/>
      <c r="J13" s="42"/>
      <c r="K13" s="78"/>
      <c r="L13" s="78"/>
      <c r="M13" s="78"/>
      <c r="N13" s="79" t="s">
        <v>253</v>
      </c>
      <c r="P13" t="s">
        <v>15</v>
      </c>
      <c r="Q13">
        <f t="shared" si="0"/>
        <v>0</v>
      </c>
      <c r="R13">
        <f t="shared" si="0"/>
        <v>0</v>
      </c>
      <c r="S13">
        <f t="shared" si="0"/>
        <v>0</v>
      </c>
      <c r="T13">
        <f t="shared" si="0"/>
        <v>20</v>
      </c>
      <c r="U13">
        <f t="shared" si="1"/>
        <v>0</v>
      </c>
      <c r="V13">
        <f t="shared" si="2"/>
        <v>0</v>
      </c>
      <c r="W13">
        <f t="shared" si="3"/>
        <v>0</v>
      </c>
      <c r="X13">
        <f t="shared" si="4"/>
        <v>20</v>
      </c>
    </row>
    <row r="14" spans="2:24" ht="13.5" customHeight="1">
      <c r="B14" s="29">
        <f t="shared" si="5"/>
        <v>4</v>
      </c>
      <c r="C14" s="36"/>
      <c r="D14" s="45"/>
      <c r="E14" s="42"/>
      <c r="F14" s="42" t="s">
        <v>583</v>
      </c>
      <c r="G14" s="42"/>
      <c r="H14" s="42"/>
      <c r="I14" s="42"/>
      <c r="J14" s="42"/>
      <c r="K14" s="78"/>
      <c r="L14" s="78"/>
      <c r="M14" s="78" t="s">
        <v>252</v>
      </c>
      <c r="N14" s="79" t="s">
        <v>252</v>
      </c>
      <c r="P14" t="s">
        <v>15</v>
      </c>
      <c r="Q14">
        <f t="shared" si="0"/>
        <v>0</v>
      </c>
      <c r="R14">
        <f t="shared" si="0"/>
        <v>0</v>
      </c>
      <c r="S14">
        <f t="shared" si="0"/>
        <v>10</v>
      </c>
      <c r="T14">
        <f t="shared" si="0"/>
        <v>10</v>
      </c>
      <c r="U14">
        <f t="shared" si="1"/>
        <v>0</v>
      </c>
      <c r="V14">
        <f t="shared" si="2"/>
        <v>0</v>
      </c>
      <c r="W14">
        <f t="shared" si="3"/>
        <v>10</v>
      </c>
      <c r="X14">
        <f t="shared" si="4"/>
        <v>10</v>
      </c>
    </row>
    <row r="15" spans="2:24" ht="13.5" customHeight="1">
      <c r="B15" s="29">
        <f t="shared" si="5"/>
        <v>5</v>
      </c>
      <c r="C15" s="36"/>
      <c r="D15" s="45"/>
      <c r="E15" s="42"/>
      <c r="F15" s="42" t="s">
        <v>584</v>
      </c>
      <c r="G15" s="42"/>
      <c r="H15" s="42"/>
      <c r="I15" s="42"/>
      <c r="J15" s="42"/>
      <c r="K15" s="78"/>
      <c r="L15" s="78" t="s">
        <v>308</v>
      </c>
      <c r="M15" s="78" t="s">
        <v>308</v>
      </c>
      <c r="N15" s="79" t="s">
        <v>308</v>
      </c>
      <c r="S15" t="e">
        <f aca="true" t="shared" si="6" ref="S15:T17">IF(M15="",0,VALUE(MID(M15,2,LEN(M15)-2)))</f>
        <v>#VALUE!</v>
      </c>
      <c r="T15" t="e">
        <f t="shared" si="6"/>
        <v>#VALUE!</v>
      </c>
      <c r="U15">
        <f t="shared" si="1"/>
        <v>0</v>
      </c>
      <c r="V15">
        <f t="shared" si="2"/>
        <v>0</v>
      </c>
      <c r="W15">
        <f t="shared" si="3"/>
        <v>0</v>
      </c>
      <c r="X15">
        <f t="shared" si="4"/>
        <v>0</v>
      </c>
    </row>
    <row r="16" spans="2:24" ht="13.5" customHeight="1">
      <c r="B16" s="29">
        <f t="shared" si="5"/>
        <v>6</v>
      </c>
      <c r="C16" s="36"/>
      <c r="D16" s="45"/>
      <c r="E16" s="42"/>
      <c r="F16" s="42" t="s">
        <v>16</v>
      </c>
      <c r="G16" s="42"/>
      <c r="H16" s="42"/>
      <c r="I16" s="42"/>
      <c r="J16" s="42"/>
      <c r="K16" s="78" t="s">
        <v>252</v>
      </c>
      <c r="L16" s="78" t="s">
        <v>308</v>
      </c>
      <c r="M16" s="78" t="s">
        <v>307</v>
      </c>
      <c r="N16" s="79" t="s">
        <v>344</v>
      </c>
      <c r="P16" t="s">
        <v>15</v>
      </c>
      <c r="Q16">
        <f>IF(K16="",0,VALUE(MID(K16,2,LEN(K16)-2)))</f>
        <v>10</v>
      </c>
      <c r="R16" t="e">
        <f>IF(L16="",0,VALUE(MID(L16,2,LEN(L16)-2)))</f>
        <v>#VALUE!</v>
      </c>
      <c r="S16">
        <f t="shared" si="6"/>
        <v>30</v>
      </c>
      <c r="T16">
        <f t="shared" si="6"/>
        <v>50</v>
      </c>
      <c r="U16">
        <f t="shared" si="1"/>
        <v>10</v>
      </c>
      <c r="V16">
        <f t="shared" si="2"/>
        <v>0</v>
      </c>
      <c r="W16">
        <f t="shared" si="3"/>
        <v>30</v>
      </c>
      <c r="X16">
        <f t="shared" si="4"/>
        <v>50</v>
      </c>
    </row>
    <row r="17" spans="2:24" ht="13.5" customHeight="1">
      <c r="B17" s="29">
        <f t="shared" si="5"/>
        <v>7</v>
      </c>
      <c r="C17" s="36"/>
      <c r="D17" s="45"/>
      <c r="E17" s="42"/>
      <c r="F17" s="42" t="s">
        <v>17</v>
      </c>
      <c r="G17" s="42"/>
      <c r="H17" s="42"/>
      <c r="I17" s="42"/>
      <c r="J17" s="42"/>
      <c r="K17" s="78" t="s">
        <v>252</v>
      </c>
      <c r="L17" s="78" t="s">
        <v>252</v>
      </c>
      <c r="M17" s="78" t="s">
        <v>344</v>
      </c>
      <c r="N17" s="79" t="s">
        <v>585</v>
      </c>
      <c r="P17" t="s">
        <v>15</v>
      </c>
      <c r="Q17">
        <f>IF(K17="",0,VALUE(MID(K17,2,LEN(K17)-2)))</f>
        <v>10</v>
      </c>
      <c r="R17">
        <f>IF(L17="",0,VALUE(MID(L17,2,LEN(L17)-2)))</f>
        <v>10</v>
      </c>
      <c r="S17">
        <f t="shared" si="6"/>
        <v>50</v>
      </c>
      <c r="T17">
        <f t="shared" si="6"/>
        <v>180</v>
      </c>
      <c r="U17">
        <f t="shared" si="1"/>
        <v>10</v>
      </c>
      <c r="V17">
        <f t="shared" si="2"/>
        <v>10</v>
      </c>
      <c r="W17">
        <f t="shared" si="3"/>
        <v>50</v>
      </c>
      <c r="X17">
        <f t="shared" si="4"/>
        <v>180</v>
      </c>
    </row>
    <row r="18" spans="2:24" ht="13.5" customHeight="1">
      <c r="B18" s="29">
        <f t="shared" si="5"/>
        <v>8</v>
      </c>
      <c r="C18" s="36"/>
      <c r="D18" s="45"/>
      <c r="E18" s="42"/>
      <c r="F18" s="42" t="s">
        <v>116</v>
      </c>
      <c r="G18" s="42"/>
      <c r="H18" s="42"/>
      <c r="I18" s="42"/>
      <c r="J18" s="42"/>
      <c r="K18" s="80">
        <v>100</v>
      </c>
      <c r="L18" s="80" t="s">
        <v>254</v>
      </c>
      <c r="M18" s="80">
        <v>20</v>
      </c>
      <c r="N18" s="81">
        <v>240</v>
      </c>
      <c r="P18" s="76" t="s">
        <v>18</v>
      </c>
      <c r="Q18">
        <f>K18</f>
        <v>100</v>
      </c>
      <c r="R18" t="str">
        <f>L18</f>
        <v>＋</v>
      </c>
      <c r="S18">
        <f>M18</f>
        <v>20</v>
      </c>
      <c r="T18">
        <f>N18</f>
        <v>240</v>
      </c>
      <c r="U18">
        <f t="shared" si="1"/>
        <v>100</v>
      </c>
      <c r="V18">
        <f t="shared" si="2"/>
        <v>0</v>
      </c>
      <c r="W18">
        <f t="shared" si="3"/>
        <v>20</v>
      </c>
      <c r="X18">
        <f t="shared" si="4"/>
        <v>240</v>
      </c>
    </row>
    <row r="19" spans="2:24" ht="13.5" customHeight="1">
      <c r="B19" s="29">
        <f t="shared" si="5"/>
        <v>9</v>
      </c>
      <c r="C19" s="36"/>
      <c r="D19" s="45"/>
      <c r="E19" s="42"/>
      <c r="F19" s="42" t="s">
        <v>117</v>
      </c>
      <c r="G19" s="42"/>
      <c r="H19" s="42"/>
      <c r="I19" s="42"/>
      <c r="J19" s="42"/>
      <c r="K19" s="78" t="s">
        <v>252</v>
      </c>
      <c r="L19" s="78" t="s">
        <v>252</v>
      </c>
      <c r="M19" s="78" t="s">
        <v>253</v>
      </c>
      <c r="N19" s="79" t="s">
        <v>307</v>
      </c>
      <c r="P19" t="s">
        <v>15</v>
      </c>
      <c r="Q19">
        <f aca="true" t="shared" si="7" ref="Q19:T21">IF(K19="",0,VALUE(MID(K19,2,LEN(K19)-2)))</f>
        <v>10</v>
      </c>
      <c r="R19">
        <f t="shared" si="7"/>
        <v>10</v>
      </c>
      <c r="S19">
        <f t="shared" si="7"/>
        <v>20</v>
      </c>
      <c r="T19">
        <f t="shared" si="7"/>
        <v>30</v>
      </c>
      <c r="U19">
        <f t="shared" si="1"/>
        <v>10</v>
      </c>
      <c r="V19">
        <f t="shared" si="2"/>
        <v>10</v>
      </c>
      <c r="W19">
        <f t="shared" si="3"/>
        <v>20</v>
      </c>
      <c r="X19">
        <f t="shared" si="4"/>
        <v>30</v>
      </c>
    </row>
    <row r="20" spans="2:24" ht="13.5" customHeight="1">
      <c r="B20" s="29">
        <f t="shared" si="5"/>
        <v>10</v>
      </c>
      <c r="C20" s="36"/>
      <c r="D20" s="45"/>
      <c r="E20" s="42"/>
      <c r="F20" s="42" t="s">
        <v>597</v>
      </c>
      <c r="G20" s="42"/>
      <c r="H20" s="42"/>
      <c r="I20" s="42"/>
      <c r="J20" s="42"/>
      <c r="K20" s="78" t="s">
        <v>252</v>
      </c>
      <c r="L20" s="78" t="s">
        <v>377</v>
      </c>
      <c r="M20" s="78" t="s">
        <v>309</v>
      </c>
      <c r="N20" s="79" t="s">
        <v>551</v>
      </c>
      <c r="P20" t="s">
        <v>15</v>
      </c>
      <c r="Q20">
        <f t="shared" si="7"/>
        <v>10</v>
      </c>
      <c r="R20">
        <f t="shared" si="7"/>
        <v>90</v>
      </c>
      <c r="S20">
        <f t="shared" si="7"/>
        <v>70</v>
      </c>
      <c r="T20">
        <f t="shared" si="7"/>
        <v>270</v>
      </c>
      <c r="U20">
        <f t="shared" si="1"/>
        <v>10</v>
      </c>
      <c r="V20">
        <f t="shared" si="2"/>
        <v>90</v>
      </c>
      <c r="W20">
        <f t="shared" si="3"/>
        <v>70</v>
      </c>
      <c r="X20">
        <f t="shared" si="4"/>
        <v>270</v>
      </c>
    </row>
    <row r="21" spans="2:24" ht="13.5" customHeight="1">
      <c r="B21" s="29">
        <f t="shared" si="5"/>
        <v>11</v>
      </c>
      <c r="C21" s="36"/>
      <c r="D21" s="45"/>
      <c r="E21" s="42"/>
      <c r="F21" s="42" t="s">
        <v>20</v>
      </c>
      <c r="G21" s="42"/>
      <c r="H21" s="42"/>
      <c r="I21" s="42"/>
      <c r="J21" s="42"/>
      <c r="K21" s="78" t="s">
        <v>309</v>
      </c>
      <c r="L21" s="78" t="s">
        <v>383</v>
      </c>
      <c r="M21" s="78" t="s">
        <v>344</v>
      </c>
      <c r="N21" s="79" t="s">
        <v>343</v>
      </c>
      <c r="P21" t="s">
        <v>15</v>
      </c>
      <c r="Q21">
        <f t="shared" si="7"/>
        <v>70</v>
      </c>
      <c r="R21">
        <f t="shared" si="7"/>
        <v>80</v>
      </c>
      <c r="S21">
        <f t="shared" si="7"/>
        <v>50</v>
      </c>
      <c r="T21">
        <f t="shared" si="7"/>
        <v>60</v>
      </c>
      <c r="U21">
        <f t="shared" si="1"/>
        <v>70</v>
      </c>
      <c r="V21">
        <f t="shared" si="2"/>
        <v>80</v>
      </c>
      <c r="W21">
        <f t="shared" si="3"/>
        <v>50</v>
      </c>
      <c r="X21">
        <f t="shared" si="4"/>
        <v>60</v>
      </c>
    </row>
    <row r="22" spans="2:24" ht="13.5" customHeight="1">
      <c r="B22" s="29">
        <f t="shared" si="5"/>
        <v>12</v>
      </c>
      <c r="C22" s="36"/>
      <c r="D22" s="45"/>
      <c r="E22" s="42"/>
      <c r="F22" s="42" t="s">
        <v>21</v>
      </c>
      <c r="G22" s="42"/>
      <c r="H22" s="42"/>
      <c r="I22" s="42"/>
      <c r="J22" s="42"/>
      <c r="K22" s="80">
        <v>1680</v>
      </c>
      <c r="L22" s="80">
        <v>3350</v>
      </c>
      <c r="M22" s="80">
        <v>4325</v>
      </c>
      <c r="N22" s="81">
        <v>7850</v>
      </c>
      <c r="P22" s="76" t="s">
        <v>18</v>
      </c>
      <c r="Q22">
        <f aca="true" t="shared" si="8" ref="Q22:T24">K22</f>
        <v>1680</v>
      </c>
      <c r="R22">
        <f t="shared" si="8"/>
        <v>3350</v>
      </c>
      <c r="S22">
        <f t="shared" si="8"/>
        <v>4325</v>
      </c>
      <c r="T22">
        <f t="shared" si="8"/>
        <v>7850</v>
      </c>
      <c r="U22">
        <f t="shared" si="1"/>
        <v>1680</v>
      </c>
      <c r="V22">
        <f t="shared" si="2"/>
        <v>3350</v>
      </c>
      <c r="W22">
        <f t="shared" si="3"/>
        <v>4325</v>
      </c>
      <c r="X22">
        <f t="shared" si="4"/>
        <v>7850</v>
      </c>
    </row>
    <row r="23" spans="2:24" ht="13.5" customHeight="1">
      <c r="B23" s="29">
        <f t="shared" si="5"/>
        <v>13</v>
      </c>
      <c r="C23" s="36"/>
      <c r="D23" s="45"/>
      <c r="E23" s="42"/>
      <c r="F23" s="42" t="s">
        <v>119</v>
      </c>
      <c r="G23" s="42"/>
      <c r="H23" s="42"/>
      <c r="I23" s="42"/>
      <c r="J23" s="42"/>
      <c r="K23" s="80"/>
      <c r="L23" s="80" t="s">
        <v>254</v>
      </c>
      <c r="M23" s="80"/>
      <c r="N23" s="81"/>
      <c r="P23" s="76" t="s">
        <v>18</v>
      </c>
      <c r="Q23">
        <f t="shared" si="8"/>
        <v>0</v>
      </c>
      <c r="R23" t="str">
        <f t="shared" si="8"/>
        <v>＋</v>
      </c>
      <c r="S23">
        <f t="shared" si="8"/>
        <v>0</v>
      </c>
      <c r="T23">
        <f t="shared" si="8"/>
        <v>0</v>
      </c>
      <c r="U23">
        <f t="shared" si="1"/>
        <v>0</v>
      </c>
      <c r="V23">
        <f t="shared" si="2"/>
        <v>0</v>
      </c>
      <c r="W23">
        <f t="shared" si="3"/>
        <v>0</v>
      </c>
      <c r="X23">
        <f t="shared" si="4"/>
        <v>0</v>
      </c>
    </row>
    <row r="24" spans="2:24" ht="13.5" customHeight="1">
      <c r="B24" s="29">
        <f t="shared" si="5"/>
        <v>14</v>
      </c>
      <c r="C24" s="36"/>
      <c r="D24" s="45"/>
      <c r="E24" s="42"/>
      <c r="F24" s="42" t="s">
        <v>22</v>
      </c>
      <c r="G24" s="42"/>
      <c r="H24" s="42"/>
      <c r="I24" s="42"/>
      <c r="J24" s="42"/>
      <c r="K24" s="80">
        <v>110</v>
      </c>
      <c r="L24" s="80" t="s">
        <v>254</v>
      </c>
      <c r="M24" s="80">
        <v>160</v>
      </c>
      <c r="N24" s="81">
        <v>2040</v>
      </c>
      <c r="P24" s="76" t="s">
        <v>18</v>
      </c>
      <c r="Q24">
        <f t="shared" si="8"/>
        <v>110</v>
      </c>
      <c r="R24" t="str">
        <f t="shared" si="8"/>
        <v>＋</v>
      </c>
      <c r="S24">
        <f t="shared" si="8"/>
        <v>160</v>
      </c>
      <c r="T24">
        <f t="shared" si="8"/>
        <v>2040</v>
      </c>
      <c r="U24">
        <f t="shared" si="1"/>
        <v>110</v>
      </c>
      <c r="V24">
        <f t="shared" si="2"/>
        <v>0</v>
      </c>
      <c r="W24">
        <f t="shared" si="3"/>
        <v>160</v>
      </c>
      <c r="X24">
        <f t="shared" si="4"/>
        <v>2040</v>
      </c>
    </row>
    <row r="25" spans="2:24" ht="13.5" customHeight="1">
      <c r="B25" s="29">
        <f t="shared" si="5"/>
        <v>15</v>
      </c>
      <c r="C25" s="36"/>
      <c r="D25" s="45"/>
      <c r="E25" s="42"/>
      <c r="F25" s="42" t="s">
        <v>384</v>
      </c>
      <c r="G25" s="42"/>
      <c r="H25" s="42"/>
      <c r="I25" s="42"/>
      <c r="J25" s="42"/>
      <c r="K25" s="78" t="s">
        <v>307</v>
      </c>
      <c r="L25" s="78" t="s">
        <v>383</v>
      </c>
      <c r="M25" s="78" t="s">
        <v>586</v>
      </c>
      <c r="N25" s="79" t="s">
        <v>587</v>
      </c>
      <c r="P25" t="s">
        <v>15</v>
      </c>
      <c r="Q25">
        <f aca="true" t="shared" si="9" ref="Q25:T27">IF(K25="",0,VALUE(MID(K25,2,LEN(K25)-2)))</f>
        <v>30</v>
      </c>
      <c r="R25">
        <f t="shared" si="9"/>
        <v>80</v>
      </c>
      <c r="S25">
        <f t="shared" si="9"/>
        <v>200</v>
      </c>
      <c r="T25">
        <f t="shared" si="9"/>
        <v>170</v>
      </c>
      <c r="U25">
        <f t="shared" si="1"/>
        <v>30</v>
      </c>
      <c r="V25">
        <f t="shared" si="2"/>
        <v>80</v>
      </c>
      <c r="W25">
        <f t="shared" si="3"/>
        <v>200</v>
      </c>
      <c r="X25">
        <f t="shared" si="4"/>
        <v>170</v>
      </c>
    </row>
    <row r="26" spans="2:24" ht="13.5" customHeight="1">
      <c r="B26" s="29">
        <f t="shared" si="5"/>
        <v>16</v>
      </c>
      <c r="C26" s="36"/>
      <c r="D26" s="45"/>
      <c r="E26" s="42"/>
      <c r="F26" s="42" t="s">
        <v>23</v>
      </c>
      <c r="G26" s="42"/>
      <c r="H26" s="42"/>
      <c r="I26" s="42"/>
      <c r="J26" s="42"/>
      <c r="K26" s="78" t="s">
        <v>309</v>
      </c>
      <c r="L26" s="78"/>
      <c r="M26" s="78"/>
      <c r="N26" s="79" t="s">
        <v>343</v>
      </c>
      <c r="P26" t="s">
        <v>15</v>
      </c>
      <c r="Q26">
        <f t="shared" si="9"/>
        <v>70</v>
      </c>
      <c r="R26">
        <f t="shared" si="9"/>
        <v>0</v>
      </c>
      <c r="S26">
        <f t="shared" si="9"/>
        <v>0</v>
      </c>
      <c r="T26">
        <f t="shared" si="9"/>
        <v>60</v>
      </c>
      <c r="U26">
        <f t="shared" si="1"/>
        <v>70</v>
      </c>
      <c r="V26">
        <f t="shared" si="2"/>
        <v>0</v>
      </c>
      <c r="W26">
        <f t="shared" si="3"/>
        <v>0</v>
      </c>
      <c r="X26">
        <f t="shared" si="4"/>
        <v>60</v>
      </c>
    </row>
    <row r="27" spans="2:24" ht="13.5" customHeight="1">
      <c r="B27" s="29">
        <f t="shared" si="5"/>
        <v>17</v>
      </c>
      <c r="C27" s="36"/>
      <c r="D27" s="45"/>
      <c r="E27" s="42"/>
      <c r="F27" s="42" t="s">
        <v>24</v>
      </c>
      <c r="G27" s="42"/>
      <c r="H27" s="42"/>
      <c r="I27" s="42"/>
      <c r="J27" s="42"/>
      <c r="K27" s="78" t="s">
        <v>588</v>
      </c>
      <c r="L27" s="78" t="s">
        <v>589</v>
      </c>
      <c r="M27" s="78" t="s">
        <v>590</v>
      </c>
      <c r="N27" s="79" t="s">
        <v>591</v>
      </c>
      <c r="P27" t="s">
        <v>15</v>
      </c>
      <c r="Q27">
        <f t="shared" si="9"/>
        <v>875</v>
      </c>
      <c r="R27">
        <f t="shared" si="9"/>
        <v>390</v>
      </c>
      <c r="S27">
        <f t="shared" si="9"/>
        <v>700</v>
      </c>
      <c r="T27">
        <f t="shared" si="9"/>
        <v>2900</v>
      </c>
      <c r="U27">
        <f t="shared" si="1"/>
        <v>875</v>
      </c>
      <c r="V27">
        <f t="shared" si="2"/>
        <v>390</v>
      </c>
      <c r="W27">
        <f t="shared" si="3"/>
        <v>700</v>
      </c>
      <c r="X27">
        <f t="shared" si="4"/>
        <v>2900</v>
      </c>
    </row>
    <row r="28" spans="2:24" ht="13.5" customHeight="1">
      <c r="B28" s="29">
        <f t="shared" si="5"/>
        <v>18</v>
      </c>
      <c r="C28" s="36"/>
      <c r="D28" s="45"/>
      <c r="E28" s="42"/>
      <c r="F28" s="42" t="s">
        <v>388</v>
      </c>
      <c r="G28" s="42"/>
      <c r="H28" s="42"/>
      <c r="I28" s="42"/>
      <c r="J28" s="42"/>
      <c r="K28" s="78"/>
      <c r="L28" s="78"/>
      <c r="M28" s="78"/>
      <c r="N28" s="79" t="s">
        <v>252</v>
      </c>
      <c r="P28" t="s">
        <v>15</v>
      </c>
      <c r="Q28">
        <f>IF(K28="",0,VALUE(MID(K28,2,LEN(K28)-2)))</f>
        <v>0</v>
      </c>
      <c r="R28">
        <f>IF(L28="",0,VALUE(MID(L28,2,LEN(L28)-2)))</f>
        <v>0</v>
      </c>
      <c r="S28">
        <f>IF(M28="",0,VALUE(MID(M28,2,LEN(M28)-2)))</f>
        <v>0</v>
      </c>
      <c r="T28">
        <f>IF(N28="",0,VALUE(MID(N28,2,LEN(N28)-2)))</f>
        <v>10</v>
      </c>
      <c r="U28">
        <f t="shared" si="1"/>
        <v>0</v>
      </c>
      <c r="V28">
        <f t="shared" si="2"/>
        <v>0</v>
      </c>
      <c r="W28">
        <f t="shared" si="3"/>
        <v>0</v>
      </c>
      <c r="X28">
        <f t="shared" si="4"/>
        <v>10</v>
      </c>
    </row>
    <row r="29" spans="2:24" ht="13.5" customHeight="1">
      <c r="B29" s="29">
        <f t="shared" si="5"/>
        <v>19</v>
      </c>
      <c r="C29" s="37" t="s">
        <v>39</v>
      </c>
      <c r="D29" s="35" t="s">
        <v>40</v>
      </c>
      <c r="E29" s="42"/>
      <c r="F29" s="42" t="s">
        <v>41</v>
      </c>
      <c r="G29" s="42"/>
      <c r="H29" s="42"/>
      <c r="I29" s="42"/>
      <c r="J29" s="42"/>
      <c r="K29" s="100">
        <v>450</v>
      </c>
      <c r="L29" s="80">
        <v>675</v>
      </c>
      <c r="M29" s="80">
        <v>425</v>
      </c>
      <c r="N29" s="81">
        <v>450</v>
      </c>
      <c r="P29" s="76"/>
      <c r="U29">
        <f>COUNTA(K11:K28)</f>
        <v>12</v>
      </c>
      <c r="V29">
        <f>COUNTA(L11:L28)</f>
        <v>14</v>
      </c>
      <c r="W29">
        <f>COUNTA(M11:M28)</f>
        <v>14</v>
      </c>
      <c r="X29">
        <f>COUNTA(N11:N28)</f>
        <v>17</v>
      </c>
    </row>
    <row r="30" spans="2:16" ht="13.5" customHeight="1">
      <c r="B30" s="29">
        <f t="shared" si="5"/>
        <v>20</v>
      </c>
      <c r="C30" s="37" t="s">
        <v>42</v>
      </c>
      <c r="D30" s="35" t="s">
        <v>43</v>
      </c>
      <c r="E30" s="42"/>
      <c r="F30" s="42" t="s">
        <v>133</v>
      </c>
      <c r="G30" s="42"/>
      <c r="H30" s="42"/>
      <c r="I30" s="42"/>
      <c r="J30" s="42"/>
      <c r="K30" s="80"/>
      <c r="L30" s="80">
        <v>1</v>
      </c>
      <c r="M30" s="80">
        <v>2</v>
      </c>
      <c r="N30" s="81"/>
      <c r="P30" s="76"/>
    </row>
    <row r="31" spans="2:16" ht="13.5" customHeight="1">
      <c r="B31" s="29">
        <f t="shared" si="5"/>
        <v>21</v>
      </c>
      <c r="C31" s="38"/>
      <c r="D31" s="45"/>
      <c r="E31" s="42"/>
      <c r="F31" s="42" t="s">
        <v>498</v>
      </c>
      <c r="G31" s="42"/>
      <c r="H31" s="42"/>
      <c r="I31" s="42"/>
      <c r="J31" s="42"/>
      <c r="K31" s="80">
        <v>10</v>
      </c>
      <c r="L31" s="80">
        <v>40</v>
      </c>
      <c r="M31" s="80">
        <v>30</v>
      </c>
      <c r="N31" s="81">
        <v>50</v>
      </c>
      <c r="P31" s="76"/>
    </row>
    <row r="32" spans="2:16" ht="13.5" customHeight="1">
      <c r="B32" s="29">
        <f t="shared" si="5"/>
        <v>22</v>
      </c>
      <c r="C32" s="38"/>
      <c r="D32" s="45"/>
      <c r="E32" s="42"/>
      <c r="F32" s="42" t="s">
        <v>390</v>
      </c>
      <c r="G32" s="42"/>
      <c r="H32" s="42"/>
      <c r="I32" s="42"/>
      <c r="J32" s="42"/>
      <c r="K32" s="80"/>
      <c r="L32" s="80">
        <v>10</v>
      </c>
      <c r="M32" s="80">
        <v>10</v>
      </c>
      <c r="N32" s="81">
        <v>10</v>
      </c>
      <c r="P32" s="76"/>
    </row>
    <row r="33" spans="2:14" ht="13.5" customHeight="1">
      <c r="B33" s="29">
        <f t="shared" si="5"/>
        <v>23</v>
      </c>
      <c r="C33" s="37" t="s">
        <v>259</v>
      </c>
      <c r="D33" s="35" t="s">
        <v>25</v>
      </c>
      <c r="E33" s="42"/>
      <c r="F33" s="42" t="s">
        <v>26</v>
      </c>
      <c r="G33" s="42"/>
      <c r="H33" s="42"/>
      <c r="I33" s="42"/>
      <c r="J33" s="42"/>
      <c r="K33" s="80" t="s">
        <v>248</v>
      </c>
      <c r="L33" s="80">
        <v>30</v>
      </c>
      <c r="M33" s="80">
        <v>20</v>
      </c>
      <c r="N33" s="81" t="s">
        <v>248</v>
      </c>
    </row>
    <row r="34" spans="2:14" ht="13.5" customHeight="1">
      <c r="B34" s="29">
        <f t="shared" si="5"/>
        <v>24</v>
      </c>
      <c r="C34" s="38"/>
      <c r="D34" s="45"/>
      <c r="E34" s="42"/>
      <c r="F34" s="42" t="s">
        <v>122</v>
      </c>
      <c r="G34" s="42"/>
      <c r="H34" s="42"/>
      <c r="I34" s="42"/>
      <c r="J34" s="42"/>
      <c r="K34" s="100"/>
      <c r="L34" s="80"/>
      <c r="M34" s="80" t="s">
        <v>248</v>
      </c>
      <c r="N34" s="81">
        <v>10</v>
      </c>
    </row>
    <row r="35" spans="2:24" ht="13.5" customHeight="1">
      <c r="B35" s="29">
        <f t="shared" si="5"/>
        <v>25</v>
      </c>
      <c r="C35" s="38"/>
      <c r="D35" s="47" t="s">
        <v>123</v>
      </c>
      <c r="E35" s="42"/>
      <c r="F35" s="42" t="s">
        <v>189</v>
      </c>
      <c r="G35" s="42"/>
      <c r="H35" s="42"/>
      <c r="I35" s="42"/>
      <c r="J35" s="42"/>
      <c r="K35" s="80">
        <v>30</v>
      </c>
      <c r="L35" s="80">
        <v>40</v>
      </c>
      <c r="M35" s="80">
        <v>20</v>
      </c>
      <c r="N35" s="81">
        <v>20</v>
      </c>
      <c r="U35">
        <f>COUNTA(K35)</f>
        <v>1</v>
      </c>
      <c r="V35">
        <f>COUNTA(L35)</f>
        <v>1</v>
      </c>
      <c r="W35">
        <f>COUNTA(M35)</f>
        <v>1</v>
      </c>
      <c r="X35">
        <f>COUNTA(N35)</f>
        <v>1</v>
      </c>
    </row>
    <row r="36" spans="2:14" ht="13.5" customHeight="1">
      <c r="B36" s="29">
        <f t="shared" si="5"/>
        <v>26</v>
      </c>
      <c r="C36" s="38"/>
      <c r="D36" s="35" t="s">
        <v>27</v>
      </c>
      <c r="E36" s="42"/>
      <c r="F36" s="42" t="s">
        <v>126</v>
      </c>
      <c r="G36" s="42"/>
      <c r="H36" s="42"/>
      <c r="I36" s="42"/>
      <c r="J36" s="42"/>
      <c r="K36" s="80">
        <v>50</v>
      </c>
      <c r="L36" s="80">
        <v>60</v>
      </c>
      <c r="M36" s="80">
        <v>30</v>
      </c>
      <c r="N36" s="81">
        <v>80</v>
      </c>
    </row>
    <row r="37" spans="2:14" ht="13.5" customHeight="1">
      <c r="B37" s="29">
        <f t="shared" si="5"/>
        <v>27</v>
      </c>
      <c r="C37" s="38"/>
      <c r="D37" s="45"/>
      <c r="E37" s="42"/>
      <c r="F37" s="42" t="s">
        <v>177</v>
      </c>
      <c r="G37" s="42"/>
      <c r="H37" s="42"/>
      <c r="I37" s="42"/>
      <c r="J37" s="42"/>
      <c r="K37" s="100">
        <v>7800</v>
      </c>
      <c r="L37" s="80">
        <v>8900</v>
      </c>
      <c r="M37" s="80">
        <v>18750</v>
      </c>
      <c r="N37" s="81">
        <v>5050</v>
      </c>
    </row>
    <row r="38" spans="2:14" ht="13.5" customHeight="1">
      <c r="B38" s="29">
        <f t="shared" si="5"/>
        <v>28</v>
      </c>
      <c r="C38" s="38"/>
      <c r="D38" s="45"/>
      <c r="E38" s="42"/>
      <c r="F38" s="42" t="s">
        <v>178</v>
      </c>
      <c r="G38" s="42"/>
      <c r="H38" s="42"/>
      <c r="I38" s="42"/>
      <c r="J38" s="42"/>
      <c r="K38" s="80">
        <v>80</v>
      </c>
      <c r="L38" s="80">
        <v>250</v>
      </c>
      <c r="M38" s="80">
        <v>290</v>
      </c>
      <c r="N38" s="81">
        <v>4400</v>
      </c>
    </row>
    <row r="39" spans="2:14" ht="13.5" customHeight="1">
      <c r="B39" s="29">
        <f t="shared" si="5"/>
        <v>29</v>
      </c>
      <c r="C39" s="38"/>
      <c r="D39" s="45"/>
      <c r="E39" s="42"/>
      <c r="F39" s="42" t="s">
        <v>179</v>
      </c>
      <c r="G39" s="42"/>
      <c r="H39" s="42"/>
      <c r="I39" s="42"/>
      <c r="J39" s="42"/>
      <c r="K39" s="80">
        <v>8880</v>
      </c>
      <c r="L39" s="80">
        <v>4300</v>
      </c>
      <c r="M39" s="80">
        <v>5600</v>
      </c>
      <c r="N39" s="81">
        <v>4400</v>
      </c>
    </row>
    <row r="40" spans="2:14" ht="13.5" customHeight="1">
      <c r="B40" s="29">
        <f t="shared" si="5"/>
        <v>30</v>
      </c>
      <c r="C40" s="38"/>
      <c r="D40" s="45"/>
      <c r="E40" s="42"/>
      <c r="F40" s="42" t="s">
        <v>598</v>
      </c>
      <c r="G40" s="42"/>
      <c r="H40" s="42"/>
      <c r="I40" s="42"/>
      <c r="J40" s="42"/>
      <c r="K40" s="80"/>
      <c r="L40" s="80"/>
      <c r="M40" s="80"/>
      <c r="N40" s="81">
        <v>10</v>
      </c>
    </row>
    <row r="41" spans="2:14" ht="13.5" customHeight="1">
      <c r="B41" s="29">
        <f t="shared" si="5"/>
        <v>31</v>
      </c>
      <c r="C41" s="38"/>
      <c r="D41" s="45"/>
      <c r="E41" s="42"/>
      <c r="F41" s="42" t="s">
        <v>599</v>
      </c>
      <c r="G41" s="42"/>
      <c r="H41" s="42"/>
      <c r="I41" s="42"/>
      <c r="J41" s="42"/>
      <c r="K41" s="100"/>
      <c r="L41" s="80"/>
      <c r="M41" s="80"/>
      <c r="N41" s="81" t="s">
        <v>248</v>
      </c>
    </row>
    <row r="42" spans="2:14" ht="13.5" customHeight="1">
      <c r="B42" s="29">
        <f t="shared" si="5"/>
        <v>32</v>
      </c>
      <c r="C42" s="38"/>
      <c r="D42" s="45"/>
      <c r="E42" s="42"/>
      <c r="F42" s="42" t="s">
        <v>211</v>
      </c>
      <c r="G42" s="42"/>
      <c r="H42" s="42"/>
      <c r="I42" s="42"/>
      <c r="J42" s="42"/>
      <c r="K42" s="80">
        <v>30</v>
      </c>
      <c r="L42" s="80">
        <v>160</v>
      </c>
      <c r="M42" s="80">
        <v>800</v>
      </c>
      <c r="N42" s="81">
        <v>250</v>
      </c>
    </row>
    <row r="43" spans="2:14" ht="13.5" customHeight="1">
      <c r="B43" s="29">
        <f t="shared" si="5"/>
        <v>33</v>
      </c>
      <c r="C43" s="38"/>
      <c r="D43" s="45"/>
      <c r="E43" s="42"/>
      <c r="F43" s="42" t="s">
        <v>30</v>
      </c>
      <c r="G43" s="42"/>
      <c r="H43" s="42"/>
      <c r="I43" s="42"/>
      <c r="J43" s="42"/>
      <c r="K43" s="80">
        <v>550</v>
      </c>
      <c r="L43" s="80">
        <v>950</v>
      </c>
      <c r="M43" s="80">
        <v>1100</v>
      </c>
      <c r="N43" s="81">
        <v>1350</v>
      </c>
    </row>
    <row r="44" spans="2:14" ht="13.5" customHeight="1">
      <c r="B44" s="29">
        <f t="shared" si="5"/>
        <v>34</v>
      </c>
      <c r="C44" s="38"/>
      <c r="D44" s="45"/>
      <c r="E44" s="42"/>
      <c r="F44" s="42" t="s">
        <v>131</v>
      </c>
      <c r="G44" s="42"/>
      <c r="H44" s="42"/>
      <c r="I44" s="42"/>
      <c r="J44" s="42"/>
      <c r="K44" s="80">
        <v>70</v>
      </c>
      <c r="L44" s="80">
        <v>60</v>
      </c>
      <c r="M44" s="80">
        <v>90</v>
      </c>
      <c r="N44" s="81">
        <v>10</v>
      </c>
    </row>
    <row r="45" spans="2:14" ht="13.5" customHeight="1">
      <c r="B45" s="29">
        <f t="shared" si="5"/>
        <v>35</v>
      </c>
      <c r="C45" s="38"/>
      <c r="D45" s="45"/>
      <c r="E45" s="42"/>
      <c r="F45" s="42" t="s">
        <v>31</v>
      </c>
      <c r="G45" s="42"/>
      <c r="H45" s="42"/>
      <c r="I45" s="42"/>
      <c r="J45" s="42"/>
      <c r="K45" s="100">
        <v>100</v>
      </c>
      <c r="L45" s="80">
        <v>900</v>
      </c>
      <c r="M45" s="80">
        <v>400</v>
      </c>
      <c r="N45" s="81">
        <v>110</v>
      </c>
    </row>
    <row r="46" spans="2:14" ht="13.5" customHeight="1">
      <c r="B46" s="29">
        <f t="shared" si="5"/>
        <v>36</v>
      </c>
      <c r="C46" s="38"/>
      <c r="D46" s="45"/>
      <c r="E46" s="42"/>
      <c r="F46" s="42" t="s">
        <v>132</v>
      </c>
      <c r="G46" s="42"/>
      <c r="H46" s="42"/>
      <c r="I46" s="42"/>
      <c r="J46" s="42"/>
      <c r="K46" s="80" t="s">
        <v>248</v>
      </c>
      <c r="L46" s="80">
        <v>2</v>
      </c>
      <c r="M46" s="80">
        <v>5</v>
      </c>
      <c r="N46" s="81">
        <v>6</v>
      </c>
    </row>
    <row r="47" spans="2:14" ht="13.5" customHeight="1">
      <c r="B47" s="29">
        <f t="shared" si="5"/>
        <v>37</v>
      </c>
      <c r="C47" s="38"/>
      <c r="D47" s="45"/>
      <c r="E47" s="42"/>
      <c r="F47" s="42" t="s">
        <v>32</v>
      </c>
      <c r="G47" s="42"/>
      <c r="H47" s="42"/>
      <c r="I47" s="42"/>
      <c r="J47" s="42"/>
      <c r="K47" s="100">
        <v>190</v>
      </c>
      <c r="L47" s="80">
        <v>310</v>
      </c>
      <c r="M47" s="80">
        <v>250</v>
      </c>
      <c r="N47" s="81">
        <v>240</v>
      </c>
    </row>
    <row r="48" spans="2:14" ht="13.5" customHeight="1">
      <c r="B48" s="29">
        <f t="shared" si="5"/>
        <v>38</v>
      </c>
      <c r="C48" s="38"/>
      <c r="D48" s="45"/>
      <c r="E48" s="42"/>
      <c r="F48" s="42" t="s">
        <v>35</v>
      </c>
      <c r="G48" s="42"/>
      <c r="H48" s="42"/>
      <c r="I48" s="42"/>
      <c r="J48" s="42"/>
      <c r="K48" s="80">
        <v>400</v>
      </c>
      <c r="L48" s="80">
        <v>300</v>
      </c>
      <c r="M48" s="80">
        <v>150</v>
      </c>
      <c r="N48" s="81">
        <v>50</v>
      </c>
    </row>
    <row r="49" spans="2:14" ht="13.5" customHeight="1">
      <c r="B49" s="29">
        <f t="shared" si="5"/>
        <v>39</v>
      </c>
      <c r="C49" s="38"/>
      <c r="D49" s="45"/>
      <c r="E49" s="42"/>
      <c r="F49" s="42" t="s">
        <v>36</v>
      </c>
      <c r="G49" s="42"/>
      <c r="H49" s="42"/>
      <c r="I49" s="42"/>
      <c r="J49" s="42"/>
      <c r="K49" s="80">
        <v>2550</v>
      </c>
      <c r="L49" s="80">
        <v>2700</v>
      </c>
      <c r="M49" s="80">
        <v>2750</v>
      </c>
      <c r="N49" s="81">
        <v>2550</v>
      </c>
    </row>
    <row r="50" spans="2:14" ht="13.5" customHeight="1">
      <c r="B50" s="29">
        <f t="shared" si="5"/>
        <v>40</v>
      </c>
      <c r="C50" s="38"/>
      <c r="D50" s="45"/>
      <c r="E50" s="42"/>
      <c r="F50" s="42" t="s">
        <v>37</v>
      </c>
      <c r="G50" s="42"/>
      <c r="H50" s="42"/>
      <c r="I50" s="42"/>
      <c r="J50" s="42"/>
      <c r="K50" s="80">
        <v>375</v>
      </c>
      <c r="L50" s="80">
        <v>500</v>
      </c>
      <c r="M50" s="80">
        <v>550</v>
      </c>
      <c r="N50" s="81">
        <v>500</v>
      </c>
    </row>
    <row r="51" spans="2:14" ht="13.5" customHeight="1">
      <c r="B51" s="29">
        <f t="shared" si="5"/>
        <v>41</v>
      </c>
      <c r="C51" s="37" t="s">
        <v>174</v>
      </c>
      <c r="D51" s="35" t="s">
        <v>175</v>
      </c>
      <c r="E51" s="42"/>
      <c r="F51" s="42" t="s">
        <v>44</v>
      </c>
      <c r="G51" s="42"/>
      <c r="H51" s="42"/>
      <c r="I51" s="42"/>
      <c r="J51" s="42"/>
      <c r="K51" s="100">
        <v>30</v>
      </c>
      <c r="L51" s="100">
        <v>40</v>
      </c>
      <c r="M51" s="80">
        <v>80</v>
      </c>
      <c r="N51" s="81">
        <v>70</v>
      </c>
    </row>
    <row r="52" spans="2:14" ht="13.5" customHeight="1">
      <c r="B52" s="29">
        <f t="shared" si="5"/>
        <v>42</v>
      </c>
      <c r="C52" s="38"/>
      <c r="D52" s="45"/>
      <c r="E52" s="42"/>
      <c r="F52" s="42" t="s">
        <v>135</v>
      </c>
      <c r="G52" s="42"/>
      <c r="H52" s="42"/>
      <c r="I52" s="42"/>
      <c r="J52" s="42"/>
      <c r="K52" s="80" t="s">
        <v>248</v>
      </c>
      <c r="L52" s="80">
        <v>10</v>
      </c>
      <c r="M52" s="80">
        <v>10</v>
      </c>
      <c r="N52" s="81">
        <v>30</v>
      </c>
    </row>
    <row r="53" spans="2:14" ht="13.5" customHeight="1">
      <c r="B53" s="29">
        <f t="shared" si="5"/>
        <v>43</v>
      </c>
      <c r="C53" s="37" t="s">
        <v>260</v>
      </c>
      <c r="D53" s="35" t="s">
        <v>45</v>
      </c>
      <c r="E53" s="42"/>
      <c r="F53" s="42" t="s">
        <v>239</v>
      </c>
      <c r="G53" s="42"/>
      <c r="H53" s="42"/>
      <c r="I53" s="42"/>
      <c r="J53" s="42"/>
      <c r="K53" s="80" t="s">
        <v>556</v>
      </c>
      <c r="L53" s="80"/>
      <c r="M53" s="80"/>
      <c r="N53" s="81"/>
    </row>
    <row r="54" spans="2:25" ht="13.5" customHeight="1">
      <c r="B54" s="29">
        <f t="shared" si="5"/>
        <v>44</v>
      </c>
      <c r="C54" s="139"/>
      <c r="D54" s="139"/>
      <c r="E54" s="42"/>
      <c r="F54" s="42" t="s">
        <v>46</v>
      </c>
      <c r="G54" s="42"/>
      <c r="H54" s="42"/>
      <c r="I54" s="42"/>
      <c r="J54" s="42"/>
      <c r="K54" s="80" t="s">
        <v>556</v>
      </c>
      <c r="L54" s="100">
        <v>550</v>
      </c>
      <c r="M54" s="80" t="s">
        <v>556</v>
      </c>
      <c r="N54" s="81">
        <v>80</v>
      </c>
      <c r="Y54" s="103"/>
    </row>
    <row r="55" spans="2:25" ht="13.5" customHeight="1">
      <c r="B55" s="29">
        <f t="shared" si="5"/>
        <v>45</v>
      </c>
      <c r="C55" s="38"/>
      <c r="D55" s="45"/>
      <c r="E55" s="42"/>
      <c r="F55" s="42" t="s">
        <v>557</v>
      </c>
      <c r="G55" s="42"/>
      <c r="H55" s="42"/>
      <c r="I55" s="42"/>
      <c r="J55" s="42"/>
      <c r="K55" s="80" t="s">
        <v>556</v>
      </c>
      <c r="L55" s="80" t="s">
        <v>248</v>
      </c>
      <c r="M55" s="80">
        <v>160</v>
      </c>
      <c r="N55" s="81" t="s">
        <v>556</v>
      </c>
      <c r="Y55" s="103"/>
    </row>
    <row r="56" spans="2:25" ht="13.5" customHeight="1">
      <c r="B56" s="29">
        <f t="shared" si="5"/>
        <v>46</v>
      </c>
      <c r="C56" s="38"/>
      <c r="D56" s="45"/>
      <c r="E56" s="42"/>
      <c r="F56" s="42" t="s">
        <v>138</v>
      </c>
      <c r="G56" s="42"/>
      <c r="H56" s="42"/>
      <c r="I56" s="42"/>
      <c r="J56" s="42"/>
      <c r="K56" s="80">
        <v>20</v>
      </c>
      <c r="L56" s="80">
        <v>10</v>
      </c>
      <c r="M56" s="80">
        <v>10</v>
      </c>
      <c r="N56" s="81"/>
      <c r="Y56" s="103"/>
    </row>
    <row r="57" spans="2:25" ht="13.5" customHeight="1">
      <c r="B57" s="29">
        <f t="shared" si="5"/>
        <v>47</v>
      </c>
      <c r="C57" s="38"/>
      <c r="D57" s="45"/>
      <c r="E57" s="42"/>
      <c r="F57" s="42" t="s">
        <v>48</v>
      </c>
      <c r="G57" s="42"/>
      <c r="H57" s="42"/>
      <c r="I57" s="42"/>
      <c r="J57" s="42"/>
      <c r="K57" s="80">
        <v>120</v>
      </c>
      <c r="L57" s="80">
        <v>220</v>
      </c>
      <c r="M57" s="80">
        <v>190</v>
      </c>
      <c r="N57" s="81">
        <v>475</v>
      </c>
      <c r="Y57" s="103"/>
    </row>
    <row r="58" spans="2:25" ht="13.5" customHeight="1">
      <c r="B58" s="29">
        <f t="shared" si="5"/>
        <v>48</v>
      </c>
      <c r="C58" s="38"/>
      <c r="D58" s="45"/>
      <c r="E58" s="42"/>
      <c r="F58" s="42" t="s">
        <v>49</v>
      </c>
      <c r="G58" s="42"/>
      <c r="H58" s="42"/>
      <c r="I58" s="42"/>
      <c r="J58" s="42"/>
      <c r="K58" s="80">
        <v>40</v>
      </c>
      <c r="L58" s="80">
        <v>10</v>
      </c>
      <c r="M58" s="80">
        <v>10</v>
      </c>
      <c r="N58" s="81" t="s">
        <v>556</v>
      </c>
      <c r="Y58" s="104"/>
    </row>
    <row r="59" spans="2:25" ht="13.5" customHeight="1">
      <c r="B59" s="29">
        <f t="shared" si="5"/>
        <v>49</v>
      </c>
      <c r="C59" s="38"/>
      <c r="D59" s="45"/>
      <c r="E59" s="42"/>
      <c r="F59" s="42" t="s">
        <v>140</v>
      </c>
      <c r="G59" s="42"/>
      <c r="H59" s="42"/>
      <c r="I59" s="42"/>
      <c r="J59" s="42"/>
      <c r="K59" s="80">
        <v>10</v>
      </c>
      <c r="L59" s="80" t="s">
        <v>556</v>
      </c>
      <c r="M59" s="80">
        <v>10</v>
      </c>
      <c r="N59" s="81">
        <v>10</v>
      </c>
      <c r="Y59" s="104"/>
    </row>
    <row r="60" spans="2:25" ht="13.5" customHeight="1">
      <c r="B60" s="29">
        <f t="shared" si="5"/>
        <v>50</v>
      </c>
      <c r="C60" s="38"/>
      <c r="D60" s="45"/>
      <c r="E60" s="42"/>
      <c r="F60" s="42" t="s">
        <v>52</v>
      </c>
      <c r="G60" s="42"/>
      <c r="H60" s="42"/>
      <c r="I60" s="42"/>
      <c r="J60" s="42"/>
      <c r="K60" s="100">
        <v>10</v>
      </c>
      <c r="L60" s="100" t="s">
        <v>556</v>
      </c>
      <c r="M60" s="80"/>
      <c r="N60" s="81">
        <v>40</v>
      </c>
      <c r="Y60" s="104"/>
    </row>
    <row r="61" spans="2:25" ht="13.5" customHeight="1">
      <c r="B61" s="29">
        <f t="shared" si="5"/>
        <v>51</v>
      </c>
      <c r="C61" s="38"/>
      <c r="D61" s="45"/>
      <c r="E61" s="42"/>
      <c r="F61" s="42" t="s">
        <v>53</v>
      </c>
      <c r="G61" s="42"/>
      <c r="H61" s="42"/>
      <c r="I61" s="42"/>
      <c r="J61" s="42"/>
      <c r="K61" s="100">
        <v>80</v>
      </c>
      <c r="L61" s="100">
        <v>80</v>
      </c>
      <c r="M61" s="80">
        <v>240</v>
      </c>
      <c r="N61" s="81" t="s">
        <v>556</v>
      </c>
      <c r="Y61" s="104"/>
    </row>
    <row r="62" spans="2:25" ht="13.5" customHeight="1">
      <c r="B62" s="29">
        <f t="shared" si="5"/>
        <v>52</v>
      </c>
      <c r="C62" s="38"/>
      <c r="D62" s="45"/>
      <c r="E62" s="42"/>
      <c r="F62" s="42" t="s">
        <v>141</v>
      </c>
      <c r="G62" s="42"/>
      <c r="H62" s="42"/>
      <c r="I62" s="42"/>
      <c r="J62" s="42"/>
      <c r="K62" s="80"/>
      <c r="L62" s="80">
        <v>10</v>
      </c>
      <c r="M62" s="80" t="s">
        <v>556</v>
      </c>
      <c r="N62" s="81"/>
      <c r="Y62" s="104"/>
    </row>
    <row r="63" spans="2:25" ht="13.5" customHeight="1">
      <c r="B63" s="29">
        <f t="shared" si="5"/>
        <v>53</v>
      </c>
      <c r="C63" s="38"/>
      <c r="D63" s="45"/>
      <c r="E63" s="42"/>
      <c r="F63" s="42" t="s">
        <v>142</v>
      </c>
      <c r="G63" s="42"/>
      <c r="H63" s="42"/>
      <c r="I63" s="42"/>
      <c r="J63" s="42"/>
      <c r="K63" s="80" t="s">
        <v>556</v>
      </c>
      <c r="L63" s="80" t="s">
        <v>556</v>
      </c>
      <c r="M63" s="80" t="s">
        <v>556</v>
      </c>
      <c r="N63" s="81" t="s">
        <v>556</v>
      </c>
      <c r="Y63" s="104"/>
    </row>
    <row r="64" spans="2:25" ht="13.5" customHeight="1">
      <c r="B64" s="29">
        <f t="shared" si="5"/>
        <v>54</v>
      </c>
      <c r="C64" s="38"/>
      <c r="D64" s="45"/>
      <c r="E64" s="42"/>
      <c r="F64" s="42" t="s">
        <v>143</v>
      </c>
      <c r="G64" s="42"/>
      <c r="H64" s="42"/>
      <c r="I64" s="42"/>
      <c r="J64" s="42"/>
      <c r="K64" s="80" t="s">
        <v>556</v>
      </c>
      <c r="L64" s="80">
        <v>40</v>
      </c>
      <c r="M64" s="80"/>
      <c r="N64" s="81">
        <v>40</v>
      </c>
      <c r="Y64" s="104"/>
    </row>
    <row r="65" spans="2:25" ht="13.5" customHeight="1">
      <c r="B65" s="29">
        <f t="shared" si="5"/>
        <v>55</v>
      </c>
      <c r="C65" s="38"/>
      <c r="D65" s="45"/>
      <c r="E65" s="42"/>
      <c r="F65" s="42" t="s">
        <v>144</v>
      </c>
      <c r="G65" s="42"/>
      <c r="H65" s="42"/>
      <c r="I65" s="42"/>
      <c r="J65" s="42"/>
      <c r="K65" s="80"/>
      <c r="L65" s="80"/>
      <c r="M65" s="80">
        <v>80</v>
      </c>
      <c r="N65" s="81"/>
      <c r="Y65" s="104"/>
    </row>
    <row r="66" spans="2:25" ht="13.5" customHeight="1">
      <c r="B66" s="29">
        <f t="shared" si="5"/>
        <v>56</v>
      </c>
      <c r="C66" s="38"/>
      <c r="D66" s="45"/>
      <c r="E66" s="42"/>
      <c r="F66" s="42" t="s">
        <v>559</v>
      </c>
      <c r="G66" s="42"/>
      <c r="H66" s="42"/>
      <c r="I66" s="42"/>
      <c r="J66" s="42"/>
      <c r="K66" s="80" t="s">
        <v>556</v>
      </c>
      <c r="L66" s="80">
        <v>100</v>
      </c>
      <c r="M66" s="80">
        <v>330</v>
      </c>
      <c r="N66" s="81" t="s">
        <v>556</v>
      </c>
      <c r="Y66" s="103"/>
    </row>
    <row r="67" spans="2:25" ht="13.5" customHeight="1">
      <c r="B67" s="29">
        <f t="shared" si="5"/>
        <v>57</v>
      </c>
      <c r="C67" s="38"/>
      <c r="D67" s="45"/>
      <c r="E67" s="42"/>
      <c r="F67" s="42" t="s">
        <v>54</v>
      </c>
      <c r="G67" s="42"/>
      <c r="H67" s="42"/>
      <c r="I67" s="42"/>
      <c r="J67" s="42"/>
      <c r="K67" s="100" t="s">
        <v>556</v>
      </c>
      <c r="L67" s="100">
        <v>600</v>
      </c>
      <c r="M67" s="80">
        <v>800</v>
      </c>
      <c r="N67" s="81">
        <v>3300</v>
      </c>
      <c r="Y67" s="105"/>
    </row>
    <row r="68" spans="2:25" ht="13.5" customHeight="1">
      <c r="B68" s="29">
        <f t="shared" si="5"/>
        <v>58</v>
      </c>
      <c r="C68" s="38"/>
      <c r="D68" s="45"/>
      <c r="E68" s="42"/>
      <c r="F68" s="42" t="s">
        <v>146</v>
      </c>
      <c r="G68" s="42"/>
      <c r="H68" s="42"/>
      <c r="I68" s="42"/>
      <c r="J68" s="42"/>
      <c r="K68" s="80"/>
      <c r="L68" s="80">
        <v>90</v>
      </c>
      <c r="M68" s="80"/>
      <c r="N68" s="81">
        <v>20</v>
      </c>
      <c r="Y68" s="103"/>
    </row>
    <row r="69" spans="2:25" ht="13.5" customHeight="1">
      <c r="B69" s="29">
        <f t="shared" si="5"/>
        <v>59</v>
      </c>
      <c r="C69" s="38"/>
      <c r="D69" s="45"/>
      <c r="E69" s="42"/>
      <c r="F69" s="42" t="s">
        <v>241</v>
      </c>
      <c r="G69" s="42"/>
      <c r="H69" s="42"/>
      <c r="I69" s="42"/>
      <c r="J69" s="42"/>
      <c r="K69" s="80" t="s">
        <v>556</v>
      </c>
      <c r="L69" s="80">
        <v>320</v>
      </c>
      <c r="M69" s="80">
        <v>320</v>
      </c>
      <c r="N69" s="81" t="s">
        <v>556</v>
      </c>
      <c r="Y69" s="103"/>
    </row>
    <row r="70" spans="2:25" ht="13.5" customHeight="1">
      <c r="B70" s="29">
        <f t="shared" si="5"/>
        <v>60</v>
      </c>
      <c r="C70" s="38"/>
      <c r="D70" s="45"/>
      <c r="E70" s="42"/>
      <c r="F70" s="42" t="s">
        <v>592</v>
      </c>
      <c r="G70" s="42"/>
      <c r="H70" s="42"/>
      <c r="I70" s="42"/>
      <c r="J70" s="42"/>
      <c r="K70" s="80"/>
      <c r="L70" s="80" t="s">
        <v>556</v>
      </c>
      <c r="M70" s="80"/>
      <c r="N70" s="81" t="s">
        <v>556</v>
      </c>
      <c r="Y70" s="105"/>
    </row>
    <row r="71" spans="2:25" ht="13.5" customHeight="1">
      <c r="B71" s="29">
        <f t="shared" si="5"/>
        <v>61</v>
      </c>
      <c r="C71" s="38"/>
      <c r="D71" s="45"/>
      <c r="E71" s="42"/>
      <c r="F71" s="42" t="s">
        <v>561</v>
      </c>
      <c r="G71" s="42"/>
      <c r="H71" s="42"/>
      <c r="I71" s="42"/>
      <c r="J71" s="42"/>
      <c r="K71" s="80"/>
      <c r="L71" s="80"/>
      <c r="M71" s="80">
        <v>50</v>
      </c>
      <c r="N71" s="81">
        <v>10</v>
      </c>
      <c r="Y71" s="103"/>
    </row>
    <row r="72" spans="2:25" ht="13.5" customHeight="1">
      <c r="B72" s="29">
        <f t="shared" si="5"/>
        <v>62</v>
      </c>
      <c r="C72" s="38"/>
      <c r="D72" s="45"/>
      <c r="E72" s="42"/>
      <c r="F72" s="42" t="s">
        <v>147</v>
      </c>
      <c r="G72" s="42"/>
      <c r="H72" s="42"/>
      <c r="I72" s="42"/>
      <c r="J72" s="42"/>
      <c r="K72" s="80">
        <v>525</v>
      </c>
      <c r="L72" s="80">
        <v>290</v>
      </c>
      <c r="M72" s="80">
        <v>290</v>
      </c>
      <c r="N72" s="81">
        <v>325</v>
      </c>
      <c r="Y72" s="103"/>
    </row>
    <row r="73" spans="2:25" ht="13.5" customHeight="1">
      <c r="B73" s="29">
        <f t="shared" si="5"/>
        <v>63</v>
      </c>
      <c r="C73" s="38"/>
      <c r="D73" s="45"/>
      <c r="E73" s="42"/>
      <c r="F73" s="42" t="s">
        <v>148</v>
      </c>
      <c r="G73" s="42"/>
      <c r="H73" s="42"/>
      <c r="I73" s="42"/>
      <c r="J73" s="42"/>
      <c r="K73" s="80"/>
      <c r="L73" s="80" t="s">
        <v>556</v>
      </c>
      <c r="M73" s="80"/>
      <c r="N73" s="81"/>
      <c r="Y73" s="103"/>
    </row>
    <row r="74" spans="2:25" ht="13.5" customHeight="1">
      <c r="B74" s="29">
        <f t="shared" si="5"/>
        <v>64</v>
      </c>
      <c r="C74" s="38"/>
      <c r="D74" s="45"/>
      <c r="E74" s="42"/>
      <c r="F74" s="42" t="s">
        <v>577</v>
      </c>
      <c r="G74" s="42"/>
      <c r="H74" s="42"/>
      <c r="I74" s="42"/>
      <c r="J74" s="42"/>
      <c r="K74" s="80">
        <v>10</v>
      </c>
      <c r="L74" s="80"/>
      <c r="M74" s="80"/>
      <c r="N74" s="81"/>
      <c r="Y74" s="103"/>
    </row>
    <row r="75" spans="2:25" ht="13.5" customHeight="1">
      <c r="B75" s="29">
        <f t="shared" si="5"/>
        <v>65</v>
      </c>
      <c r="C75" s="38"/>
      <c r="D75" s="45"/>
      <c r="E75" s="42"/>
      <c r="F75" s="42" t="s">
        <v>56</v>
      </c>
      <c r="G75" s="42"/>
      <c r="H75" s="42"/>
      <c r="I75" s="42"/>
      <c r="J75" s="42"/>
      <c r="K75" s="100">
        <v>400</v>
      </c>
      <c r="L75" s="100">
        <v>840</v>
      </c>
      <c r="M75" s="80">
        <v>160</v>
      </c>
      <c r="N75" s="81">
        <v>1200</v>
      </c>
      <c r="Y75" s="103"/>
    </row>
    <row r="76" spans="2:25" ht="13.5" customHeight="1">
      <c r="B76" s="29">
        <f aca="true" t="shared" si="10" ref="B76:B99">B75+1</f>
        <v>66</v>
      </c>
      <c r="C76" s="38"/>
      <c r="D76" s="45"/>
      <c r="E76" s="42"/>
      <c r="F76" s="42" t="s">
        <v>57</v>
      </c>
      <c r="G76" s="42"/>
      <c r="H76" s="42"/>
      <c r="I76" s="42"/>
      <c r="J76" s="42"/>
      <c r="K76" s="100">
        <v>110</v>
      </c>
      <c r="L76" s="80">
        <v>40</v>
      </c>
      <c r="M76" s="80">
        <v>60</v>
      </c>
      <c r="N76" s="81">
        <v>10</v>
      </c>
      <c r="Y76" s="103"/>
    </row>
    <row r="77" spans="2:25" ht="13.5" customHeight="1">
      <c r="B77" s="29">
        <f t="shared" si="10"/>
        <v>67</v>
      </c>
      <c r="C77" s="38"/>
      <c r="D77" s="45"/>
      <c r="E77" s="42"/>
      <c r="F77" s="42" t="s">
        <v>149</v>
      </c>
      <c r="G77" s="42"/>
      <c r="H77" s="42"/>
      <c r="I77" s="42"/>
      <c r="J77" s="42"/>
      <c r="K77" s="80"/>
      <c r="L77" s="80">
        <v>140</v>
      </c>
      <c r="M77" s="80">
        <v>130</v>
      </c>
      <c r="N77" s="81">
        <v>160</v>
      </c>
      <c r="Y77" s="103"/>
    </row>
    <row r="78" spans="2:25" ht="13.5" customHeight="1">
      <c r="B78" s="29">
        <f t="shared" si="10"/>
        <v>68</v>
      </c>
      <c r="C78" s="38"/>
      <c r="D78" s="45"/>
      <c r="E78" s="42"/>
      <c r="F78" s="42" t="s">
        <v>593</v>
      </c>
      <c r="G78" s="42"/>
      <c r="H78" s="42"/>
      <c r="I78" s="42"/>
      <c r="J78" s="42"/>
      <c r="K78" s="80" t="s">
        <v>556</v>
      </c>
      <c r="L78" s="80"/>
      <c r="M78" s="80"/>
      <c r="N78" s="81" t="s">
        <v>556</v>
      </c>
      <c r="Y78" s="103"/>
    </row>
    <row r="79" spans="2:25" ht="13.5" customHeight="1">
      <c r="B79" s="29">
        <f t="shared" si="10"/>
        <v>69</v>
      </c>
      <c r="C79" s="38"/>
      <c r="D79" s="45"/>
      <c r="E79" s="42"/>
      <c r="F79" s="42" t="s">
        <v>58</v>
      </c>
      <c r="G79" s="42"/>
      <c r="H79" s="42"/>
      <c r="I79" s="42"/>
      <c r="J79" s="42"/>
      <c r="K79" s="100">
        <v>50</v>
      </c>
      <c r="L79" s="80">
        <v>180</v>
      </c>
      <c r="M79" s="80">
        <v>100</v>
      </c>
      <c r="N79" s="81">
        <v>120</v>
      </c>
      <c r="Y79" s="103"/>
    </row>
    <row r="80" spans="2:25" ht="13.5" customHeight="1">
      <c r="B80" s="29">
        <f t="shared" si="10"/>
        <v>70</v>
      </c>
      <c r="C80" s="38"/>
      <c r="D80" s="45"/>
      <c r="E80" s="42"/>
      <c r="F80" s="42" t="s">
        <v>59</v>
      </c>
      <c r="G80" s="42"/>
      <c r="H80" s="42"/>
      <c r="I80" s="42"/>
      <c r="J80" s="42"/>
      <c r="K80" s="100" t="s">
        <v>556</v>
      </c>
      <c r="L80" s="80" t="s">
        <v>556</v>
      </c>
      <c r="M80" s="80"/>
      <c r="N80" s="81">
        <v>320</v>
      </c>
      <c r="Y80" s="103"/>
    </row>
    <row r="81" spans="2:25" ht="13.5" customHeight="1">
      <c r="B81" s="29">
        <f t="shared" si="10"/>
        <v>71</v>
      </c>
      <c r="C81" s="38"/>
      <c r="D81" s="45"/>
      <c r="E81" s="42"/>
      <c r="F81" s="42" t="s">
        <v>60</v>
      </c>
      <c r="G81" s="42"/>
      <c r="H81" s="42"/>
      <c r="I81" s="42"/>
      <c r="J81" s="42"/>
      <c r="K81" s="80" t="s">
        <v>556</v>
      </c>
      <c r="L81" s="80"/>
      <c r="M81" s="80"/>
      <c r="N81" s="81"/>
      <c r="Y81" s="103"/>
    </row>
    <row r="82" spans="2:25" ht="13.5" customHeight="1">
      <c r="B82" s="29">
        <f t="shared" si="10"/>
        <v>72</v>
      </c>
      <c r="C82" s="38"/>
      <c r="D82" s="45"/>
      <c r="E82" s="42"/>
      <c r="F82" s="42" t="s">
        <v>61</v>
      </c>
      <c r="G82" s="42"/>
      <c r="H82" s="42"/>
      <c r="I82" s="42"/>
      <c r="J82" s="42"/>
      <c r="K82" s="80" t="s">
        <v>556</v>
      </c>
      <c r="L82" s="80">
        <v>320</v>
      </c>
      <c r="M82" s="80" t="s">
        <v>556</v>
      </c>
      <c r="N82" s="81">
        <v>400</v>
      </c>
      <c r="Y82" s="103"/>
    </row>
    <row r="83" spans="2:25" ht="13.5" customHeight="1">
      <c r="B83" s="29">
        <f t="shared" si="10"/>
        <v>73</v>
      </c>
      <c r="C83" s="38"/>
      <c r="D83" s="45"/>
      <c r="E83" s="42"/>
      <c r="F83" s="42" t="s">
        <v>62</v>
      </c>
      <c r="G83" s="42"/>
      <c r="H83" s="42"/>
      <c r="I83" s="42"/>
      <c r="J83" s="42"/>
      <c r="K83" s="80" t="s">
        <v>556</v>
      </c>
      <c r="L83" s="80" t="s">
        <v>556</v>
      </c>
      <c r="M83" s="80" t="s">
        <v>556</v>
      </c>
      <c r="N83" s="81" t="s">
        <v>556</v>
      </c>
      <c r="Y83" s="103"/>
    </row>
    <row r="84" spans="2:25" ht="13.5" customHeight="1">
      <c r="B84" s="29">
        <f t="shared" si="10"/>
        <v>74</v>
      </c>
      <c r="C84" s="38"/>
      <c r="D84" s="45"/>
      <c r="E84" s="42"/>
      <c r="F84" s="42" t="s">
        <v>63</v>
      </c>
      <c r="G84" s="42"/>
      <c r="H84" s="42"/>
      <c r="I84" s="42"/>
      <c r="J84" s="42"/>
      <c r="K84" s="80" t="s">
        <v>556</v>
      </c>
      <c r="L84" s="80" t="s">
        <v>556</v>
      </c>
      <c r="M84" s="80"/>
      <c r="N84" s="81">
        <v>80</v>
      </c>
      <c r="Y84" s="103"/>
    </row>
    <row r="85" spans="2:25" ht="13.5" customHeight="1">
      <c r="B85" s="29">
        <f t="shared" si="10"/>
        <v>75</v>
      </c>
      <c r="C85" s="38"/>
      <c r="D85" s="45"/>
      <c r="E85" s="42"/>
      <c r="F85" s="42" t="s">
        <v>564</v>
      </c>
      <c r="G85" s="42"/>
      <c r="H85" s="42"/>
      <c r="I85" s="42"/>
      <c r="J85" s="42"/>
      <c r="K85" s="80">
        <v>20</v>
      </c>
      <c r="L85" s="80">
        <v>10</v>
      </c>
      <c r="M85" s="80" t="s">
        <v>556</v>
      </c>
      <c r="N85" s="81">
        <v>20</v>
      </c>
      <c r="Y85" s="103"/>
    </row>
    <row r="86" spans="2:25" ht="13.5" customHeight="1">
      <c r="B86" s="29">
        <f t="shared" si="10"/>
        <v>76</v>
      </c>
      <c r="C86" s="38"/>
      <c r="D86" s="45"/>
      <c r="E86" s="42"/>
      <c r="F86" s="42" t="s">
        <v>153</v>
      </c>
      <c r="G86" s="42"/>
      <c r="H86" s="42"/>
      <c r="I86" s="42"/>
      <c r="J86" s="42"/>
      <c r="K86" s="80">
        <v>10</v>
      </c>
      <c r="L86" s="80"/>
      <c r="M86" s="80"/>
      <c r="N86" s="81"/>
      <c r="Y86" s="103"/>
    </row>
    <row r="87" spans="2:25" ht="13.5" customHeight="1">
      <c r="B87" s="29">
        <f t="shared" si="10"/>
        <v>77</v>
      </c>
      <c r="C87" s="38"/>
      <c r="D87" s="45"/>
      <c r="E87" s="42"/>
      <c r="F87" s="42" t="s">
        <v>213</v>
      </c>
      <c r="G87" s="42"/>
      <c r="H87" s="42"/>
      <c r="I87" s="42"/>
      <c r="J87" s="42"/>
      <c r="K87" s="80" t="s">
        <v>556</v>
      </c>
      <c r="L87" s="80">
        <v>120</v>
      </c>
      <c r="M87" s="80">
        <v>160</v>
      </c>
      <c r="N87" s="81">
        <v>200</v>
      </c>
      <c r="Y87" s="103"/>
    </row>
    <row r="88" spans="2:25" ht="13.5" customHeight="1">
      <c r="B88" s="29">
        <f t="shared" si="10"/>
        <v>78</v>
      </c>
      <c r="C88" s="38"/>
      <c r="D88" s="45"/>
      <c r="E88" s="42"/>
      <c r="F88" s="42" t="s">
        <v>214</v>
      </c>
      <c r="G88" s="42"/>
      <c r="H88" s="42"/>
      <c r="I88" s="42"/>
      <c r="J88" s="42"/>
      <c r="K88" s="80">
        <v>60</v>
      </c>
      <c r="L88" s="80">
        <v>60</v>
      </c>
      <c r="M88" s="80">
        <v>20</v>
      </c>
      <c r="N88" s="81">
        <v>60</v>
      </c>
      <c r="Y88" s="103"/>
    </row>
    <row r="89" spans="2:25" ht="13.5" customHeight="1">
      <c r="B89" s="29">
        <f t="shared" si="10"/>
        <v>79</v>
      </c>
      <c r="C89" s="38"/>
      <c r="D89" s="45"/>
      <c r="E89" s="42"/>
      <c r="F89" s="42" t="s">
        <v>565</v>
      </c>
      <c r="G89" s="42"/>
      <c r="H89" s="42"/>
      <c r="I89" s="42"/>
      <c r="J89" s="42"/>
      <c r="K89" s="80" t="s">
        <v>556</v>
      </c>
      <c r="L89" s="80"/>
      <c r="M89" s="80"/>
      <c r="N89" s="81"/>
      <c r="Y89" s="103"/>
    </row>
    <row r="90" spans="2:25" ht="13.5" customHeight="1">
      <c r="B90" s="29">
        <f t="shared" si="10"/>
        <v>80</v>
      </c>
      <c r="C90" s="38"/>
      <c r="D90" s="45"/>
      <c r="E90" s="42"/>
      <c r="F90" s="42" t="s">
        <v>65</v>
      </c>
      <c r="G90" s="42"/>
      <c r="H90" s="42"/>
      <c r="I90" s="42"/>
      <c r="J90" s="42"/>
      <c r="K90" s="100">
        <v>2900</v>
      </c>
      <c r="L90" s="80">
        <v>760</v>
      </c>
      <c r="M90" s="80">
        <v>720</v>
      </c>
      <c r="N90" s="81">
        <v>540</v>
      </c>
      <c r="Y90" s="103"/>
    </row>
    <row r="91" spans="2:25" ht="13.5" customHeight="1">
      <c r="B91" s="29">
        <f t="shared" si="10"/>
        <v>81</v>
      </c>
      <c r="C91" s="38"/>
      <c r="D91" s="45"/>
      <c r="E91" s="42"/>
      <c r="F91" s="42" t="s">
        <v>66</v>
      </c>
      <c r="G91" s="42"/>
      <c r="H91" s="42"/>
      <c r="I91" s="42"/>
      <c r="J91" s="42"/>
      <c r="K91" s="80">
        <v>30</v>
      </c>
      <c r="L91" s="80">
        <v>10</v>
      </c>
      <c r="M91" s="80">
        <v>30</v>
      </c>
      <c r="N91" s="81">
        <v>20</v>
      </c>
      <c r="Y91" s="103"/>
    </row>
    <row r="92" spans="2:25" ht="13.5" customHeight="1">
      <c r="B92" s="29">
        <f t="shared" si="10"/>
        <v>82</v>
      </c>
      <c r="C92" s="38"/>
      <c r="D92" s="45"/>
      <c r="E92" s="42"/>
      <c r="F92" s="42" t="s">
        <v>154</v>
      </c>
      <c r="G92" s="42"/>
      <c r="H92" s="42"/>
      <c r="I92" s="42"/>
      <c r="J92" s="42"/>
      <c r="K92" s="80"/>
      <c r="L92" s="80" t="s">
        <v>556</v>
      </c>
      <c r="M92" s="80">
        <v>20</v>
      </c>
      <c r="N92" s="81" t="s">
        <v>556</v>
      </c>
      <c r="Y92" s="103"/>
    </row>
    <row r="93" spans="2:25" ht="13.5" customHeight="1">
      <c r="B93" s="29">
        <f t="shared" si="10"/>
        <v>83</v>
      </c>
      <c r="C93" s="38"/>
      <c r="D93" s="45"/>
      <c r="E93" s="42"/>
      <c r="F93" s="42" t="s">
        <v>594</v>
      </c>
      <c r="G93" s="42"/>
      <c r="H93" s="42"/>
      <c r="I93" s="42"/>
      <c r="J93" s="42"/>
      <c r="K93" s="80"/>
      <c r="L93" s="80">
        <v>80</v>
      </c>
      <c r="M93" s="80"/>
      <c r="N93" s="81"/>
      <c r="Y93" s="103"/>
    </row>
    <row r="94" spans="2:25" ht="13.5" customHeight="1">
      <c r="B94" s="29">
        <f t="shared" si="10"/>
        <v>84</v>
      </c>
      <c r="C94" s="38"/>
      <c r="D94" s="45"/>
      <c r="E94" s="42"/>
      <c r="F94" s="42" t="s">
        <v>67</v>
      </c>
      <c r="G94" s="42"/>
      <c r="H94" s="42"/>
      <c r="I94" s="42"/>
      <c r="J94" s="42"/>
      <c r="K94" s="80"/>
      <c r="L94" s="80">
        <v>20</v>
      </c>
      <c r="M94" s="80" t="s">
        <v>556</v>
      </c>
      <c r="N94" s="81">
        <v>10</v>
      </c>
      <c r="Y94" s="103"/>
    </row>
    <row r="95" spans="2:25" ht="13.5" customHeight="1">
      <c r="B95" s="29">
        <f t="shared" si="10"/>
        <v>85</v>
      </c>
      <c r="C95" s="38"/>
      <c r="D95" s="45"/>
      <c r="E95" s="42"/>
      <c r="F95" s="42" t="s">
        <v>68</v>
      </c>
      <c r="G95" s="42"/>
      <c r="H95" s="42"/>
      <c r="I95" s="42"/>
      <c r="J95" s="42"/>
      <c r="K95" s="80">
        <v>20</v>
      </c>
      <c r="L95" s="100">
        <v>40</v>
      </c>
      <c r="M95" s="80">
        <v>20</v>
      </c>
      <c r="N95" s="81">
        <v>20</v>
      </c>
      <c r="Y95" s="103"/>
    </row>
    <row r="96" spans="2:25" ht="13.5" customHeight="1">
      <c r="B96" s="29">
        <f t="shared" si="10"/>
        <v>86</v>
      </c>
      <c r="C96" s="38"/>
      <c r="D96" s="45"/>
      <c r="E96" s="42"/>
      <c r="F96" s="42" t="s">
        <v>157</v>
      </c>
      <c r="G96" s="42"/>
      <c r="H96" s="42"/>
      <c r="I96" s="42"/>
      <c r="J96" s="42"/>
      <c r="K96" s="80"/>
      <c r="L96" s="80">
        <v>40</v>
      </c>
      <c r="M96" s="80"/>
      <c r="N96" s="81"/>
      <c r="Y96" s="103"/>
    </row>
    <row r="97" spans="2:25" ht="13.5" customHeight="1">
      <c r="B97" s="29">
        <f t="shared" si="10"/>
        <v>87</v>
      </c>
      <c r="C97" s="38"/>
      <c r="D97" s="45"/>
      <c r="E97" s="42"/>
      <c r="F97" s="42" t="s">
        <v>70</v>
      </c>
      <c r="G97" s="42"/>
      <c r="H97" s="42"/>
      <c r="I97" s="42"/>
      <c r="J97" s="42"/>
      <c r="K97" s="80">
        <v>80</v>
      </c>
      <c r="L97" s="80"/>
      <c r="M97" s="80"/>
      <c r="N97" s="81"/>
      <c r="Y97" s="103"/>
    </row>
    <row r="98" spans="2:25" ht="13.5" customHeight="1">
      <c r="B98" s="29">
        <f t="shared" si="10"/>
        <v>88</v>
      </c>
      <c r="C98" s="38"/>
      <c r="D98" s="45"/>
      <c r="E98" s="42"/>
      <c r="F98" s="42" t="s">
        <v>158</v>
      </c>
      <c r="G98" s="42"/>
      <c r="H98" s="42"/>
      <c r="I98" s="42"/>
      <c r="J98" s="42"/>
      <c r="K98" s="80">
        <v>10</v>
      </c>
      <c r="L98" s="80" t="s">
        <v>556</v>
      </c>
      <c r="M98" s="80">
        <v>10</v>
      </c>
      <c r="N98" s="81" t="s">
        <v>556</v>
      </c>
      <c r="Y98" s="103"/>
    </row>
    <row r="99" spans="2:25" ht="13.5" customHeight="1">
      <c r="B99" s="29">
        <f t="shared" si="10"/>
        <v>89</v>
      </c>
      <c r="C99" s="38"/>
      <c r="D99" s="45"/>
      <c r="E99" s="42"/>
      <c r="F99" s="42" t="s">
        <v>595</v>
      </c>
      <c r="G99" s="42"/>
      <c r="H99" s="42"/>
      <c r="I99" s="42"/>
      <c r="J99" s="42"/>
      <c r="K99" s="80"/>
      <c r="L99" s="80"/>
      <c r="M99" s="80" t="s">
        <v>556</v>
      </c>
      <c r="N99" s="81" t="s">
        <v>556</v>
      </c>
      <c r="Y99" s="103"/>
    </row>
    <row r="100" spans="2:25" ht="13.5" customHeight="1" thickBot="1">
      <c r="B100" s="29">
        <f>B99+1</f>
        <v>90</v>
      </c>
      <c r="C100" s="146"/>
      <c r="D100" s="148"/>
      <c r="E100" s="42"/>
      <c r="F100" s="42" t="s">
        <v>159</v>
      </c>
      <c r="G100" s="42"/>
      <c r="H100" s="42"/>
      <c r="I100" s="42"/>
      <c r="J100" s="42"/>
      <c r="K100" s="80">
        <v>80</v>
      </c>
      <c r="L100" s="80" t="s">
        <v>556</v>
      </c>
      <c r="M100" s="80">
        <v>120</v>
      </c>
      <c r="N100" s="81">
        <v>80</v>
      </c>
      <c r="Y100" s="103"/>
    </row>
    <row r="101" spans="2:24" ht="13.5" customHeight="1">
      <c r="B101" s="83"/>
      <c r="C101" s="84"/>
      <c r="D101" s="84"/>
      <c r="E101" s="86"/>
      <c r="F101" s="86"/>
      <c r="G101" s="86"/>
      <c r="H101" s="86"/>
      <c r="I101" s="86"/>
      <c r="J101" s="86"/>
      <c r="K101" s="86"/>
      <c r="L101" s="86"/>
      <c r="M101" s="86"/>
      <c r="N101" s="86"/>
      <c r="U101">
        <f>COUNTA(K11:K100,K108:K127)</f>
        <v>80</v>
      </c>
      <c r="V101">
        <f>COUNTA(L11:L100,L108:L127)</f>
        <v>89</v>
      </c>
      <c r="W101">
        <f>COUNTA(M11:M100,M108:M127)</f>
        <v>82</v>
      </c>
      <c r="X101">
        <f>COUNTA(N11:N100,N108:N127)</f>
        <v>92</v>
      </c>
    </row>
    <row r="102" ht="18" customHeight="1"/>
    <row r="103" ht="18" customHeight="1">
      <c r="B103" s="22"/>
    </row>
    <row r="104" ht="9" customHeight="1" thickBot="1"/>
    <row r="105" spans="2:14" ht="18" customHeight="1">
      <c r="B105" s="1"/>
      <c r="C105" s="2"/>
      <c r="D105" s="163" t="s">
        <v>2</v>
      </c>
      <c r="E105" s="163"/>
      <c r="F105" s="163"/>
      <c r="G105" s="163"/>
      <c r="H105" s="2"/>
      <c r="I105" s="2"/>
      <c r="J105" s="3"/>
      <c r="K105" s="107" t="s">
        <v>106</v>
      </c>
      <c r="L105" s="107" t="s">
        <v>107</v>
      </c>
      <c r="M105" s="107" t="s">
        <v>108</v>
      </c>
      <c r="N105" s="132" t="s">
        <v>109</v>
      </c>
    </row>
    <row r="106" spans="2:14" ht="18" customHeight="1" thickBot="1">
      <c r="B106" s="7"/>
      <c r="C106" s="8"/>
      <c r="D106" s="161" t="s">
        <v>3</v>
      </c>
      <c r="E106" s="161"/>
      <c r="F106" s="161"/>
      <c r="G106" s="161"/>
      <c r="H106" s="8"/>
      <c r="I106" s="8"/>
      <c r="J106" s="9"/>
      <c r="K106" s="113" t="str">
        <f>K5</f>
        <v>H 26. 9.11</v>
      </c>
      <c r="L106" s="113" t="str">
        <f>L5</f>
        <v>H 26. 9.11</v>
      </c>
      <c r="M106" s="113" t="str">
        <f>M5</f>
        <v>H 26. 9.11</v>
      </c>
      <c r="N106" s="133" t="str">
        <f>N5</f>
        <v>H 26. 9.11</v>
      </c>
    </row>
    <row r="107" spans="2:14" ht="18" customHeight="1" thickTop="1">
      <c r="B107" s="87" t="s">
        <v>10</v>
      </c>
      <c r="C107" s="88" t="s">
        <v>11</v>
      </c>
      <c r="D107" s="88" t="s">
        <v>12</v>
      </c>
      <c r="E107" s="89"/>
      <c r="F107" s="90"/>
      <c r="G107" s="169" t="s">
        <v>13</v>
      </c>
      <c r="H107" s="169"/>
      <c r="I107" s="90"/>
      <c r="J107" s="27"/>
      <c r="K107" s="114"/>
      <c r="L107" s="114"/>
      <c r="M107" s="114"/>
      <c r="N107" s="134"/>
    </row>
    <row r="108" spans="2:25" ht="13.5" customHeight="1">
      <c r="B108" s="29">
        <f>B100+1</f>
        <v>91</v>
      </c>
      <c r="C108" s="37" t="s">
        <v>260</v>
      </c>
      <c r="D108" s="35" t="s">
        <v>45</v>
      </c>
      <c r="E108" s="42"/>
      <c r="F108" s="42" t="s">
        <v>71</v>
      </c>
      <c r="G108" s="42"/>
      <c r="H108" s="42"/>
      <c r="I108" s="42"/>
      <c r="J108" s="42"/>
      <c r="K108" s="80"/>
      <c r="L108" s="80">
        <v>10</v>
      </c>
      <c r="M108" s="80"/>
      <c r="N108" s="81" t="s">
        <v>556</v>
      </c>
      <c r="U108">
        <f>COUNTA(K53:K108)</f>
        <v>38</v>
      </c>
      <c r="V108">
        <f>COUNTA(L53:L108)</f>
        <v>41</v>
      </c>
      <c r="W108">
        <f>COUNTA(M53:M108)</f>
        <v>34</v>
      </c>
      <c r="X108">
        <f>COUNTA(N53:N108)</f>
        <v>39</v>
      </c>
      <c r="Y108" s="103"/>
    </row>
    <row r="109" spans="2:14" ht="13.5" customHeight="1">
      <c r="B109" s="29">
        <f aca="true" t="shared" si="11" ref="B109:B127">B108+1</f>
        <v>92</v>
      </c>
      <c r="C109" s="37" t="s">
        <v>160</v>
      </c>
      <c r="D109" s="35" t="s">
        <v>161</v>
      </c>
      <c r="E109" s="42"/>
      <c r="F109" s="42" t="s">
        <v>162</v>
      </c>
      <c r="G109" s="42"/>
      <c r="H109" s="42"/>
      <c r="I109" s="42"/>
      <c r="J109" s="42"/>
      <c r="K109" s="80"/>
      <c r="L109" s="80">
        <v>1</v>
      </c>
      <c r="M109" s="80"/>
      <c r="N109" s="81">
        <v>1</v>
      </c>
    </row>
    <row r="110" spans="2:14" ht="13.5" customHeight="1">
      <c r="B110" s="29">
        <f t="shared" si="11"/>
        <v>93</v>
      </c>
      <c r="C110" s="37" t="s">
        <v>72</v>
      </c>
      <c r="D110" s="35" t="s">
        <v>73</v>
      </c>
      <c r="E110" s="42"/>
      <c r="F110" s="42" t="s">
        <v>578</v>
      </c>
      <c r="G110" s="42"/>
      <c r="H110" s="42"/>
      <c r="I110" s="42"/>
      <c r="J110" s="42"/>
      <c r="K110" s="80"/>
      <c r="L110" s="80" t="s">
        <v>556</v>
      </c>
      <c r="M110" s="80"/>
      <c r="N110" s="81"/>
    </row>
    <row r="111" spans="2:14" ht="13.5" customHeight="1">
      <c r="B111" s="29">
        <f t="shared" si="11"/>
        <v>94</v>
      </c>
      <c r="C111" s="38"/>
      <c r="D111" s="45"/>
      <c r="E111" s="42"/>
      <c r="F111" s="42" t="s">
        <v>596</v>
      </c>
      <c r="G111" s="42"/>
      <c r="H111" s="42"/>
      <c r="I111" s="42"/>
      <c r="J111" s="42"/>
      <c r="K111" s="80"/>
      <c r="L111" s="80"/>
      <c r="M111" s="80" t="s">
        <v>556</v>
      </c>
      <c r="N111" s="81"/>
    </row>
    <row r="112" spans="2:14" ht="13.5" customHeight="1">
      <c r="B112" s="29">
        <f t="shared" si="11"/>
        <v>95</v>
      </c>
      <c r="C112" s="38"/>
      <c r="D112" s="45"/>
      <c r="E112" s="42"/>
      <c r="F112" s="42" t="s">
        <v>569</v>
      </c>
      <c r="G112" s="42"/>
      <c r="H112" s="42"/>
      <c r="I112" s="42"/>
      <c r="J112" s="42"/>
      <c r="K112" s="80"/>
      <c r="L112" s="80" t="s">
        <v>556</v>
      </c>
      <c r="M112" s="80" t="s">
        <v>556</v>
      </c>
      <c r="N112" s="81" t="s">
        <v>556</v>
      </c>
    </row>
    <row r="113" spans="2:14" ht="13.5" customHeight="1">
      <c r="B113" s="29">
        <f t="shared" si="11"/>
        <v>96</v>
      </c>
      <c r="C113" s="38"/>
      <c r="D113" s="45"/>
      <c r="E113" s="42"/>
      <c r="F113" s="42" t="s">
        <v>570</v>
      </c>
      <c r="G113" s="42"/>
      <c r="H113" s="42"/>
      <c r="I113" s="42"/>
      <c r="J113" s="42"/>
      <c r="K113" s="80"/>
      <c r="L113" s="80" t="s">
        <v>556</v>
      </c>
      <c r="M113" s="80">
        <v>30</v>
      </c>
      <c r="N113" s="81">
        <v>10</v>
      </c>
    </row>
    <row r="114" spans="2:14" ht="13.5" customHeight="1">
      <c r="B114" s="29">
        <f t="shared" si="11"/>
        <v>97</v>
      </c>
      <c r="C114" s="38"/>
      <c r="D114" s="45"/>
      <c r="E114" s="42"/>
      <c r="F114" s="42" t="s">
        <v>164</v>
      </c>
      <c r="G114" s="42"/>
      <c r="H114" s="42"/>
      <c r="I114" s="42"/>
      <c r="J114" s="42"/>
      <c r="K114" s="80" t="s">
        <v>556</v>
      </c>
      <c r="L114" s="80" t="s">
        <v>556</v>
      </c>
      <c r="M114" s="80" t="s">
        <v>556</v>
      </c>
      <c r="N114" s="81">
        <v>20</v>
      </c>
    </row>
    <row r="115" spans="2:14" ht="13.5" customHeight="1">
      <c r="B115" s="29">
        <f t="shared" si="11"/>
        <v>98</v>
      </c>
      <c r="C115" s="38"/>
      <c r="D115" s="45"/>
      <c r="E115" s="42"/>
      <c r="F115" s="42" t="s">
        <v>580</v>
      </c>
      <c r="G115" s="42"/>
      <c r="H115" s="42"/>
      <c r="I115" s="42"/>
      <c r="J115" s="42"/>
      <c r="K115" s="80" t="s">
        <v>556</v>
      </c>
      <c r="L115" s="80"/>
      <c r="M115" s="80"/>
      <c r="N115" s="81"/>
    </row>
    <row r="116" spans="2:14" ht="13.5" customHeight="1">
      <c r="B116" s="29">
        <f t="shared" si="11"/>
        <v>99</v>
      </c>
      <c r="C116" s="38"/>
      <c r="D116" s="45"/>
      <c r="E116" s="42"/>
      <c r="F116" s="42" t="s">
        <v>165</v>
      </c>
      <c r="G116" s="42"/>
      <c r="H116" s="42"/>
      <c r="I116" s="42"/>
      <c r="J116" s="42"/>
      <c r="K116" s="80">
        <v>3</v>
      </c>
      <c r="L116" s="80" t="s">
        <v>556</v>
      </c>
      <c r="M116" s="80" t="s">
        <v>556</v>
      </c>
      <c r="N116" s="81">
        <v>20</v>
      </c>
    </row>
    <row r="117" spans="2:14" ht="13.5" customHeight="1">
      <c r="B117" s="29">
        <f t="shared" si="11"/>
        <v>100</v>
      </c>
      <c r="C117" s="38"/>
      <c r="D117" s="46"/>
      <c r="E117" s="42"/>
      <c r="F117" s="42" t="s">
        <v>74</v>
      </c>
      <c r="G117" s="42"/>
      <c r="H117" s="42"/>
      <c r="I117" s="42"/>
      <c r="J117" s="42"/>
      <c r="K117" s="80" t="s">
        <v>556</v>
      </c>
      <c r="L117" s="80"/>
      <c r="M117" s="80"/>
      <c r="N117" s="81">
        <v>20</v>
      </c>
    </row>
    <row r="118" spans="2:14" ht="13.5" customHeight="1">
      <c r="B118" s="29">
        <f t="shared" si="11"/>
        <v>101</v>
      </c>
      <c r="C118" s="37" t="s">
        <v>75</v>
      </c>
      <c r="D118" s="47" t="s">
        <v>168</v>
      </c>
      <c r="E118" s="42"/>
      <c r="F118" s="42" t="s">
        <v>169</v>
      </c>
      <c r="G118" s="42"/>
      <c r="H118" s="42"/>
      <c r="I118" s="42"/>
      <c r="J118" s="42"/>
      <c r="K118" s="80" t="s">
        <v>556</v>
      </c>
      <c r="L118" s="80" t="s">
        <v>556</v>
      </c>
      <c r="M118" s="80">
        <v>30</v>
      </c>
      <c r="N118" s="81" t="s">
        <v>556</v>
      </c>
    </row>
    <row r="119" spans="2:14" ht="13.5" customHeight="1">
      <c r="B119" s="29">
        <f t="shared" si="11"/>
        <v>102</v>
      </c>
      <c r="C119" s="38"/>
      <c r="D119" s="35" t="s">
        <v>76</v>
      </c>
      <c r="E119" s="42"/>
      <c r="F119" s="42" t="s">
        <v>77</v>
      </c>
      <c r="G119" s="42"/>
      <c r="H119" s="42"/>
      <c r="I119" s="42"/>
      <c r="J119" s="42"/>
      <c r="K119" s="80" t="s">
        <v>556</v>
      </c>
      <c r="L119" s="80">
        <v>10</v>
      </c>
      <c r="M119" s="80"/>
      <c r="N119" s="81" t="s">
        <v>556</v>
      </c>
    </row>
    <row r="120" spans="2:14" ht="13.5" customHeight="1">
      <c r="B120" s="29">
        <f t="shared" si="11"/>
        <v>103</v>
      </c>
      <c r="C120" s="38"/>
      <c r="D120" s="45"/>
      <c r="E120" s="42"/>
      <c r="F120" s="42" t="s">
        <v>78</v>
      </c>
      <c r="G120" s="42"/>
      <c r="H120" s="42"/>
      <c r="I120" s="42"/>
      <c r="J120" s="42"/>
      <c r="K120" s="80">
        <v>10</v>
      </c>
      <c r="L120" s="80"/>
      <c r="M120" s="80" t="s">
        <v>556</v>
      </c>
      <c r="N120" s="81"/>
    </row>
    <row r="121" spans="2:14" ht="13.5" customHeight="1">
      <c r="B121" s="29">
        <f t="shared" si="11"/>
        <v>104</v>
      </c>
      <c r="C121" s="38"/>
      <c r="D121" s="46"/>
      <c r="E121" s="42"/>
      <c r="F121" s="42" t="s">
        <v>79</v>
      </c>
      <c r="G121" s="42"/>
      <c r="H121" s="42"/>
      <c r="I121" s="42"/>
      <c r="J121" s="42"/>
      <c r="K121" s="80">
        <v>20</v>
      </c>
      <c r="L121" s="80">
        <v>30</v>
      </c>
      <c r="M121" s="80" t="s">
        <v>556</v>
      </c>
      <c r="N121" s="81" t="s">
        <v>556</v>
      </c>
    </row>
    <row r="122" spans="2:14" ht="13.5" customHeight="1">
      <c r="B122" s="29">
        <f t="shared" si="11"/>
        <v>105</v>
      </c>
      <c r="C122" s="39"/>
      <c r="D122" s="47" t="s">
        <v>80</v>
      </c>
      <c r="E122" s="42"/>
      <c r="F122" s="42" t="s">
        <v>81</v>
      </c>
      <c r="G122" s="42"/>
      <c r="H122" s="42"/>
      <c r="I122" s="42"/>
      <c r="J122" s="42"/>
      <c r="K122" s="80">
        <v>10</v>
      </c>
      <c r="L122" s="80">
        <v>30</v>
      </c>
      <c r="M122" s="80">
        <v>20</v>
      </c>
      <c r="N122" s="81">
        <v>30</v>
      </c>
    </row>
    <row r="123" spans="2:14" ht="13.5" customHeight="1">
      <c r="B123" s="29">
        <f t="shared" si="11"/>
        <v>106</v>
      </c>
      <c r="C123" s="37" t="s">
        <v>0</v>
      </c>
      <c r="D123" s="35" t="s">
        <v>170</v>
      </c>
      <c r="E123" s="42"/>
      <c r="F123" s="42" t="s">
        <v>1</v>
      </c>
      <c r="G123" s="42"/>
      <c r="H123" s="42"/>
      <c r="I123" s="42"/>
      <c r="J123" s="42"/>
      <c r="K123" s="80"/>
      <c r="L123" s="80" t="s">
        <v>556</v>
      </c>
      <c r="M123" s="80" t="s">
        <v>556</v>
      </c>
      <c r="N123" s="81">
        <v>20</v>
      </c>
    </row>
    <row r="124" spans="2:24" ht="13.5" customHeight="1">
      <c r="B124" s="29">
        <f t="shared" si="11"/>
        <v>107</v>
      </c>
      <c r="C124" s="38"/>
      <c r="D124" s="47" t="s">
        <v>82</v>
      </c>
      <c r="E124" s="42"/>
      <c r="F124" s="42" t="s">
        <v>83</v>
      </c>
      <c r="G124" s="42"/>
      <c r="H124" s="42"/>
      <c r="I124" s="42"/>
      <c r="J124" s="42"/>
      <c r="K124" s="80">
        <v>10</v>
      </c>
      <c r="L124" s="80">
        <v>20</v>
      </c>
      <c r="M124" s="80">
        <v>50</v>
      </c>
      <c r="N124" s="81">
        <v>10</v>
      </c>
      <c r="U124">
        <f>COUNTA(K109:K124)</f>
        <v>10</v>
      </c>
      <c r="V124">
        <f>COUNTA(L109:L124)</f>
        <v>12</v>
      </c>
      <c r="W124">
        <f>COUNTA(M109:M124)</f>
        <v>11</v>
      </c>
      <c r="X124">
        <f>COUNTA(N109:N124)</f>
        <v>12</v>
      </c>
    </row>
    <row r="125" spans="2:14" ht="13.5" customHeight="1">
      <c r="B125" s="29">
        <f t="shared" si="11"/>
        <v>108</v>
      </c>
      <c r="C125" s="170" t="s">
        <v>84</v>
      </c>
      <c r="D125" s="171"/>
      <c r="E125" s="42"/>
      <c r="F125" s="42" t="s">
        <v>85</v>
      </c>
      <c r="G125" s="42"/>
      <c r="H125" s="42"/>
      <c r="I125" s="42"/>
      <c r="J125" s="42"/>
      <c r="K125" s="80">
        <v>600</v>
      </c>
      <c r="L125" s="80">
        <v>1200</v>
      </c>
      <c r="M125" s="80">
        <v>300</v>
      </c>
      <c r="N125" s="81">
        <v>350</v>
      </c>
    </row>
    <row r="126" spans="2:14" ht="13.5" customHeight="1">
      <c r="B126" s="29">
        <f t="shared" si="11"/>
        <v>109</v>
      </c>
      <c r="C126" s="40"/>
      <c r="D126" s="41"/>
      <c r="E126" s="42"/>
      <c r="F126" s="42" t="s">
        <v>86</v>
      </c>
      <c r="G126" s="42"/>
      <c r="H126" s="42"/>
      <c r="I126" s="42"/>
      <c r="J126" s="42"/>
      <c r="K126" s="80">
        <v>1150</v>
      </c>
      <c r="L126" s="80">
        <v>2600</v>
      </c>
      <c r="M126" s="80">
        <v>1700</v>
      </c>
      <c r="N126" s="81">
        <v>1650</v>
      </c>
    </row>
    <row r="127" spans="2:14" ht="13.5" customHeight="1" thickBot="1">
      <c r="B127" s="29">
        <f t="shared" si="11"/>
        <v>110</v>
      </c>
      <c r="C127" s="40"/>
      <c r="D127" s="41"/>
      <c r="E127" s="42"/>
      <c r="F127" s="42" t="s">
        <v>171</v>
      </c>
      <c r="G127" s="42"/>
      <c r="H127" s="42"/>
      <c r="I127" s="42"/>
      <c r="J127" s="42"/>
      <c r="K127" s="80">
        <v>500</v>
      </c>
      <c r="L127" s="80">
        <v>300</v>
      </c>
      <c r="M127" s="80">
        <v>200</v>
      </c>
      <c r="N127" s="81">
        <v>600</v>
      </c>
    </row>
    <row r="128" spans="2:14" ht="19.5" customHeight="1" thickTop="1">
      <c r="B128" s="172" t="s">
        <v>88</v>
      </c>
      <c r="C128" s="173"/>
      <c r="D128" s="173"/>
      <c r="E128" s="173"/>
      <c r="F128" s="173"/>
      <c r="G128" s="173"/>
      <c r="H128" s="173"/>
      <c r="I128" s="173"/>
      <c r="J128" s="27"/>
      <c r="K128" s="114">
        <f>SUM(K129:K137)</f>
        <v>31468</v>
      </c>
      <c r="L128" s="114">
        <f>SUM(L129:L137)</f>
        <v>33489</v>
      </c>
      <c r="M128" s="114">
        <f>SUM(M129:M137)</f>
        <v>43427</v>
      </c>
      <c r="N128" s="134">
        <f>SUM(N129:N137)</f>
        <v>43937</v>
      </c>
    </row>
    <row r="129" spans="2:14" ht="13.5" customHeight="1">
      <c r="B129" s="153" t="s">
        <v>89</v>
      </c>
      <c r="C129" s="154"/>
      <c r="D129" s="162"/>
      <c r="E129" s="51"/>
      <c r="F129" s="52"/>
      <c r="G129" s="155" t="s">
        <v>14</v>
      </c>
      <c r="H129" s="155"/>
      <c r="I129" s="52"/>
      <c r="J129" s="54"/>
      <c r="K129" s="43">
        <v>2985</v>
      </c>
      <c r="L129" s="43">
        <v>4070</v>
      </c>
      <c r="M129" s="43">
        <v>5695</v>
      </c>
      <c r="N129" s="44">
        <v>14020</v>
      </c>
    </row>
    <row r="130" spans="2:14" ht="13.5" customHeight="1">
      <c r="B130" s="16"/>
      <c r="C130" s="17"/>
      <c r="D130" s="18"/>
      <c r="E130" s="55"/>
      <c r="F130" s="42"/>
      <c r="G130" s="155" t="s">
        <v>40</v>
      </c>
      <c r="H130" s="155"/>
      <c r="I130" s="53"/>
      <c r="J130" s="56"/>
      <c r="K130" s="43">
        <v>450</v>
      </c>
      <c r="L130" s="43">
        <v>675</v>
      </c>
      <c r="M130" s="43">
        <v>425</v>
      </c>
      <c r="N130" s="44">
        <v>450</v>
      </c>
    </row>
    <row r="131" spans="2:14" ht="13.5" customHeight="1">
      <c r="B131" s="16"/>
      <c r="C131" s="17"/>
      <c r="D131" s="18"/>
      <c r="E131" s="55"/>
      <c r="F131" s="42"/>
      <c r="G131" s="155" t="s">
        <v>43</v>
      </c>
      <c r="H131" s="155"/>
      <c r="I131" s="52"/>
      <c r="J131" s="54"/>
      <c r="K131" s="43">
        <v>10</v>
      </c>
      <c r="L131" s="43">
        <v>51</v>
      </c>
      <c r="M131" s="43">
        <v>42</v>
      </c>
      <c r="N131" s="44">
        <v>60</v>
      </c>
    </row>
    <row r="132" spans="2:14" ht="13.5" customHeight="1">
      <c r="B132" s="16"/>
      <c r="C132" s="17"/>
      <c r="D132" s="18"/>
      <c r="E132" s="55"/>
      <c r="F132" s="42"/>
      <c r="G132" s="155" t="s">
        <v>190</v>
      </c>
      <c r="H132" s="155"/>
      <c r="I132" s="52"/>
      <c r="J132" s="54"/>
      <c r="K132" s="43">
        <v>0</v>
      </c>
      <c r="L132" s="43">
        <v>30</v>
      </c>
      <c r="M132" s="43">
        <v>20</v>
      </c>
      <c r="N132" s="44">
        <v>10</v>
      </c>
    </row>
    <row r="133" spans="2:14" ht="13.5" customHeight="1">
      <c r="B133" s="16"/>
      <c r="C133" s="17"/>
      <c r="D133" s="18"/>
      <c r="E133" s="55"/>
      <c r="F133" s="42"/>
      <c r="G133" s="155" t="s">
        <v>191</v>
      </c>
      <c r="H133" s="155"/>
      <c r="I133" s="52"/>
      <c r="J133" s="54"/>
      <c r="K133" s="43">
        <v>21075</v>
      </c>
      <c r="L133" s="43">
        <v>19392</v>
      </c>
      <c r="M133" s="43">
        <v>30765</v>
      </c>
      <c r="N133" s="44">
        <v>19006</v>
      </c>
    </row>
    <row r="134" spans="2:14" ht="13.5" customHeight="1">
      <c r="B134" s="16"/>
      <c r="C134" s="17"/>
      <c r="D134" s="18"/>
      <c r="E134" s="55"/>
      <c r="F134" s="42"/>
      <c r="G134" s="155" t="s">
        <v>571</v>
      </c>
      <c r="H134" s="155"/>
      <c r="I134" s="52"/>
      <c r="J134" s="54"/>
      <c r="K134" s="43">
        <v>30</v>
      </c>
      <c r="L134" s="43">
        <v>50</v>
      </c>
      <c r="M134" s="43">
        <v>90</v>
      </c>
      <c r="N134" s="44">
        <v>100</v>
      </c>
    </row>
    <row r="135" spans="2:14" ht="13.5" customHeight="1">
      <c r="B135" s="16"/>
      <c r="C135" s="17"/>
      <c r="D135" s="18"/>
      <c r="E135" s="55"/>
      <c r="F135" s="42"/>
      <c r="G135" s="155" t="s">
        <v>45</v>
      </c>
      <c r="H135" s="155"/>
      <c r="I135" s="52"/>
      <c r="J135" s="54"/>
      <c r="K135" s="43">
        <v>4585</v>
      </c>
      <c r="L135" s="43">
        <v>4990</v>
      </c>
      <c r="M135" s="43">
        <v>4040</v>
      </c>
      <c r="N135" s="44">
        <v>7540</v>
      </c>
    </row>
    <row r="136" spans="2:14" ht="13.5" customHeight="1">
      <c r="B136" s="16"/>
      <c r="C136" s="17"/>
      <c r="D136" s="18"/>
      <c r="E136" s="55"/>
      <c r="F136" s="42"/>
      <c r="G136" s="155" t="s">
        <v>90</v>
      </c>
      <c r="H136" s="155"/>
      <c r="I136" s="52"/>
      <c r="J136" s="54"/>
      <c r="K136" s="43">
        <v>1780</v>
      </c>
      <c r="L136" s="43">
        <v>3840</v>
      </c>
      <c r="M136" s="43">
        <v>2020</v>
      </c>
      <c r="N136" s="44">
        <v>2020</v>
      </c>
    </row>
    <row r="137" spans="2:14" ht="13.5" customHeight="1" thickBot="1">
      <c r="B137" s="19"/>
      <c r="C137" s="20"/>
      <c r="D137" s="21"/>
      <c r="E137" s="57"/>
      <c r="F137" s="48"/>
      <c r="G137" s="156" t="s">
        <v>87</v>
      </c>
      <c r="H137" s="156"/>
      <c r="I137" s="58"/>
      <c r="J137" s="59"/>
      <c r="K137" s="49">
        <v>553</v>
      </c>
      <c r="L137" s="49">
        <v>391</v>
      </c>
      <c r="M137" s="49">
        <v>330</v>
      </c>
      <c r="N137" s="50">
        <v>731</v>
      </c>
    </row>
    <row r="138" spans="2:14" ht="18" customHeight="1" thickTop="1">
      <c r="B138" s="157" t="s">
        <v>91</v>
      </c>
      <c r="C138" s="158"/>
      <c r="D138" s="159"/>
      <c r="E138" s="65"/>
      <c r="F138" s="30"/>
      <c r="G138" s="160" t="s">
        <v>92</v>
      </c>
      <c r="H138" s="160"/>
      <c r="I138" s="30"/>
      <c r="J138" s="31"/>
      <c r="K138" s="115" t="s">
        <v>93</v>
      </c>
      <c r="L138" s="121"/>
      <c r="M138" s="121"/>
      <c r="N138" s="135"/>
    </row>
    <row r="139" spans="2:14" ht="18" customHeight="1">
      <c r="B139" s="62"/>
      <c r="C139" s="63"/>
      <c r="D139" s="63"/>
      <c r="E139" s="60"/>
      <c r="F139" s="61"/>
      <c r="G139" s="34"/>
      <c r="H139" s="34"/>
      <c r="I139" s="61"/>
      <c r="J139" s="64"/>
      <c r="K139" s="116" t="s">
        <v>94</v>
      </c>
      <c r="L139" s="122"/>
      <c r="M139" s="122"/>
      <c r="N139" s="125"/>
    </row>
    <row r="140" spans="2:14" ht="18" customHeight="1">
      <c r="B140" s="16"/>
      <c r="C140" s="17"/>
      <c r="D140" s="17"/>
      <c r="E140" s="66"/>
      <c r="F140" s="8"/>
      <c r="G140" s="161" t="s">
        <v>95</v>
      </c>
      <c r="H140" s="161"/>
      <c r="I140" s="32"/>
      <c r="J140" s="33"/>
      <c r="K140" s="117" t="s">
        <v>96</v>
      </c>
      <c r="L140" s="123"/>
      <c r="M140" s="126"/>
      <c r="N140" s="123"/>
    </row>
    <row r="141" spans="2:14" ht="18" customHeight="1">
      <c r="B141" s="16"/>
      <c r="C141" s="17"/>
      <c r="D141" s="17"/>
      <c r="E141" s="67"/>
      <c r="F141" s="17"/>
      <c r="G141" s="68"/>
      <c r="H141" s="68"/>
      <c r="I141" s="63"/>
      <c r="J141" s="69"/>
      <c r="K141" s="118" t="s">
        <v>490</v>
      </c>
      <c r="L141" s="124"/>
      <c r="M141" s="127"/>
      <c r="N141" s="124"/>
    </row>
    <row r="142" spans="2:14" ht="18" customHeight="1">
      <c r="B142" s="16"/>
      <c r="C142" s="17"/>
      <c r="D142" s="17"/>
      <c r="E142" s="67"/>
      <c r="F142" s="17"/>
      <c r="G142" s="68"/>
      <c r="H142" s="68"/>
      <c r="I142" s="63"/>
      <c r="J142" s="69"/>
      <c r="K142" s="118" t="s">
        <v>216</v>
      </c>
      <c r="L142" s="122"/>
      <c r="M142" s="127"/>
      <c r="N142" s="124"/>
    </row>
    <row r="143" spans="2:14" ht="18" customHeight="1">
      <c r="B143" s="16"/>
      <c r="C143" s="17"/>
      <c r="D143" s="17"/>
      <c r="E143" s="66"/>
      <c r="F143" s="8"/>
      <c r="G143" s="161" t="s">
        <v>97</v>
      </c>
      <c r="H143" s="161"/>
      <c r="I143" s="32"/>
      <c r="J143" s="33"/>
      <c r="K143" s="117" t="s">
        <v>364</v>
      </c>
      <c r="L143" s="123"/>
      <c r="M143" s="126"/>
      <c r="N143" s="123"/>
    </row>
    <row r="144" spans="2:14" ht="18" customHeight="1">
      <c r="B144" s="16"/>
      <c r="C144" s="17"/>
      <c r="D144" s="17"/>
      <c r="E144" s="67"/>
      <c r="F144" s="17"/>
      <c r="G144" s="68"/>
      <c r="H144" s="68"/>
      <c r="I144" s="63"/>
      <c r="J144" s="69"/>
      <c r="K144" s="118" t="s">
        <v>491</v>
      </c>
      <c r="L144" s="124"/>
      <c r="M144" s="127"/>
      <c r="N144" s="124"/>
    </row>
    <row r="145" spans="2:14" ht="18" customHeight="1">
      <c r="B145" s="16"/>
      <c r="C145" s="17"/>
      <c r="D145" s="17"/>
      <c r="E145" s="13"/>
      <c r="F145" s="14"/>
      <c r="G145" s="34"/>
      <c r="H145" s="34"/>
      <c r="I145" s="61"/>
      <c r="J145" s="64"/>
      <c r="K145" s="116" t="s">
        <v>98</v>
      </c>
      <c r="L145" s="125"/>
      <c r="M145" s="122"/>
      <c r="N145" s="125"/>
    </row>
    <row r="146" spans="2:14" ht="18" customHeight="1">
      <c r="B146" s="153" t="s">
        <v>99</v>
      </c>
      <c r="C146" s="154"/>
      <c r="D146" s="154"/>
      <c r="E146" s="8"/>
      <c r="F146" s="8"/>
      <c r="G146" s="8"/>
      <c r="H146" s="8"/>
      <c r="I146" s="8"/>
      <c r="J146" s="8"/>
      <c r="K146" s="82"/>
      <c r="L146" s="82"/>
      <c r="M146" s="82"/>
      <c r="N146" s="136"/>
    </row>
    <row r="147" spans="2:14" ht="13.5" customHeight="1">
      <c r="B147" s="70"/>
      <c r="C147" s="71" t="s">
        <v>100</v>
      </c>
      <c r="D147" s="72"/>
      <c r="E147" s="71"/>
      <c r="F147" s="71"/>
      <c r="G147" s="71"/>
      <c r="H147" s="71"/>
      <c r="I147" s="71"/>
      <c r="J147" s="71"/>
      <c r="K147" s="119"/>
      <c r="L147" s="119"/>
      <c r="M147" s="119"/>
      <c r="N147" s="137"/>
    </row>
    <row r="148" spans="2:14" ht="13.5" customHeight="1">
      <c r="B148" s="70"/>
      <c r="C148" s="71" t="s">
        <v>101</v>
      </c>
      <c r="D148" s="72"/>
      <c r="E148" s="71"/>
      <c r="F148" s="71"/>
      <c r="G148" s="71"/>
      <c r="H148" s="71"/>
      <c r="I148" s="71"/>
      <c r="J148" s="71"/>
      <c r="K148" s="119"/>
      <c r="L148" s="119"/>
      <c r="M148" s="119"/>
      <c r="N148" s="137"/>
    </row>
    <row r="149" spans="2:14" ht="13.5" customHeight="1">
      <c r="B149" s="70"/>
      <c r="C149" s="71" t="s">
        <v>102</v>
      </c>
      <c r="D149" s="72"/>
      <c r="E149" s="71"/>
      <c r="F149" s="71"/>
      <c r="G149" s="71"/>
      <c r="H149" s="71"/>
      <c r="I149" s="71"/>
      <c r="J149" s="71"/>
      <c r="K149" s="119"/>
      <c r="L149" s="119"/>
      <c r="M149" s="119"/>
      <c r="N149" s="137"/>
    </row>
    <row r="150" spans="2:14" ht="13.5" customHeight="1">
      <c r="B150" s="70"/>
      <c r="C150" s="71" t="s">
        <v>103</v>
      </c>
      <c r="D150" s="72"/>
      <c r="E150" s="71"/>
      <c r="F150" s="71"/>
      <c r="G150" s="71"/>
      <c r="H150" s="71"/>
      <c r="I150" s="71"/>
      <c r="J150" s="71"/>
      <c r="K150" s="119"/>
      <c r="L150" s="119"/>
      <c r="M150" s="119"/>
      <c r="N150" s="137"/>
    </row>
    <row r="151" spans="2:14" ht="13.5" customHeight="1">
      <c r="B151" s="73"/>
      <c r="C151" s="71" t="s">
        <v>104</v>
      </c>
      <c r="D151" s="71"/>
      <c r="E151" s="71"/>
      <c r="F151" s="71"/>
      <c r="G151" s="71"/>
      <c r="H151" s="71"/>
      <c r="I151" s="71"/>
      <c r="J151" s="71"/>
      <c r="K151" s="119"/>
      <c r="L151" s="119"/>
      <c r="M151" s="119"/>
      <c r="N151" s="137"/>
    </row>
    <row r="152" spans="2:14" ht="13.5" customHeight="1">
      <c r="B152" s="73"/>
      <c r="C152" s="71" t="s">
        <v>269</v>
      </c>
      <c r="D152" s="71"/>
      <c r="E152" s="71"/>
      <c r="F152" s="71"/>
      <c r="G152" s="71"/>
      <c r="H152" s="71"/>
      <c r="I152" s="71"/>
      <c r="J152" s="71"/>
      <c r="K152" s="119"/>
      <c r="L152" s="119"/>
      <c r="M152" s="119"/>
      <c r="N152" s="137"/>
    </row>
    <row r="153" spans="2:14" ht="13.5" customHeight="1">
      <c r="B153" s="73"/>
      <c r="C153" s="71" t="s">
        <v>270</v>
      </c>
      <c r="D153" s="71"/>
      <c r="E153" s="71"/>
      <c r="F153" s="71"/>
      <c r="G153" s="71"/>
      <c r="H153" s="71"/>
      <c r="I153" s="71"/>
      <c r="J153" s="71"/>
      <c r="K153" s="119"/>
      <c r="L153" s="119"/>
      <c r="M153" s="119"/>
      <c r="N153" s="137"/>
    </row>
    <row r="154" spans="2:14" ht="13.5" customHeight="1">
      <c r="B154" s="73"/>
      <c r="C154" s="71" t="s">
        <v>271</v>
      </c>
      <c r="D154" s="71"/>
      <c r="E154" s="71"/>
      <c r="F154" s="71"/>
      <c r="G154" s="71"/>
      <c r="H154" s="71"/>
      <c r="I154" s="71"/>
      <c r="J154" s="71"/>
      <c r="K154" s="119"/>
      <c r="L154" s="119"/>
      <c r="M154" s="119"/>
      <c r="N154" s="137"/>
    </row>
    <row r="155" spans="2:14" ht="13.5" customHeight="1">
      <c r="B155" s="73"/>
      <c r="C155" s="71" t="s">
        <v>272</v>
      </c>
      <c r="D155" s="71"/>
      <c r="E155" s="71"/>
      <c r="F155" s="71"/>
      <c r="G155" s="71"/>
      <c r="H155" s="71"/>
      <c r="I155" s="71"/>
      <c r="J155" s="71"/>
      <c r="K155" s="119"/>
      <c r="L155" s="119"/>
      <c r="M155" s="119"/>
      <c r="N155" s="137"/>
    </row>
    <row r="156" spans="2:14" ht="13.5" customHeight="1">
      <c r="B156" s="73"/>
      <c r="C156" s="71" t="s">
        <v>273</v>
      </c>
      <c r="D156" s="71"/>
      <c r="E156" s="71"/>
      <c r="F156" s="71"/>
      <c r="G156" s="71"/>
      <c r="H156" s="71"/>
      <c r="I156" s="71"/>
      <c r="J156" s="71"/>
      <c r="K156" s="119"/>
      <c r="L156" s="119"/>
      <c r="M156" s="119"/>
      <c r="N156" s="137"/>
    </row>
    <row r="157" spans="2:14" ht="13.5" customHeight="1">
      <c r="B157" s="73"/>
      <c r="C157" s="71" t="s">
        <v>105</v>
      </c>
      <c r="D157" s="71"/>
      <c r="E157" s="71"/>
      <c r="F157" s="71"/>
      <c r="G157" s="71"/>
      <c r="H157" s="71"/>
      <c r="I157" s="71"/>
      <c r="J157" s="71"/>
      <c r="K157" s="119"/>
      <c r="L157" s="119"/>
      <c r="M157" s="119"/>
      <c r="N157" s="137"/>
    </row>
    <row r="158" spans="2:14" ht="13.5" customHeight="1">
      <c r="B158" s="73"/>
      <c r="C158" s="71" t="s">
        <v>274</v>
      </c>
      <c r="D158" s="71"/>
      <c r="E158" s="71"/>
      <c r="F158" s="71"/>
      <c r="G158" s="71"/>
      <c r="H158" s="71"/>
      <c r="I158" s="71"/>
      <c r="J158" s="71"/>
      <c r="K158" s="119"/>
      <c r="L158" s="119"/>
      <c r="M158" s="119"/>
      <c r="N158" s="137"/>
    </row>
    <row r="159" spans="2:14" ht="13.5" customHeight="1">
      <c r="B159" s="73"/>
      <c r="C159" s="71" t="s">
        <v>275</v>
      </c>
      <c r="D159" s="71"/>
      <c r="E159" s="71"/>
      <c r="F159" s="71"/>
      <c r="G159" s="71"/>
      <c r="H159" s="71"/>
      <c r="I159" s="71"/>
      <c r="J159" s="71"/>
      <c r="K159" s="119"/>
      <c r="L159" s="119"/>
      <c r="M159" s="119"/>
      <c r="N159" s="137"/>
    </row>
    <row r="160" spans="2:14" ht="18" customHeight="1" thickBot="1">
      <c r="B160" s="74"/>
      <c r="C160" s="75"/>
      <c r="D160" s="75"/>
      <c r="E160" s="75"/>
      <c r="F160" s="75"/>
      <c r="G160" s="75"/>
      <c r="H160" s="75"/>
      <c r="I160" s="75"/>
      <c r="J160" s="75"/>
      <c r="K160" s="120"/>
      <c r="L160" s="120"/>
      <c r="M160" s="120"/>
      <c r="N160" s="138"/>
    </row>
  </sheetData>
  <sheetProtection/>
  <mergeCells count="27">
    <mergeCell ref="G132:H132"/>
    <mergeCell ref="G133:H133"/>
    <mergeCell ref="G140:H140"/>
    <mergeCell ref="G143:H143"/>
    <mergeCell ref="B146:D146"/>
    <mergeCell ref="G134:H134"/>
    <mergeCell ref="G135:H135"/>
    <mergeCell ref="G136:H136"/>
    <mergeCell ref="G137:H137"/>
    <mergeCell ref="B138:D138"/>
    <mergeCell ref="G138:H138"/>
    <mergeCell ref="B128:I128"/>
    <mergeCell ref="B129:D129"/>
    <mergeCell ref="G129:H129"/>
    <mergeCell ref="G130:H130"/>
    <mergeCell ref="G131:H131"/>
    <mergeCell ref="D9:F9"/>
    <mergeCell ref="G10:H10"/>
    <mergeCell ref="C125:D125"/>
    <mergeCell ref="D105:G105"/>
    <mergeCell ref="D106:G106"/>
    <mergeCell ref="G107:H107"/>
    <mergeCell ref="D4:G4"/>
    <mergeCell ref="D5:G5"/>
    <mergeCell ref="D6:G6"/>
    <mergeCell ref="D7:F7"/>
    <mergeCell ref="D8:F8"/>
  </mergeCells>
  <printOptions/>
  <pageMargins left="0.984251968503937" right="0.3937007874015748" top="0.7874015748031497" bottom="0.7874015748031497" header="0.5118110236220472" footer="0.5118110236220472"/>
  <pageSetup horizontalDpi="600" verticalDpi="600" orientation="portrait" paperSize="8" scale="80" r:id="rId1"/>
  <rowBreaks count="1" manualBreakCount="1">
    <brk id="101" max="255" man="1"/>
  </rowBreaks>
</worksheet>
</file>

<file path=xl/worksheets/sheet12.xml><?xml version="1.0" encoding="utf-8"?>
<worksheet xmlns="http://schemas.openxmlformats.org/spreadsheetml/2006/main" xmlns:r="http://schemas.openxmlformats.org/officeDocument/2006/relationships">
  <sheetPr>
    <tabColor rgb="FFC00000"/>
  </sheetPr>
  <dimension ref="B2:Y153"/>
  <sheetViews>
    <sheetView view="pageBreakPreview" zoomScale="75" zoomScaleNormal="75" zoomScaleSheetLayoutView="75"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603</v>
      </c>
      <c r="L5" s="108" t="str">
        <f>K5</f>
        <v>H 26. 9.16</v>
      </c>
      <c r="M5" s="108" t="str">
        <f>K5</f>
        <v>H 26. 9.16</v>
      </c>
      <c r="N5" s="128" t="str">
        <f>K5</f>
        <v>H 26. 9.16</v>
      </c>
    </row>
    <row r="6" spans="2:14" ht="18" customHeight="1">
      <c r="B6" s="4"/>
      <c r="C6" s="5"/>
      <c r="D6" s="164" t="s">
        <v>4</v>
      </c>
      <c r="E6" s="164"/>
      <c r="F6" s="164"/>
      <c r="G6" s="164"/>
      <c r="H6" s="5"/>
      <c r="I6" s="5"/>
      <c r="J6" s="6"/>
      <c r="K6" s="108" t="s">
        <v>617</v>
      </c>
      <c r="L6" s="108" t="s">
        <v>407</v>
      </c>
      <c r="M6" s="108" t="s">
        <v>575</v>
      </c>
      <c r="N6" s="128" t="s">
        <v>618</v>
      </c>
    </row>
    <row r="7" spans="2:14" ht="18" customHeight="1">
      <c r="B7" s="4"/>
      <c r="C7" s="5"/>
      <c r="D7" s="164" t="s">
        <v>5</v>
      </c>
      <c r="E7" s="165"/>
      <c r="F7" s="165"/>
      <c r="G7" s="23" t="s">
        <v>6</v>
      </c>
      <c r="H7" s="5"/>
      <c r="I7" s="5"/>
      <c r="J7" s="6"/>
      <c r="K7" s="109">
        <v>1.4</v>
      </c>
      <c r="L7" s="109">
        <v>1.4</v>
      </c>
      <c r="M7" s="109">
        <v>1.5</v>
      </c>
      <c r="N7" s="129">
        <v>1.5</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t="s">
        <v>303</v>
      </c>
      <c r="L11" s="78" t="s">
        <v>305</v>
      </c>
      <c r="M11" s="78" t="s">
        <v>604</v>
      </c>
      <c r="N11" s="79" t="s">
        <v>413</v>
      </c>
      <c r="P11" t="s">
        <v>15</v>
      </c>
      <c r="Q11">
        <f aca="true" t="shared" si="0" ref="Q11:T14">IF(K11="",0,VALUE(MID(K11,2,LEN(K11)-2)))</f>
        <v>20</v>
      </c>
      <c r="R11">
        <f t="shared" si="0"/>
        <v>60</v>
      </c>
      <c r="S11">
        <f t="shared" si="0"/>
        <v>30</v>
      </c>
      <c r="T11">
        <f t="shared" si="0"/>
        <v>90</v>
      </c>
      <c r="U11">
        <f aca="true" t="shared" si="1" ref="U11:U25">IF(K11="＋",0,IF(K11="(＋)",0,ABS(K11)))</f>
        <v>20</v>
      </c>
      <c r="V11">
        <f aca="true" t="shared" si="2" ref="V11:V25">IF(L11="＋",0,IF(L11="(＋)",0,ABS(L11)))</f>
        <v>60</v>
      </c>
      <c r="W11">
        <f aca="true" t="shared" si="3" ref="W11:W25">IF(M11="＋",0,IF(M11="(＋)",0,ABS(M11)))</f>
        <v>30</v>
      </c>
      <c r="X11">
        <f aca="true" t="shared" si="4" ref="X11:X25">IF(N11="＋",0,IF(N11="(＋)",0,ABS(N11)))</f>
        <v>90</v>
      </c>
    </row>
    <row r="12" spans="2:24" ht="13.5" customHeight="1">
      <c r="B12" s="29">
        <f>B11+1</f>
        <v>2</v>
      </c>
      <c r="C12" s="36"/>
      <c r="D12" s="45"/>
      <c r="E12" s="42"/>
      <c r="F12" s="42" t="s">
        <v>339</v>
      </c>
      <c r="G12" s="42"/>
      <c r="H12" s="42"/>
      <c r="I12" s="42"/>
      <c r="J12" s="42"/>
      <c r="K12" s="78"/>
      <c r="L12" s="78" t="s">
        <v>340</v>
      </c>
      <c r="M12" s="78" t="s">
        <v>340</v>
      </c>
      <c r="N12" s="79" t="s">
        <v>340</v>
      </c>
      <c r="P12" t="s">
        <v>15</v>
      </c>
      <c r="Q12">
        <f t="shared" si="0"/>
        <v>0</v>
      </c>
      <c r="R12" t="e">
        <f t="shared" si="0"/>
        <v>#VALUE!</v>
      </c>
      <c r="S12" t="e">
        <f t="shared" si="0"/>
        <v>#VALUE!</v>
      </c>
      <c r="T12" t="e">
        <f t="shared" si="0"/>
        <v>#VALUE!</v>
      </c>
      <c r="U12">
        <f t="shared" si="1"/>
        <v>0</v>
      </c>
      <c r="V12">
        <f t="shared" si="2"/>
        <v>0</v>
      </c>
      <c r="W12">
        <f t="shared" si="3"/>
        <v>0</v>
      </c>
      <c r="X12">
        <f t="shared" si="4"/>
        <v>0</v>
      </c>
    </row>
    <row r="13" spans="2:24" ht="13.5" customHeight="1">
      <c r="B13" s="29">
        <f aca="true" t="shared" si="5" ref="B13:B76">B12+1</f>
        <v>3</v>
      </c>
      <c r="C13" s="36"/>
      <c r="D13" s="45"/>
      <c r="E13" s="42"/>
      <c r="F13" s="42" t="s">
        <v>306</v>
      </c>
      <c r="G13" s="42"/>
      <c r="H13" s="42"/>
      <c r="I13" s="42"/>
      <c r="J13" s="42"/>
      <c r="K13" s="78"/>
      <c r="L13" s="78"/>
      <c r="M13" s="78"/>
      <c r="N13" s="79" t="s">
        <v>600</v>
      </c>
      <c r="P13" t="s">
        <v>15</v>
      </c>
      <c r="Q13">
        <f t="shared" si="0"/>
        <v>0</v>
      </c>
      <c r="R13">
        <f t="shared" si="0"/>
        <v>0</v>
      </c>
      <c r="S13">
        <f t="shared" si="0"/>
        <v>0</v>
      </c>
      <c r="T13">
        <f t="shared" si="0"/>
        <v>10</v>
      </c>
      <c r="U13">
        <f t="shared" si="1"/>
        <v>0</v>
      </c>
      <c r="V13">
        <f t="shared" si="2"/>
        <v>0</v>
      </c>
      <c r="W13">
        <f t="shared" si="3"/>
        <v>0</v>
      </c>
      <c r="X13">
        <f t="shared" si="4"/>
        <v>10</v>
      </c>
    </row>
    <row r="14" spans="2:24" ht="13.5" customHeight="1">
      <c r="B14" s="29">
        <f t="shared" si="5"/>
        <v>4</v>
      </c>
      <c r="C14" s="36"/>
      <c r="D14" s="45"/>
      <c r="E14" s="42"/>
      <c r="F14" s="42" t="s">
        <v>583</v>
      </c>
      <c r="G14" s="42"/>
      <c r="H14" s="42"/>
      <c r="I14" s="42"/>
      <c r="J14" s="42"/>
      <c r="K14" s="78"/>
      <c r="L14" s="78" t="s">
        <v>308</v>
      </c>
      <c r="M14" s="78" t="s">
        <v>308</v>
      </c>
      <c r="N14" s="79" t="s">
        <v>308</v>
      </c>
      <c r="P14" t="s">
        <v>15</v>
      </c>
      <c r="Q14">
        <f t="shared" si="0"/>
        <v>0</v>
      </c>
      <c r="R14" t="e">
        <f t="shared" si="0"/>
        <v>#VALUE!</v>
      </c>
      <c r="S14" t="e">
        <f t="shared" si="0"/>
        <v>#VALUE!</v>
      </c>
      <c r="T14" t="e">
        <f t="shared" si="0"/>
        <v>#VALUE!</v>
      </c>
      <c r="U14">
        <f t="shared" si="1"/>
        <v>0</v>
      </c>
      <c r="V14">
        <f t="shared" si="2"/>
        <v>0</v>
      </c>
      <c r="W14">
        <f t="shared" si="3"/>
        <v>0</v>
      </c>
      <c r="X14">
        <f t="shared" si="4"/>
        <v>0</v>
      </c>
    </row>
    <row r="15" spans="2:24" ht="13.5" customHeight="1">
      <c r="B15" s="29">
        <f t="shared" si="5"/>
        <v>5</v>
      </c>
      <c r="C15" s="36"/>
      <c r="D15" s="45"/>
      <c r="E15" s="42"/>
      <c r="F15" s="42" t="s">
        <v>584</v>
      </c>
      <c r="G15" s="42"/>
      <c r="H15" s="42"/>
      <c r="I15" s="42"/>
      <c r="J15" s="42"/>
      <c r="K15" s="78" t="s">
        <v>253</v>
      </c>
      <c r="L15" s="78" t="s">
        <v>252</v>
      </c>
      <c r="M15" s="78"/>
      <c r="N15" s="79" t="s">
        <v>308</v>
      </c>
      <c r="R15">
        <f aca="true" t="shared" si="6" ref="R15:T17">IF(L15="",0,VALUE(MID(L15,2,LEN(L15)-2)))</f>
        <v>10</v>
      </c>
      <c r="S15">
        <f t="shared" si="6"/>
        <v>0</v>
      </c>
      <c r="T15" t="e">
        <f t="shared" si="6"/>
        <v>#VALUE!</v>
      </c>
      <c r="U15">
        <f t="shared" si="1"/>
        <v>20</v>
      </c>
      <c r="V15">
        <f t="shared" si="2"/>
        <v>10</v>
      </c>
      <c r="W15">
        <f t="shared" si="3"/>
        <v>0</v>
      </c>
      <c r="X15">
        <f t="shared" si="4"/>
        <v>0</v>
      </c>
    </row>
    <row r="16" spans="2:24" ht="13.5" customHeight="1">
      <c r="B16" s="29">
        <f t="shared" si="5"/>
        <v>6</v>
      </c>
      <c r="C16" s="36"/>
      <c r="D16" s="45"/>
      <c r="E16" s="42"/>
      <c r="F16" s="42" t="s">
        <v>16</v>
      </c>
      <c r="G16" s="42"/>
      <c r="H16" s="42"/>
      <c r="I16" s="42"/>
      <c r="J16" s="42"/>
      <c r="K16" s="78" t="s">
        <v>308</v>
      </c>
      <c r="L16" s="78" t="s">
        <v>308</v>
      </c>
      <c r="M16" s="78" t="s">
        <v>307</v>
      </c>
      <c r="N16" s="79" t="s">
        <v>253</v>
      </c>
      <c r="P16" t="s">
        <v>15</v>
      </c>
      <c r="Q16" t="e">
        <f>IF(K16="",0,VALUE(MID(K16,2,LEN(K16)-2)))</f>
        <v>#VALUE!</v>
      </c>
      <c r="R16" t="e">
        <f t="shared" si="6"/>
        <v>#VALUE!</v>
      </c>
      <c r="S16">
        <f t="shared" si="6"/>
        <v>30</v>
      </c>
      <c r="T16">
        <f t="shared" si="6"/>
        <v>20</v>
      </c>
      <c r="U16">
        <f t="shared" si="1"/>
        <v>0</v>
      </c>
      <c r="V16">
        <f t="shared" si="2"/>
        <v>0</v>
      </c>
      <c r="W16">
        <f t="shared" si="3"/>
        <v>30</v>
      </c>
      <c r="X16">
        <f t="shared" si="4"/>
        <v>20</v>
      </c>
    </row>
    <row r="17" spans="2:24" ht="13.5" customHeight="1">
      <c r="B17" s="29">
        <f t="shared" si="5"/>
        <v>7</v>
      </c>
      <c r="C17" s="36"/>
      <c r="D17" s="45"/>
      <c r="E17" s="42"/>
      <c r="F17" s="42" t="s">
        <v>17</v>
      </c>
      <c r="G17" s="42"/>
      <c r="H17" s="42"/>
      <c r="I17" s="42"/>
      <c r="J17" s="42"/>
      <c r="K17" s="78" t="s">
        <v>308</v>
      </c>
      <c r="L17" s="78" t="s">
        <v>344</v>
      </c>
      <c r="M17" s="78" t="s">
        <v>256</v>
      </c>
      <c r="N17" s="79" t="s">
        <v>307</v>
      </c>
      <c r="P17" t="s">
        <v>15</v>
      </c>
      <c r="Q17" t="e">
        <f>IF(K17="",0,VALUE(MID(K17,2,LEN(K17)-2)))</f>
        <v>#VALUE!</v>
      </c>
      <c r="R17">
        <f t="shared" si="6"/>
        <v>50</v>
      </c>
      <c r="S17">
        <f t="shared" si="6"/>
        <v>40</v>
      </c>
      <c r="T17">
        <f t="shared" si="6"/>
        <v>30</v>
      </c>
      <c r="U17">
        <f t="shared" si="1"/>
        <v>0</v>
      </c>
      <c r="V17">
        <f t="shared" si="2"/>
        <v>50</v>
      </c>
      <c r="W17">
        <f t="shared" si="3"/>
        <v>40</v>
      </c>
      <c r="X17">
        <f t="shared" si="4"/>
        <v>30</v>
      </c>
    </row>
    <row r="18" spans="2:24" ht="13.5" customHeight="1">
      <c r="B18" s="29">
        <f t="shared" si="5"/>
        <v>8</v>
      </c>
      <c r="C18" s="36"/>
      <c r="D18" s="45"/>
      <c r="E18" s="42"/>
      <c r="F18" s="42" t="s">
        <v>116</v>
      </c>
      <c r="G18" s="42"/>
      <c r="H18" s="42"/>
      <c r="I18" s="42"/>
      <c r="J18" s="42"/>
      <c r="K18" s="80">
        <v>160</v>
      </c>
      <c r="L18" s="80">
        <v>300</v>
      </c>
      <c r="M18" s="80" t="s">
        <v>254</v>
      </c>
      <c r="N18" s="81">
        <v>160</v>
      </c>
      <c r="P18" s="76" t="s">
        <v>18</v>
      </c>
      <c r="Q18">
        <f>K18</f>
        <v>160</v>
      </c>
      <c r="R18">
        <f>L18</f>
        <v>300</v>
      </c>
      <c r="S18" t="str">
        <f>M18</f>
        <v>＋</v>
      </c>
      <c r="T18">
        <f>N18</f>
        <v>160</v>
      </c>
      <c r="U18">
        <f t="shared" si="1"/>
        <v>160</v>
      </c>
      <c r="V18">
        <f t="shared" si="2"/>
        <v>300</v>
      </c>
      <c r="W18">
        <f t="shared" si="3"/>
        <v>0</v>
      </c>
      <c r="X18">
        <f t="shared" si="4"/>
        <v>160</v>
      </c>
    </row>
    <row r="19" spans="2:24" ht="13.5" customHeight="1">
      <c r="B19" s="29">
        <f t="shared" si="5"/>
        <v>9</v>
      </c>
      <c r="C19" s="36"/>
      <c r="D19" s="45"/>
      <c r="E19" s="42"/>
      <c r="F19" s="42" t="s">
        <v>436</v>
      </c>
      <c r="G19" s="42"/>
      <c r="H19" s="42"/>
      <c r="I19" s="42"/>
      <c r="J19" s="42"/>
      <c r="K19" s="78" t="s">
        <v>256</v>
      </c>
      <c r="L19" s="78" t="s">
        <v>312</v>
      </c>
      <c r="M19" s="78" t="s">
        <v>605</v>
      </c>
      <c r="N19" s="79" t="s">
        <v>494</v>
      </c>
      <c r="P19" t="s">
        <v>15</v>
      </c>
      <c r="Q19">
        <f aca="true" t="shared" si="7" ref="Q19:T20">IF(K19="",0,VALUE(MID(K19,2,LEN(K19)-2)))</f>
        <v>40</v>
      </c>
      <c r="R19">
        <f t="shared" si="7"/>
        <v>190</v>
      </c>
      <c r="S19">
        <f t="shared" si="7"/>
        <v>325</v>
      </c>
      <c r="T19">
        <f t="shared" si="7"/>
        <v>500</v>
      </c>
      <c r="U19">
        <f t="shared" si="1"/>
        <v>40</v>
      </c>
      <c r="V19">
        <f t="shared" si="2"/>
        <v>190</v>
      </c>
      <c r="W19">
        <f t="shared" si="3"/>
        <v>325</v>
      </c>
      <c r="X19">
        <f t="shared" si="4"/>
        <v>500</v>
      </c>
    </row>
    <row r="20" spans="2:24" ht="13.5" customHeight="1">
      <c r="B20" s="29">
        <f t="shared" si="5"/>
        <v>10</v>
      </c>
      <c r="C20" s="36"/>
      <c r="D20" s="45"/>
      <c r="E20" s="42"/>
      <c r="F20" s="42" t="s">
        <v>20</v>
      </c>
      <c r="G20" s="42"/>
      <c r="H20" s="42"/>
      <c r="I20" s="42"/>
      <c r="J20" s="42"/>
      <c r="K20" s="78" t="s">
        <v>309</v>
      </c>
      <c r="L20" s="78" t="s">
        <v>551</v>
      </c>
      <c r="M20" s="78" t="s">
        <v>606</v>
      </c>
      <c r="N20" s="79" t="s">
        <v>343</v>
      </c>
      <c r="P20" t="s">
        <v>15</v>
      </c>
      <c r="Q20">
        <f t="shared" si="7"/>
        <v>70</v>
      </c>
      <c r="R20">
        <f t="shared" si="7"/>
        <v>270</v>
      </c>
      <c r="S20">
        <f t="shared" si="7"/>
        <v>575</v>
      </c>
      <c r="T20">
        <f t="shared" si="7"/>
        <v>60</v>
      </c>
      <c r="U20">
        <f t="shared" si="1"/>
        <v>70</v>
      </c>
      <c r="V20">
        <f t="shared" si="2"/>
        <v>270</v>
      </c>
      <c r="W20">
        <f t="shared" si="3"/>
        <v>575</v>
      </c>
      <c r="X20">
        <f t="shared" si="4"/>
        <v>60</v>
      </c>
    </row>
    <row r="21" spans="2:24" ht="13.5" customHeight="1">
      <c r="B21" s="29">
        <f t="shared" si="5"/>
        <v>11</v>
      </c>
      <c r="C21" s="36"/>
      <c r="D21" s="45"/>
      <c r="E21" s="42"/>
      <c r="F21" s="42" t="s">
        <v>21</v>
      </c>
      <c r="G21" s="42"/>
      <c r="H21" s="42"/>
      <c r="I21" s="42"/>
      <c r="J21" s="42"/>
      <c r="K21" s="80">
        <v>1650</v>
      </c>
      <c r="L21" s="80">
        <v>1825</v>
      </c>
      <c r="M21" s="80">
        <v>8650</v>
      </c>
      <c r="N21" s="81">
        <v>5000</v>
      </c>
      <c r="P21" s="76" t="s">
        <v>18</v>
      </c>
      <c r="Q21">
        <f aca="true" t="shared" si="8" ref="Q21:T22">K21</f>
        <v>1650</v>
      </c>
      <c r="R21">
        <f t="shared" si="8"/>
        <v>1825</v>
      </c>
      <c r="S21">
        <f t="shared" si="8"/>
        <v>8650</v>
      </c>
      <c r="T21">
        <f t="shared" si="8"/>
        <v>5000</v>
      </c>
      <c r="U21">
        <f t="shared" si="1"/>
        <v>1650</v>
      </c>
      <c r="V21">
        <f t="shared" si="2"/>
        <v>1825</v>
      </c>
      <c r="W21">
        <f t="shared" si="3"/>
        <v>8650</v>
      </c>
      <c r="X21">
        <f t="shared" si="4"/>
        <v>5000</v>
      </c>
    </row>
    <row r="22" spans="2:24" ht="13.5" customHeight="1">
      <c r="B22" s="29">
        <f t="shared" si="5"/>
        <v>12</v>
      </c>
      <c r="C22" s="36"/>
      <c r="D22" s="45"/>
      <c r="E22" s="42"/>
      <c r="F22" s="42" t="s">
        <v>22</v>
      </c>
      <c r="G22" s="42"/>
      <c r="H22" s="42"/>
      <c r="I22" s="42"/>
      <c r="J22" s="42"/>
      <c r="K22" s="80" t="s">
        <v>254</v>
      </c>
      <c r="L22" s="80" t="s">
        <v>254</v>
      </c>
      <c r="M22" s="80" t="s">
        <v>254</v>
      </c>
      <c r="N22" s="81" t="s">
        <v>254</v>
      </c>
      <c r="P22" s="76" t="s">
        <v>18</v>
      </c>
      <c r="Q22" t="str">
        <f t="shared" si="8"/>
        <v>＋</v>
      </c>
      <c r="R22" t="str">
        <f t="shared" si="8"/>
        <v>＋</v>
      </c>
      <c r="S22" t="str">
        <f t="shared" si="8"/>
        <v>＋</v>
      </c>
      <c r="T22" t="str">
        <f t="shared" si="8"/>
        <v>＋</v>
      </c>
      <c r="U22">
        <f t="shared" si="1"/>
        <v>0</v>
      </c>
      <c r="V22">
        <f t="shared" si="2"/>
        <v>0</v>
      </c>
      <c r="W22">
        <f t="shared" si="3"/>
        <v>0</v>
      </c>
      <c r="X22">
        <f t="shared" si="4"/>
        <v>0</v>
      </c>
    </row>
    <row r="23" spans="2:24" ht="13.5" customHeight="1">
      <c r="B23" s="29">
        <f t="shared" si="5"/>
        <v>13</v>
      </c>
      <c r="C23" s="36"/>
      <c r="D23" s="45"/>
      <c r="E23" s="42"/>
      <c r="F23" s="42" t="s">
        <v>384</v>
      </c>
      <c r="G23" s="42"/>
      <c r="H23" s="42"/>
      <c r="I23" s="42"/>
      <c r="J23" s="42"/>
      <c r="K23" s="78" t="s">
        <v>252</v>
      </c>
      <c r="L23" s="78" t="s">
        <v>256</v>
      </c>
      <c r="M23" s="78" t="s">
        <v>309</v>
      </c>
      <c r="N23" s="79" t="s">
        <v>607</v>
      </c>
      <c r="P23" t="s">
        <v>15</v>
      </c>
      <c r="Q23">
        <f aca="true" t="shared" si="9" ref="Q23:T25">IF(K23="",0,VALUE(MID(K23,2,LEN(K23)-2)))</f>
        <v>10</v>
      </c>
      <c r="R23">
        <f t="shared" si="9"/>
        <v>40</v>
      </c>
      <c r="S23">
        <f t="shared" si="9"/>
        <v>70</v>
      </c>
      <c r="T23">
        <f t="shared" si="9"/>
        <v>160</v>
      </c>
      <c r="U23">
        <f t="shared" si="1"/>
        <v>10</v>
      </c>
      <c r="V23">
        <f t="shared" si="2"/>
        <v>40</v>
      </c>
      <c r="W23">
        <f t="shared" si="3"/>
        <v>70</v>
      </c>
      <c r="X23">
        <f t="shared" si="4"/>
        <v>160</v>
      </c>
    </row>
    <row r="24" spans="2:24" ht="13.5" customHeight="1">
      <c r="B24" s="29">
        <f t="shared" si="5"/>
        <v>14</v>
      </c>
      <c r="C24" s="36"/>
      <c r="D24" s="45"/>
      <c r="E24" s="42"/>
      <c r="F24" s="42" t="s">
        <v>23</v>
      </c>
      <c r="G24" s="42"/>
      <c r="H24" s="42"/>
      <c r="I24" s="42"/>
      <c r="J24" s="42"/>
      <c r="K24" s="78"/>
      <c r="L24" s="78"/>
      <c r="M24" s="78"/>
      <c r="N24" s="79" t="s">
        <v>308</v>
      </c>
      <c r="P24" t="s">
        <v>15</v>
      </c>
      <c r="Q24">
        <f t="shared" si="9"/>
        <v>0</v>
      </c>
      <c r="R24">
        <f t="shared" si="9"/>
        <v>0</v>
      </c>
      <c r="S24">
        <f t="shared" si="9"/>
        <v>0</v>
      </c>
      <c r="T24" t="e">
        <f t="shared" si="9"/>
        <v>#VALUE!</v>
      </c>
      <c r="U24">
        <f t="shared" si="1"/>
        <v>0</v>
      </c>
      <c r="V24">
        <f t="shared" si="2"/>
        <v>0</v>
      </c>
      <c r="W24">
        <f t="shared" si="3"/>
        <v>0</v>
      </c>
      <c r="X24">
        <f t="shared" si="4"/>
        <v>0</v>
      </c>
    </row>
    <row r="25" spans="2:24" ht="13.5" customHeight="1">
      <c r="B25" s="29">
        <f t="shared" si="5"/>
        <v>15</v>
      </c>
      <c r="C25" s="36"/>
      <c r="D25" s="45"/>
      <c r="E25" s="42"/>
      <c r="F25" s="42" t="s">
        <v>24</v>
      </c>
      <c r="G25" s="42"/>
      <c r="H25" s="42"/>
      <c r="I25" s="42"/>
      <c r="J25" s="42"/>
      <c r="K25" s="78" t="s">
        <v>551</v>
      </c>
      <c r="L25" s="78" t="s">
        <v>608</v>
      </c>
      <c r="M25" s="78" t="s">
        <v>609</v>
      </c>
      <c r="N25" s="79" t="s">
        <v>610</v>
      </c>
      <c r="P25" t="s">
        <v>15</v>
      </c>
      <c r="Q25">
        <f t="shared" si="9"/>
        <v>270</v>
      </c>
      <c r="R25">
        <f t="shared" si="9"/>
        <v>1450</v>
      </c>
      <c r="S25">
        <f t="shared" si="9"/>
        <v>1475</v>
      </c>
      <c r="T25">
        <f t="shared" si="9"/>
        <v>2750</v>
      </c>
      <c r="U25">
        <f t="shared" si="1"/>
        <v>270</v>
      </c>
      <c r="V25">
        <f t="shared" si="2"/>
        <v>1450</v>
      </c>
      <c r="W25">
        <f t="shared" si="3"/>
        <v>1475</v>
      </c>
      <c r="X25">
        <f t="shared" si="4"/>
        <v>2750</v>
      </c>
    </row>
    <row r="26" spans="2:24" ht="13.5" customHeight="1">
      <c r="B26" s="29">
        <f t="shared" si="5"/>
        <v>16</v>
      </c>
      <c r="C26" s="37" t="s">
        <v>39</v>
      </c>
      <c r="D26" s="35" t="s">
        <v>40</v>
      </c>
      <c r="E26" s="42"/>
      <c r="F26" s="42" t="s">
        <v>41</v>
      </c>
      <c r="G26" s="42"/>
      <c r="H26" s="42"/>
      <c r="I26" s="42"/>
      <c r="J26" s="42"/>
      <c r="K26" s="100">
        <v>1825</v>
      </c>
      <c r="L26" s="80">
        <v>1075</v>
      </c>
      <c r="M26" s="80">
        <v>40</v>
      </c>
      <c r="N26" s="81">
        <v>1200</v>
      </c>
      <c r="P26" s="76"/>
      <c r="U26">
        <f>COUNTA(K11:K25)</f>
        <v>11</v>
      </c>
      <c r="V26">
        <f>COUNTA(L11:L25)</f>
        <v>13</v>
      </c>
      <c r="W26">
        <f>COUNTA(M11:M25)</f>
        <v>12</v>
      </c>
      <c r="X26">
        <f>COUNTA(N11:N25)</f>
        <v>15</v>
      </c>
    </row>
    <row r="27" spans="2:16" ht="13.5" customHeight="1">
      <c r="B27" s="29">
        <f t="shared" si="5"/>
        <v>17</v>
      </c>
      <c r="C27" s="37" t="s">
        <v>42</v>
      </c>
      <c r="D27" s="35" t="s">
        <v>43</v>
      </c>
      <c r="E27" s="42"/>
      <c r="F27" s="42" t="s">
        <v>133</v>
      </c>
      <c r="G27" s="42"/>
      <c r="H27" s="42"/>
      <c r="I27" s="42"/>
      <c r="J27" s="42"/>
      <c r="K27" s="80"/>
      <c r="L27" s="80"/>
      <c r="M27" s="80" t="s">
        <v>254</v>
      </c>
      <c r="N27" s="81">
        <v>5</v>
      </c>
      <c r="P27" s="76"/>
    </row>
    <row r="28" spans="2:16" ht="13.5" customHeight="1">
      <c r="B28" s="29">
        <f t="shared" si="5"/>
        <v>18</v>
      </c>
      <c r="C28" s="38"/>
      <c r="D28" s="45"/>
      <c r="E28" s="42"/>
      <c r="F28" s="42" t="s">
        <v>498</v>
      </c>
      <c r="G28" s="42"/>
      <c r="H28" s="42"/>
      <c r="I28" s="42"/>
      <c r="J28" s="42"/>
      <c r="K28" s="80">
        <v>10</v>
      </c>
      <c r="L28" s="80" t="s">
        <v>254</v>
      </c>
      <c r="M28" s="80" t="s">
        <v>254</v>
      </c>
      <c r="N28" s="81" t="s">
        <v>254</v>
      </c>
      <c r="P28" s="76"/>
    </row>
    <row r="29" spans="2:16" ht="13.5" customHeight="1">
      <c r="B29" s="29">
        <f t="shared" si="5"/>
        <v>19</v>
      </c>
      <c r="C29" s="38"/>
      <c r="D29" s="45"/>
      <c r="E29" s="42"/>
      <c r="F29" s="42" t="s">
        <v>390</v>
      </c>
      <c r="G29" s="42"/>
      <c r="H29" s="42"/>
      <c r="I29" s="42"/>
      <c r="J29" s="42"/>
      <c r="K29" s="80">
        <v>30</v>
      </c>
      <c r="L29" s="80">
        <v>10</v>
      </c>
      <c r="M29" s="80"/>
      <c r="N29" s="81">
        <v>60</v>
      </c>
      <c r="P29" s="76"/>
    </row>
    <row r="30" spans="2:14" ht="13.5" customHeight="1">
      <c r="B30" s="29">
        <f t="shared" si="5"/>
        <v>20</v>
      </c>
      <c r="C30" s="37" t="s">
        <v>259</v>
      </c>
      <c r="D30" s="35" t="s">
        <v>25</v>
      </c>
      <c r="E30" s="42"/>
      <c r="F30" s="42" t="s">
        <v>26</v>
      </c>
      <c r="G30" s="42"/>
      <c r="H30" s="42"/>
      <c r="I30" s="42"/>
      <c r="J30" s="42"/>
      <c r="K30" s="80">
        <v>100</v>
      </c>
      <c r="L30" s="80">
        <v>20</v>
      </c>
      <c r="M30" s="80"/>
      <c r="N30" s="81">
        <v>20</v>
      </c>
    </row>
    <row r="31" spans="2:24" ht="13.5" customHeight="1">
      <c r="B31" s="29">
        <f t="shared" si="5"/>
        <v>21</v>
      </c>
      <c r="C31" s="38"/>
      <c r="D31" s="47" t="s">
        <v>123</v>
      </c>
      <c r="E31" s="42"/>
      <c r="F31" s="42" t="s">
        <v>189</v>
      </c>
      <c r="G31" s="42"/>
      <c r="H31" s="42"/>
      <c r="I31" s="42"/>
      <c r="J31" s="42"/>
      <c r="K31" s="80">
        <v>50</v>
      </c>
      <c r="L31" s="80">
        <v>130</v>
      </c>
      <c r="M31" s="80">
        <v>10</v>
      </c>
      <c r="N31" s="81">
        <v>130</v>
      </c>
      <c r="U31">
        <f>COUNTA(K31)</f>
        <v>1</v>
      </c>
      <c r="V31">
        <f>COUNTA(L31)</f>
        <v>1</v>
      </c>
      <c r="W31">
        <f>COUNTA(M31)</f>
        <v>1</v>
      </c>
      <c r="X31">
        <f>COUNTA(N31)</f>
        <v>1</v>
      </c>
    </row>
    <row r="32" spans="2:14" ht="13.5" customHeight="1">
      <c r="B32" s="29">
        <f t="shared" si="5"/>
        <v>22</v>
      </c>
      <c r="C32" s="38"/>
      <c r="D32" s="35" t="s">
        <v>27</v>
      </c>
      <c r="E32" s="42"/>
      <c r="F32" s="42" t="s">
        <v>126</v>
      </c>
      <c r="G32" s="42"/>
      <c r="H32" s="42"/>
      <c r="I32" s="42"/>
      <c r="J32" s="42"/>
      <c r="K32" s="80">
        <v>20</v>
      </c>
      <c r="L32" s="80">
        <v>70</v>
      </c>
      <c r="M32" s="80">
        <v>100</v>
      </c>
      <c r="N32" s="81">
        <v>20</v>
      </c>
    </row>
    <row r="33" spans="2:14" ht="13.5" customHeight="1">
      <c r="B33" s="29">
        <f t="shared" si="5"/>
        <v>23</v>
      </c>
      <c r="C33" s="38"/>
      <c r="D33" s="45"/>
      <c r="E33" s="42"/>
      <c r="F33" s="42" t="s">
        <v>177</v>
      </c>
      <c r="G33" s="42"/>
      <c r="H33" s="42"/>
      <c r="I33" s="42"/>
      <c r="J33" s="42"/>
      <c r="K33" s="100">
        <v>3150</v>
      </c>
      <c r="L33" s="80">
        <v>1370</v>
      </c>
      <c r="M33" s="80">
        <v>3000</v>
      </c>
      <c r="N33" s="81">
        <v>5100</v>
      </c>
    </row>
    <row r="34" spans="2:14" ht="13.5" customHeight="1">
      <c r="B34" s="29">
        <f t="shared" si="5"/>
        <v>24</v>
      </c>
      <c r="C34" s="38"/>
      <c r="D34" s="45"/>
      <c r="E34" s="42"/>
      <c r="F34" s="42" t="s">
        <v>178</v>
      </c>
      <c r="G34" s="42"/>
      <c r="H34" s="42"/>
      <c r="I34" s="42"/>
      <c r="J34" s="42"/>
      <c r="K34" s="80">
        <v>190</v>
      </c>
      <c r="L34" s="80"/>
      <c r="M34" s="80">
        <v>200</v>
      </c>
      <c r="N34" s="81">
        <v>550</v>
      </c>
    </row>
    <row r="35" spans="2:14" ht="13.5" customHeight="1">
      <c r="B35" s="29">
        <f t="shared" si="5"/>
        <v>25</v>
      </c>
      <c r="C35" s="38"/>
      <c r="D35" s="45"/>
      <c r="E35" s="42"/>
      <c r="F35" s="42" t="s">
        <v>179</v>
      </c>
      <c r="G35" s="42"/>
      <c r="H35" s="42"/>
      <c r="I35" s="42"/>
      <c r="J35" s="42"/>
      <c r="K35" s="80">
        <v>3625</v>
      </c>
      <c r="L35" s="80">
        <v>980</v>
      </c>
      <c r="M35" s="80">
        <v>2250</v>
      </c>
      <c r="N35" s="81">
        <v>11600</v>
      </c>
    </row>
    <row r="36" spans="2:14" ht="13.5" customHeight="1">
      <c r="B36" s="29">
        <f t="shared" si="5"/>
        <v>26</v>
      </c>
      <c r="C36" s="38"/>
      <c r="D36" s="45"/>
      <c r="E36" s="42"/>
      <c r="F36" s="42" t="s">
        <v>29</v>
      </c>
      <c r="G36" s="42"/>
      <c r="H36" s="42"/>
      <c r="I36" s="42"/>
      <c r="J36" s="42"/>
      <c r="K36" s="80">
        <v>10</v>
      </c>
      <c r="L36" s="80">
        <v>30</v>
      </c>
      <c r="M36" s="80"/>
      <c r="N36" s="81"/>
    </row>
    <row r="37" spans="2:14" ht="13.5" customHeight="1">
      <c r="B37" s="29">
        <f t="shared" si="5"/>
        <v>27</v>
      </c>
      <c r="C37" s="38"/>
      <c r="D37" s="45"/>
      <c r="E37" s="42"/>
      <c r="F37" s="42" t="s">
        <v>211</v>
      </c>
      <c r="G37" s="42"/>
      <c r="H37" s="42"/>
      <c r="I37" s="42"/>
      <c r="J37" s="42"/>
      <c r="K37" s="80">
        <v>80</v>
      </c>
      <c r="L37" s="80">
        <v>120</v>
      </c>
      <c r="M37" s="80">
        <v>460</v>
      </c>
      <c r="N37" s="81">
        <v>540</v>
      </c>
    </row>
    <row r="38" spans="2:14" ht="13.5" customHeight="1">
      <c r="B38" s="29">
        <f t="shared" si="5"/>
        <v>28</v>
      </c>
      <c r="C38" s="38"/>
      <c r="D38" s="45"/>
      <c r="E38" s="42"/>
      <c r="F38" s="42" t="s">
        <v>30</v>
      </c>
      <c r="G38" s="42"/>
      <c r="H38" s="42"/>
      <c r="I38" s="42"/>
      <c r="J38" s="42"/>
      <c r="K38" s="80">
        <v>220</v>
      </c>
      <c r="L38" s="80">
        <v>875</v>
      </c>
      <c r="M38" s="80">
        <v>975</v>
      </c>
      <c r="N38" s="81">
        <v>1350</v>
      </c>
    </row>
    <row r="39" spans="2:14" ht="13.5" customHeight="1">
      <c r="B39" s="29">
        <f t="shared" si="5"/>
        <v>29</v>
      </c>
      <c r="C39" s="38"/>
      <c r="D39" s="45"/>
      <c r="E39" s="42"/>
      <c r="F39" s="42" t="s">
        <v>131</v>
      </c>
      <c r="G39" s="42"/>
      <c r="H39" s="42"/>
      <c r="I39" s="42"/>
      <c r="J39" s="42"/>
      <c r="K39" s="80">
        <v>50</v>
      </c>
      <c r="L39" s="80">
        <v>50</v>
      </c>
      <c r="M39" s="80">
        <v>80</v>
      </c>
      <c r="N39" s="81">
        <v>50</v>
      </c>
    </row>
    <row r="40" spans="2:14" ht="13.5" customHeight="1">
      <c r="B40" s="29">
        <f t="shared" si="5"/>
        <v>30</v>
      </c>
      <c r="C40" s="38"/>
      <c r="D40" s="45"/>
      <c r="E40" s="42"/>
      <c r="F40" s="42" t="s">
        <v>31</v>
      </c>
      <c r="G40" s="42"/>
      <c r="H40" s="42"/>
      <c r="I40" s="42"/>
      <c r="J40" s="42"/>
      <c r="K40" s="100">
        <v>90</v>
      </c>
      <c r="L40" s="80">
        <v>520</v>
      </c>
      <c r="M40" s="80"/>
      <c r="N40" s="81"/>
    </row>
    <row r="41" spans="2:14" ht="13.5" customHeight="1">
      <c r="B41" s="29">
        <f t="shared" si="5"/>
        <v>31</v>
      </c>
      <c r="C41" s="38"/>
      <c r="D41" s="45"/>
      <c r="E41" s="42"/>
      <c r="F41" s="42" t="s">
        <v>132</v>
      </c>
      <c r="G41" s="42"/>
      <c r="H41" s="42"/>
      <c r="I41" s="42"/>
      <c r="J41" s="42"/>
      <c r="K41" s="80" t="s">
        <v>248</v>
      </c>
      <c r="L41" s="80">
        <v>1</v>
      </c>
      <c r="M41" s="80" t="s">
        <v>248</v>
      </c>
      <c r="N41" s="81">
        <v>80</v>
      </c>
    </row>
    <row r="42" spans="2:14" ht="13.5" customHeight="1">
      <c r="B42" s="29">
        <f t="shared" si="5"/>
        <v>32</v>
      </c>
      <c r="C42" s="38"/>
      <c r="D42" s="45"/>
      <c r="E42" s="42"/>
      <c r="F42" s="42" t="s">
        <v>32</v>
      </c>
      <c r="G42" s="42"/>
      <c r="H42" s="42"/>
      <c r="I42" s="42"/>
      <c r="J42" s="42"/>
      <c r="K42" s="100">
        <v>120</v>
      </c>
      <c r="L42" s="80">
        <v>250</v>
      </c>
      <c r="M42" s="80">
        <v>190</v>
      </c>
      <c r="N42" s="81">
        <v>510</v>
      </c>
    </row>
    <row r="43" spans="2:14" ht="13.5" customHeight="1">
      <c r="B43" s="29">
        <f t="shared" si="5"/>
        <v>33</v>
      </c>
      <c r="C43" s="38"/>
      <c r="D43" s="45"/>
      <c r="E43" s="42"/>
      <c r="F43" s="42" t="s">
        <v>33</v>
      </c>
      <c r="G43" s="42"/>
      <c r="H43" s="42"/>
      <c r="I43" s="42"/>
      <c r="J43" s="42"/>
      <c r="K43" s="100"/>
      <c r="L43" s="80" t="s">
        <v>248</v>
      </c>
      <c r="M43" s="80"/>
      <c r="N43" s="81"/>
    </row>
    <row r="44" spans="2:14" ht="13.5" customHeight="1">
      <c r="B44" s="29">
        <f t="shared" si="5"/>
        <v>34</v>
      </c>
      <c r="C44" s="38"/>
      <c r="D44" s="45"/>
      <c r="E44" s="42"/>
      <c r="F44" s="42" t="s">
        <v>35</v>
      </c>
      <c r="G44" s="42"/>
      <c r="H44" s="42"/>
      <c r="I44" s="42"/>
      <c r="J44" s="42"/>
      <c r="K44" s="80">
        <v>250</v>
      </c>
      <c r="L44" s="80">
        <v>500</v>
      </c>
      <c r="M44" s="80">
        <v>375</v>
      </c>
      <c r="N44" s="81"/>
    </row>
    <row r="45" spans="2:14" ht="13.5" customHeight="1">
      <c r="B45" s="29">
        <f t="shared" si="5"/>
        <v>35</v>
      </c>
      <c r="C45" s="38"/>
      <c r="D45" s="45"/>
      <c r="E45" s="42"/>
      <c r="F45" s="42" t="s">
        <v>36</v>
      </c>
      <c r="G45" s="42"/>
      <c r="H45" s="42"/>
      <c r="I45" s="42"/>
      <c r="J45" s="42"/>
      <c r="K45" s="80">
        <v>1875</v>
      </c>
      <c r="L45" s="80">
        <v>2150</v>
      </c>
      <c r="M45" s="80">
        <v>3125</v>
      </c>
      <c r="N45" s="81">
        <v>1400</v>
      </c>
    </row>
    <row r="46" spans="2:14" ht="13.5" customHeight="1">
      <c r="B46" s="29">
        <f t="shared" si="5"/>
        <v>36</v>
      </c>
      <c r="C46" s="38"/>
      <c r="D46" s="45"/>
      <c r="E46" s="42"/>
      <c r="F46" s="42" t="s">
        <v>37</v>
      </c>
      <c r="G46" s="42"/>
      <c r="H46" s="42"/>
      <c r="I46" s="42"/>
      <c r="J46" s="42"/>
      <c r="K46" s="80">
        <v>275</v>
      </c>
      <c r="L46" s="80">
        <v>50</v>
      </c>
      <c r="M46" s="80">
        <v>525</v>
      </c>
      <c r="N46" s="81">
        <v>300</v>
      </c>
    </row>
    <row r="47" spans="2:14" ht="13.5" customHeight="1">
      <c r="B47" s="29">
        <f t="shared" si="5"/>
        <v>37</v>
      </c>
      <c r="C47" s="37" t="s">
        <v>174</v>
      </c>
      <c r="D47" s="35" t="s">
        <v>175</v>
      </c>
      <c r="E47" s="42"/>
      <c r="F47" s="42" t="s">
        <v>44</v>
      </c>
      <c r="G47" s="42"/>
      <c r="H47" s="42"/>
      <c r="I47" s="42"/>
      <c r="J47" s="42"/>
      <c r="K47" s="100">
        <v>70</v>
      </c>
      <c r="L47" s="100">
        <v>20</v>
      </c>
      <c r="M47" s="80" t="s">
        <v>248</v>
      </c>
      <c r="N47" s="81">
        <v>370</v>
      </c>
    </row>
    <row r="48" spans="2:14" ht="13.5" customHeight="1">
      <c r="B48" s="29">
        <f t="shared" si="5"/>
        <v>38</v>
      </c>
      <c r="C48" s="38"/>
      <c r="D48" s="45"/>
      <c r="E48" s="42"/>
      <c r="F48" s="42" t="s">
        <v>135</v>
      </c>
      <c r="G48" s="42"/>
      <c r="H48" s="42"/>
      <c r="I48" s="42"/>
      <c r="J48" s="42"/>
      <c r="K48" s="80"/>
      <c r="L48" s="80">
        <v>10</v>
      </c>
      <c r="M48" s="80" t="s">
        <v>248</v>
      </c>
      <c r="N48" s="81">
        <v>60</v>
      </c>
    </row>
    <row r="49" spans="2:24" ht="13.5" customHeight="1">
      <c r="B49" s="29">
        <f t="shared" si="5"/>
        <v>39</v>
      </c>
      <c r="C49" s="38"/>
      <c r="D49" s="45"/>
      <c r="E49" s="42"/>
      <c r="F49" s="42" t="s">
        <v>136</v>
      </c>
      <c r="G49" s="42"/>
      <c r="H49" s="42"/>
      <c r="I49" s="42"/>
      <c r="J49" s="42"/>
      <c r="K49" s="80">
        <v>10</v>
      </c>
      <c r="L49" s="80" t="s">
        <v>248</v>
      </c>
      <c r="M49" s="80">
        <v>10</v>
      </c>
      <c r="N49" s="81">
        <v>20</v>
      </c>
      <c r="U49">
        <f>COUNTA(K47:K49)</f>
        <v>2</v>
      </c>
      <c r="V49">
        <f>COUNTA(L47:L49)</f>
        <v>3</v>
      </c>
      <c r="W49">
        <f>COUNTA(M47:M49)</f>
        <v>3</v>
      </c>
      <c r="X49">
        <f>COUNTA(N47:N49)</f>
        <v>3</v>
      </c>
    </row>
    <row r="50" spans="2:14" ht="13.5" customHeight="1">
      <c r="B50" s="29">
        <f t="shared" si="5"/>
        <v>40</v>
      </c>
      <c r="C50" s="37" t="s">
        <v>260</v>
      </c>
      <c r="D50" s="35" t="s">
        <v>45</v>
      </c>
      <c r="E50" s="42"/>
      <c r="F50" s="42" t="s">
        <v>239</v>
      </c>
      <c r="G50" s="42"/>
      <c r="H50" s="42"/>
      <c r="I50" s="42"/>
      <c r="J50" s="42"/>
      <c r="K50" s="80"/>
      <c r="L50" s="80"/>
      <c r="M50" s="80">
        <v>10</v>
      </c>
      <c r="N50" s="81"/>
    </row>
    <row r="51" spans="2:25" ht="13.5" customHeight="1">
      <c r="B51" s="29">
        <f t="shared" si="5"/>
        <v>41</v>
      </c>
      <c r="C51" s="139"/>
      <c r="D51" s="139"/>
      <c r="E51" s="42"/>
      <c r="F51" s="42" t="s">
        <v>46</v>
      </c>
      <c r="G51" s="42"/>
      <c r="H51" s="42"/>
      <c r="I51" s="42"/>
      <c r="J51" s="42"/>
      <c r="K51" s="80" t="s">
        <v>556</v>
      </c>
      <c r="L51" s="100" t="s">
        <v>556</v>
      </c>
      <c r="M51" s="80" t="s">
        <v>556</v>
      </c>
      <c r="N51" s="81">
        <v>60</v>
      </c>
      <c r="Y51" s="103"/>
    </row>
    <row r="52" spans="2:25" ht="13.5" customHeight="1">
      <c r="B52" s="29">
        <f t="shared" si="5"/>
        <v>42</v>
      </c>
      <c r="C52" s="38"/>
      <c r="D52" s="45"/>
      <c r="E52" s="42"/>
      <c r="F52" s="42" t="s">
        <v>557</v>
      </c>
      <c r="G52" s="42"/>
      <c r="H52" s="42"/>
      <c r="I52" s="42"/>
      <c r="J52" s="42"/>
      <c r="K52" s="80" t="s">
        <v>556</v>
      </c>
      <c r="L52" s="80" t="s">
        <v>556</v>
      </c>
      <c r="M52" s="80" t="s">
        <v>556</v>
      </c>
      <c r="N52" s="81">
        <v>340</v>
      </c>
      <c r="Y52" s="103"/>
    </row>
    <row r="53" spans="2:25" ht="13.5" customHeight="1">
      <c r="B53" s="29">
        <f t="shared" si="5"/>
        <v>43</v>
      </c>
      <c r="C53" s="38"/>
      <c r="D53" s="45"/>
      <c r="E53" s="42"/>
      <c r="F53" s="42" t="s">
        <v>138</v>
      </c>
      <c r="G53" s="42"/>
      <c r="H53" s="42"/>
      <c r="I53" s="42"/>
      <c r="J53" s="42"/>
      <c r="K53" s="80">
        <v>40</v>
      </c>
      <c r="L53" s="80">
        <v>20</v>
      </c>
      <c r="M53" s="80"/>
      <c r="N53" s="81">
        <v>10</v>
      </c>
      <c r="Y53" s="103"/>
    </row>
    <row r="54" spans="2:25" ht="13.5" customHeight="1">
      <c r="B54" s="29">
        <f t="shared" si="5"/>
        <v>44</v>
      </c>
      <c r="C54" s="38"/>
      <c r="D54" s="45"/>
      <c r="E54" s="42"/>
      <c r="F54" s="42" t="s">
        <v>48</v>
      </c>
      <c r="G54" s="42"/>
      <c r="H54" s="42"/>
      <c r="I54" s="42"/>
      <c r="J54" s="42"/>
      <c r="K54" s="80">
        <v>320</v>
      </c>
      <c r="L54" s="80">
        <v>525</v>
      </c>
      <c r="M54" s="80">
        <v>375</v>
      </c>
      <c r="N54" s="81">
        <v>260</v>
      </c>
      <c r="Y54" s="103"/>
    </row>
    <row r="55" spans="2:25" ht="13.5" customHeight="1">
      <c r="B55" s="29">
        <f t="shared" si="5"/>
        <v>45</v>
      </c>
      <c r="C55" s="38"/>
      <c r="D55" s="45"/>
      <c r="E55" s="42"/>
      <c r="F55" s="42" t="s">
        <v>49</v>
      </c>
      <c r="G55" s="42"/>
      <c r="H55" s="42"/>
      <c r="I55" s="42"/>
      <c r="J55" s="42"/>
      <c r="K55" s="80">
        <v>60</v>
      </c>
      <c r="L55" s="80">
        <v>10</v>
      </c>
      <c r="M55" s="80">
        <v>20</v>
      </c>
      <c r="N55" s="81" t="s">
        <v>556</v>
      </c>
      <c r="Y55" s="104"/>
    </row>
    <row r="56" spans="2:25" ht="13.5" customHeight="1">
      <c r="B56" s="29">
        <f t="shared" si="5"/>
        <v>46</v>
      </c>
      <c r="C56" s="38"/>
      <c r="D56" s="45"/>
      <c r="E56" s="42"/>
      <c r="F56" s="42" t="s">
        <v>611</v>
      </c>
      <c r="G56" s="42"/>
      <c r="H56" s="42"/>
      <c r="I56" s="42"/>
      <c r="J56" s="42"/>
      <c r="K56" s="80"/>
      <c r="L56" s="80"/>
      <c r="M56" s="80">
        <v>10</v>
      </c>
      <c r="N56" s="81"/>
      <c r="Y56" s="104"/>
    </row>
    <row r="57" spans="2:25" ht="13.5" customHeight="1">
      <c r="B57" s="29">
        <f t="shared" si="5"/>
        <v>47</v>
      </c>
      <c r="C57" s="38"/>
      <c r="D57" s="45"/>
      <c r="E57" s="42"/>
      <c r="F57" s="42" t="s">
        <v>52</v>
      </c>
      <c r="G57" s="42"/>
      <c r="H57" s="42"/>
      <c r="I57" s="42"/>
      <c r="J57" s="42"/>
      <c r="K57" s="100">
        <v>10</v>
      </c>
      <c r="L57" s="100" t="s">
        <v>556</v>
      </c>
      <c r="M57" s="80"/>
      <c r="N57" s="81">
        <v>10</v>
      </c>
      <c r="Y57" s="104"/>
    </row>
    <row r="58" spans="2:25" ht="13.5" customHeight="1">
      <c r="B58" s="29">
        <f t="shared" si="5"/>
        <v>48</v>
      </c>
      <c r="C58" s="38"/>
      <c r="D58" s="45"/>
      <c r="E58" s="42"/>
      <c r="F58" s="42" t="s">
        <v>53</v>
      </c>
      <c r="G58" s="42"/>
      <c r="H58" s="42"/>
      <c r="I58" s="42"/>
      <c r="J58" s="42"/>
      <c r="K58" s="100"/>
      <c r="L58" s="100">
        <v>1120</v>
      </c>
      <c r="M58" s="80">
        <v>560</v>
      </c>
      <c r="N58" s="81" t="s">
        <v>556</v>
      </c>
      <c r="Y58" s="104"/>
    </row>
    <row r="59" spans="2:25" ht="13.5" customHeight="1">
      <c r="B59" s="29">
        <f t="shared" si="5"/>
        <v>49</v>
      </c>
      <c r="C59" s="38"/>
      <c r="D59" s="45"/>
      <c r="E59" s="42"/>
      <c r="F59" s="42" t="s">
        <v>612</v>
      </c>
      <c r="G59" s="42"/>
      <c r="H59" s="42"/>
      <c r="I59" s="42"/>
      <c r="J59" s="42"/>
      <c r="K59" s="80"/>
      <c r="L59" s="80" t="s">
        <v>556</v>
      </c>
      <c r="M59" s="80"/>
      <c r="N59" s="81"/>
      <c r="Y59" s="104"/>
    </row>
    <row r="60" spans="2:25" ht="13.5" customHeight="1">
      <c r="B60" s="29">
        <f t="shared" si="5"/>
        <v>50</v>
      </c>
      <c r="C60" s="38"/>
      <c r="D60" s="45"/>
      <c r="E60" s="42"/>
      <c r="F60" s="42" t="s">
        <v>142</v>
      </c>
      <c r="G60" s="42"/>
      <c r="H60" s="42"/>
      <c r="I60" s="42"/>
      <c r="J60" s="42"/>
      <c r="K60" s="80" t="s">
        <v>556</v>
      </c>
      <c r="L60" s="80">
        <v>340</v>
      </c>
      <c r="M60" s="80" t="s">
        <v>556</v>
      </c>
      <c r="N60" s="81" t="s">
        <v>556</v>
      </c>
      <c r="Y60" s="104"/>
    </row>
    <row r="61" spans="2:25" ht="13.5" customHeight="1">
      <c r="B61" s="29">
        <f t="shared" si="5"/>
        <v>51</v>
      </c>
      <c r="C61" s="38"/>
      <c r="D61" s="45"/>
      <c r="E61" s="42"/>
      <c r="F61" s="42" t="s">
        <v>144</v>
      </c>
      <c r="G61" s="42"/>
      <c r="H61" s="42"/>
      <c r="I61" s="42"/>
      <c r="J61" s="42"/>
      <c r="K61" s="80"/>
      <c r="L61" s="80">
        <v>240</v>
      </c>
      <c r="M61" s="80">
        <v>40</v>
      </c>
      <c r="N61" s="81"/>
      <c r="Y61" s="104"/>
    </row>
    <row r="62" spans="2:25" ht="13.5" customHeight="1">
      <c r="B62" s="29">
        <f t="shared" si="5"/>
        <v>52</v>
      </c>
      <c r="C62" s="38"/>
      <c r="D62" s="45"/>
      <c r="E62" s="42"/>
      <c r="F62" s="42" t="s">
        <v>559</v>
      </c>
      <c r="G62" s="42"/>
      <c r="H62" s="42"/>
      <c r="I62" s="42"/>
      <c r="J62" s="42"/>
      <c r="K62" s="80" t="s">
        <v>556</v>
      </c>
      <c r="L62" s="80">
        <v>70</v>
      </c>
      <c r="M62" s="80">
        <v>190</v>
      </c>
      <c r="N62" s="81" t="s">
        <v>556</v>
      </c>
      <c r="Y62" s="103"/>
    </row>
    <row r="63" spans="2:25" ht="13.5" customHeight="1">
      <c r="B63" s="29">
        <f t="shared" si="5"/>
        <v>53</v>
      </c>
      <c r="C63" s="38"/>
      <c r="D63" s="45"/>
      <c r="E63" s="42"/>
      <c r="F63" s="42" t="s">
        <v>54</v>
      </c>
      <c r="G63" s="42"/>
      <c r="H63" s="42"/>
      <c r="I63" s="42"/>
      <c r="J63" s="42"/>
      <c r="K63" s="100"/>
      <c r="L63" s="100">
        <v>440</v>
      </c>
      <c r="M63" s="80">
        <v>40</v>
      </c>
      <c r="N63" s="81">
        <v>400</v>
      </c>
      <c r="Y63" s="105"/>
    </row>
    <row r="64" spans="2:25" ht="13.5" customHeight="1">
      <c r="B64" s="29">
        <f t="shared" si="5"/>
        <v>54</v>
      </c>
      <c r="C64" s="38"/>
      <c r="D64" s="45"/>
      <c r="E64" s="42"/>
      <c r="F64" s="42" t="s">
        <v>146</v>
      </c>
      <c r="G64" s="42"/>
      <c r="H64" s="42"/>
      <c r="I64" s="42"/>
      <c r="J64" s="42"/>
      <c r="K64" s="80"/>
      <c r="L64" s="80">
        <v>20</v>
      </c>
      <c r="M64" s="80"/>
      <c r="N64" s="81">
        <v>20</v>
      </c>
      <c r="Y64" s="103"/>
    </row>
    <row r="65" spans="2:25" ht="13.5" customHeight="1">
      <c r="B65" s="29">
        <f t="shared" si="5"/>
        <v>55</v>
      </c>
      <c r="C65" s="38"/>
      <c r="D65" s="45"/>
      <c r="E65" s="42"/>
      <c r="F65" s="42" t="s">
        <v>241</v>
      </c>
      <c r="G65" s="42"/>
      <c r="H65" s="42"/>
      <c r="I65" s="42"/>
      <c r="J65" s="42"/>
      <c r="K65" s="80" t="s">
        <v>556</v>
      </c>
      <c r="L65" s="80"/>
      <c r="M65" s="80"/>
      <c r="N65" s="81">
        <v>160</v>
      </c>
      <c r="Y65" s="103"/>
    </row>
    <row r="66" spans="2:25" ht="13.5" customHeight="1">
      <c r="B66" s="29">
        <f t="shared" si="5"/>
        <v>56</v>
      </c>
      <c r="C66" s="38"/>
      <c r="D66" s="45"/>
      <c r="E66" s="42"/>
      <c r="F66" s="42" t="s">
        <v>55</v>
      </c>
      <c r="G66" s="42"/>
      <c r="H66" s="42"/>
      <c r="I66" s="42"/>
      <c r="J66" s="42"/>
      <c r="K66" s="80" t="s">
        <v>556</v>
      </c>
      <c r="L66" s="80"/>
      <c r="M66" s="80"/>
      <c r="N66" s="81"/>
      <c r="Y66" s="103"/>
    </row>
    <row r="67" spans="2:25" ht="13.5" customHeight="1">
      <c r="B67" s="29">
        <f t="shared" si="5"/>
        <v>57</v>
      </c>
      <c r="C67" s="38"/>
      <c r="D67" s="45"/>
      <c r="E67" s="42"/>
      <c r="F67" s="42" t="s">
        <v>560</v>
      </c>
      <c r="G67" s="42"/>
      <c r="H67" s="42"/>
      <c r="I67" s="42"/>
      <c r="J67" s="42"/>
      <c r="K67" s="80"/>
      <c r="L67" s="80" t="s">
        <v>556</v>
      </c>
      <c r="M67" s="80"/>
      <c r="N67" s="81"/>
      <c r="Y67" s="105"/>
    </row>
    <row r="68" spans="2:25" ht="13.5" customHeight="1">
      <c r="B68" s="29">
        <f t="shared" si="5"/>
        <v>58</v>
      </c>
      <c r="C68" s="38"/>
      <c r="D68" s="45"/>
      <c r="E68" s="42"/>
      <c r="F68" s="42" t="s">
        <v>561</v>
      </c>
      <c r="G68" s="42"/>
      <c r="H68" s="42"/>
      <c r="I68" s="42"/>
      <c r="J68" s="42"/>
      <c r="K68" s="80" t="s">
        <v>556</v>
      </c>
      <c r="L68" s="80">
        <v>30</v>
      </c>
      <c r="M68" s="80"/>
      <c r="N68" s="81">
        <v>20</v>
      </c>
      <c r="Y68" s="103"/>
    </row>
    <row r="69" spans="2:25" ht="13.5" customHeight="1">
      <c r="B69" s="29">
        <f t="shared" si="5"/>
        <v>59</v>
      </c>
      <c r="C69" s="38"/>
      <c r="D69" s="45"/>
      <c r="E69" s="42"/>
      <c r="F69" s="42" t="s">
        <v>576</v>
      </c>
      <c r="G69" s="42"/>
      <c r="H69" s="42"/>
      <c r="I69" s="42"/>
      <c r="J69" s="42"/>
      <c r="K69" s="80" t="s">
        <v>556</v>
      </c>
      <c r="L69" s="80"/>
      <c r="M69" s="80"/>
      <c r="N69" s="81"/>
      <c r="Y69" s="103"/>
    </row>
    <row r="70" spans="2:25" ht="13.5" customHeight="1">
      <c r="B70" s="29">
        <f t="shared" si="5"/>
        <v>60</v>
      </c>
      <c r="C70" s="38"/>
      <c r="D70" s="45"/>
      <c r="E70" s="42"/>
      <c r="F70" s="42" t="s">
        <v>147</v>
      </c>
      <c r="G70" s="42"/>
      <c r="H70" s="42"/>
      <c r="I70" s="42"/>
      <c r="J70" s="42"/>
      <c r="K70" s="80">
        <v>170</v>
      </c>
      <c r="L70" s="80">
        <v>170</v>
      </c>
      <c r="M70" s="80">
        <v>550</v>
      </c>
      <c r="N70" s="81">
        <v>350</v>
      </c>
      <c r="Y70" s="103"/>
    </row>
    <row r="71" spans="2:25" ht="13.5" customHeight="1">
      <c r="B71" s="29">
        <f t="shared" si="5"/>
        <v>61</v>
      </c>
      <c r="C71" s="38"/>
      <c r="D71" s="45"/>
      <c r="E71" s="42"/>
      <c r="F71" s="42" t="s">
        <v>148</v>
      </c>
      <c r="G71" s="42"/>
      <c r="H71" s="42"/>
      <c r="I71" s="42"/>
      <c r="J71" s="42"/>
      <c r="K71" s="80" t="s">
        <v>556</v>
      </c>
      <c r="L71" s="80" t="s">
        <v>556</v>
      </c>
      <c r="M71" s="80"/>
      <c r="N71" s="81">
        <v>110</v>
      </c>
      <c r="Y71" s="103"/>
    </row>
    <row r="72" spans="2:25" ht="13.5" customHeight="1">
      <c r="B72" s="29">
        <f t="shared" si="5"/>
        <v>62</v>
      </c>
      <c r="C72" s="38"/>
      <c r="D72" s="45"/>
      <c r="E72" s="42"/>
      <c r="F72" s="42" t="s">
        <v>577</v>
      </c>
      <c r="G72" s="42"/>
      <c r="H72" s="42"/>
      <c r="I72" s="42"/>
      <c r="J72" s="42"/>
      <c r="K72" s="80"/>
      <c r="L72" s="80"/>
      <c r="M72" s="80"/>
      <c r="N72" s="81" t="s">
        <v>556</v>
      </c>
      <c r="Y72" s="103"/>
    </row>
    <row r="73" spans="2:25" ht="13.5" customHeight="1">
      <c r="B73" s="29">
        <f t="shared" si="5"/>
        <v>63</v>
      </c>
      <c r="C73" s="38"/>
      <c r="D73" s="45"/>
      <c r="E73" s="42"/>
      <c r="F73" s="42" t="s">
        <v>56</v>
      </c>
      <c r="G73" s="42"/>
      <c r="H73" s="42"/>
      <c r="I73" s="42"/>
      <c r="J73" s="42"/>
      <c r="K73" s="100">
        <v>480</v>
      </c>
      <c r="L73" s="100">
        <v>40</v>
      </c>
      <c r="M73" s="80">
        <v>200</v>
      </c>
      <c r="N73" s="81">
        <v>360</v>
      </c>
      <c r="Y73" s="103"/>
    </row>
    <row r="74" spans="2:25" ht="13.5" customHeight="1">
      <c r="B74" s="29">
        <f t="shared" si="5"/>
        <v>64</v>
      </c>
      <c r="C74" s="38"/>
      <c r="D74" s="45"/>
      <c r="E74" s="42"/>
      <c r="F74" s="42" t="s">
        <v>57</v>
      </c>
      <c r="G74" s="42"/>
      <c r="H74" s="42"/>
      <c r="I74" s="42"/>
      <c r="J74" s="42"/>
      <c r="K74" s="100">
        <v>170</v>
      </c>
      <c r="L74" s="80">
        <v>120</v>
      </c>
      <c r="M74" s="80">
        <v>130</v>
      </c>
      <c r="N74" s="81">
        <v>50</v>
      </c>
      <c r="Y74" s="103"/>
    </row>
    <row r="75" spans="2:25" ht="13.5" customHeight="1">
      <c r="B75" s="29">
        <f t="shared" si="5"/>
        <v>65</v>
      </c>
      <c r="C75" s="38"/>
      <c r="D75" s="45"/>
      <c r="E75" s="42"/>
      <c r="F75" s="42" t="s">
        <v>149</v>
      </c>
      <c r="G75" s="42"/>
      <c r="H75" s="42"/>
      <c r="I75" s="42"/>
      <c r="J75" s="42"/>
      <c r="K75" s="80"/>
      <c r="L75" s="80">
        <v>280</v>
      </c>
      <c r="M75" s="80">
        <v>60</v>
      </c>
      <c r="N75" s="81">
        <v>40</v>
      </c>
      <c r="Y75" s="103"/>
    </row>
    <row r="76" spans="2:25" ht="13.5" customHeight="1">
      <c r="B76" s="29">
        <f t="shared" si="5"/>
        <v>66</v>
      </c>
      <c r="C76" s="38"/>
      <c r="D76" s="45"/>
      <c r="E76" s="42"/>
      <c r="F76" s="42" t="s">
        <v>58</v>
      </c>
      <c r="G76" s="42"/>
      <c r="H76" s="42"/>
      <c r="I76" s="42"/>
      <c r="J76" s="42"/>
      <c r="K76" s="100">
        <v>40</v>
      </c>
      <c r="L76" s="80">
        <v>140</v>
      </c>
      <c r="M76" s="80">
        <v>90</v>
      </c>
      <c r="N76" s="81">
        <v>160</v>
      </c>
      <c r="Y76" s="103"/>
    </row>
    <row r="77" spans="2:25" ht="13.5" customHeight="1">
      <c r="B77" s="29">
        <f aca="true" t="shared" si="10" ref="B77:B99">B76+1</f>
        <v>67</v>
      </c>
      <c r="C77" s="38"/>
      <c r="D77" s="45"/>
      <c r="E77" s="42"/>
      <c r="F77" s="42" t="s">
        <v>59</v>
      </c>
      <c r="G77" s="42"/>
      <c r="H77" s="42"/>
      <c r="I77" s="42"/>
      <c r="J77" s="42"/>
      <c r="K77" s="100">
        <v>800</v>
      </c>
      <c r="L77" s="80" t="s">
        <v>556</v>
      </c>
      <c r="M77" s="80" t="s">
        <v>556</v>
      </c>
      <c r="N77" s="81" t="s">
        <v>556</v>
      </c>
      <c r="Y77" s="103"/>
    </row>
    <row r="78" spans="2:25" ht="13.5" customHeight="1">
      <c r="B78" s="29">
        <f t="shared" si="10"/>
        <v>68</v>
      </c>
      <c r="C78" s="38"/>
      <c r="D78" s="45"/>
      <c r="E78" s="42"/>
      <c r="F78" s="42" t="s">
        <v>60</v>
      </c>
      <c r="G78" s="42"/>
      <c r="H78" s="42"/>
      <c r="I78" s="42"/>
      <c r="J78" s="42"/>
      <c r="K78" s="80"/>
      <c r="L78" s="80"/>
      <c r="M78" s="80"/>
      <c r="N78" s="81" t="s">
        <v>556</v>
      </c>
      <c r="Y78" s="103"/>
    </row>
    <row r="79" spans="2:25" ht="13.5" customHeight="1">
      <c r="B79" s="29">
        <f t="shared" si="10"/>
        <v>69</v>
      </c>
      <c r="C79" s="38"/>
      <c r="D79" s="45"/>
      <c r="E79" s="42"/>
      <c r="F79" s="42" t="s">
        <v>61</v>
      </c>
      <c r="G79" s="42"/>
      <c r="H79" s="42"/>
      <c r="I79" s="42"/>
      <c r="J79" s="42"/>
      <c r="K79" s="80">
        <v>160</v>
      </c>
      <c r="L79" s="80">
        <v>48</v>
      </c>
      <c r="M79" s="80">
        <v>240</v>
      </c>
      <c r="N79" s="81">
        <v>320</v>
      </c>
      <c r="Y79" s="103"/>
    </row>
    <row r="80" spans="2:25" ht="13.5" customHeight="1">
      <c r="B80" s="29">
        <f t="shared" si="10"/>
        <v>70</v>
      </c>
      <c r="C80" s="38"/>
      <c r="D80" s="45"/>
      <c r="E80" s="42"/>
      <c r="F80" s="42" t="s">
        <v>62</v>
      </c>
      <c r="G80" s="42"/>
      <c r="H80" s="42"/>
      <c r="I80" s="42"/>
      <c r="J80" s="42"/>
      <c r="K80" s="80" t="s">
        <v>556</v>
      </c>
      <c r="L80" s="80">
        <v>8</v>
      </c>
      <c r="M80" s="80">
        <v>160</v>
      </c>
      <c r="N80" s="81"/>
      <c r="Y80" s="103"/>
    </row>
    <row r="81" spans="2:25" ht="13.5" customHeight="1">
      <c r="B81" s="29">
        <f t="shared" si="10"/>
        <v>71</v>
      </c>
      <c r="C81" s="38"/>
      <c r="D81" s="45"/>
      <c r="E81" s="42"/>
      <c r="F81" s="42" t="s">
        <v>63</v>
      </c>
      <c r="G81" s="42"/>
      <c r="H81" s="42"/>
      <c r="I81" s="42"/>
      <c r="J81" s="42"/>
      <c r="K81" s="80">
        <v>80</v>
      </c>
      <c r="L81" s="80" t="s">
        <v>556</v>
      </c>
      <c r="M81" s="80"/>
      <c r="N81" s="81">
        <v>80</v>
      </c>
      <c r="Y81" s="103"/>
    </row>
    <row r="82" spans="2:25" ht="13.5" customHeight="1">
      <c r="B82" s="29">
        <f t="shared" si="10"/>
        <v>72</v>
      </c>
      <c r="C82" s="38"/>
      <c r="D82" s="45"/>
      <c r="E82" s="42"/>
      <c r="F82" s="42" t="s">
        <v>152</v>
      </c>
      <c r="G82" s="42"/>
      <c r="H82" s="42"/>
      <c r="I82" s="42"/>
      <c r="J82" s="42"/>
      <c r="K82" s="100"/>
      <c r="L82" s="80"/>
      <c r="M82" s="80">
        <v>120</v>
      </c>
      <c r="N82" s="81">
        <v>60</v>
      </c>
      <c r="Y82" s="103"/>
    </row>
    <row r="83" spans="2:25" ht="13.5" customHeight="1">
      <c r="B83" s="29">
        <f t="shared" si="10"/>
        <v>73</v>
      </c>
      <c r="C83" s="38"/>
      <c r="D83" s="45"/>
      <c r="E83" s="42"/>
      <c r="F83" s="42" t="s">
        <v>564</v>
      </c>
      <c r="G83" s="42"/>
      <c r="H83" s="42"/>
      <c r="I83" s="42"/>
      <c r="J83" s="42"/>
      <c r="K83" s="80" t="s">
        <v>556</v>
      </c>
      <c r="L83" s="80">
        <v>10</v>
      </c>
      <c r="M83" s="80" t="s">
        <v>556</v>
      </c>
      <c r="N83" s="81" t="s">
        <v>556</v>
      </c>
      <c r="Y83" s="103"/>
    </row>
    <row r="84" spans="2:25" ht="13.5" customHeight="1">
      <c r="B84" s="29">
        <f t="shared" si="10"/>
        <v>74</v>
      </c>
      <c r="C84" s="38"/>
      <c r="D84" s="45"/>
      <c r="E84" s="42"/>
      <c r="F84" s="42" t="s">
        <v>153</v>
      </c>
      <c r="G84" s="42"/>
      <c r="H84" s="42"/>
      <c r="I84" s="42"/>
      <c r="J84" s="42"/>
      <c r="K84" s="80">
        <v>10</v>
      </c>
      <c r="L84" s="80"/>
      <c r="M84" s="80"/>
      <c r="N84" s="81"/>
      <c r="Y84" s="103"/>
    </row>
    <row r="85" spans="2:25" ht="13.5" customHeight="1">
      <c r="B85" s="29">
        <f t="shared" si="10"/>
        <v>75</v>
      </c>
      <c r="C85" s="38"/>
      <c r="D85" s="45"/>
      <c r="E85" s="42"/>
      <c r="F85" s="42" t="s">
        <v>213</v>
      </c>
      <c r="G85" s="42"/>
      <c r="H85" s="42"/>
      <c r="I85" s="42"/>
      <c r="J85" s="42"/>
      <c r="K85" s="80">
        <v>40</v>
      </c>
      <c r="L85" s="80">
        <v>240</v>
      </c>
      <c r="M85" s="80">
        <v>200</v>
      </c>
      <c r="N85" s="81">
        <v>40</v>
      </c>
      <c r="Y85" s="103"/>
    </row>
    <row r="86" spans="2:25" ht="13.5" customHeight="1">
      <c r="B86" s="29">
        <f t="shared" si="10"/>
        <v>76</v>
      </c>
      <c r="C86" s="38"/>
      <c r="D86" s="45"/>
      <c r="E86" s="42"/>
      <c r="F86" s="42" t="s">
        <v>214</v>
      </c>
      <c r="G86" s="42"/>
      <c r="H86" s="42"/>
      <c r="I86" s="42"/>
      <c r="J86" s="42"/>
      <c r="K86" s="80">
        <v>80</v>
      </c>
      <c r="L86" s="80">
        <v>140</v>
      </c>
      <c r="M86" s="80">
        <v>100</v>
      </c>
      <c r="N86" s="81">
        <v>40</v>
      </c>
      <c r="Y86" s="103"/>
    </row>
    <row r="87" spans="2:25" ht="13.5" customHeight="1">
      <c r="B87" s="29">
        <f t="shared" si="10"/>
        <v>77</v>
      </c>
      <c r="C87" s="38"/>
      <c r="D87" s="45"/>
      <c r="E87" s="42"/>
      <c r="F87" s="42" t="s">
        <v>565</v>
      </c>
      <c r="G87" s="42"/>
      <c r="H87" s="42"/>
      <c r="I87" s="42"/>
      <c r="J87" s="42"/>
      <c r="K87" s="80" t="s">
        <v>556</v>
      </c>
      <c r="L87" s="80" t="s">
        <v>556</v>
      </c>
      <c r="M87" s="80" t="s">
        <v>556</v>
      </c>
      <c r="N87" s="81"/>
      <c r="Y87" s="103"/>
    </row>
    <row r="88" spans="2:25" ht="13.5" customHeight="1">
      <c r="B88" s="29">
        <f t="shared" si="10"/>
        <v>78</v>
      </c>
      <c r="C88" s="38"/>
      <c r="D88" s="45"/>
      <c r="E88" s="42"/>
      <c r="F88" s="42" t="s">
        <v>65</v>
      </c>
      <c r="G88" s="42"/>
      <c r="H88" s="42"/>
      <c r="I88" s="42"/>
      <c r="J88" s="42"/>
      <c r="K88" s="100">
        <v>1200</v>
      </c>
      <c r="L88" s="80">
        <v>1180</v>
      </c>
      <c r="M88" s="80">
        <v>2850</v>
      </c>
      <c r="N88" s="81">
        <v>720</v>
      </c>
      <c r="Y88" s="103"/>
    </row>
    <row r="89" spans="2:25" ht="13.5" customHeight="1">
      <c r="B89" s="29">
        <f t="shared" si="10"/>
        <v>79</v>
      </c>
      <c r="C89" s="38"/>
      <c r="D89" s="45"/>
      <c r="E89" s="42"/>
      <c r="F89" s="42" t="s">
        <v>66</v>
      </c>
      <c r="G89" s="42"/>
      <c r="H89" s="42"/>
      <c r="I89" s="42"/>
      <c r="J89" s="42"/>
      <c r="K89" s="80" t="s">
        <v>556</v>
      </c>
      <c r="L89" s="80">
        <v>50</v>
      </c>
      <c r="M89" s="80">
        <v>30</v>
      </c>
      <c r="N89" s="81">
        <v>60</v>
      </c>
      <c r="Y89" s="103"/>
    </row>
    <row r="90" spans="2:25" ht="13.5" customHeight="1">
      <c r="B90" s="29">
        <f t="shared" si="10"/>
        <v>80</v>
      </c>
      <c r="C90" s="38"/>
      <c r="D90" s="45"/>
      <c r="E90" s="42"/>
      <c r="F90" s="42" t="s">
        <v>154</v>
      </c>
      <c r="G90" s="42"/>
      <c r="H90" s="42"/>
      <c r="I90" s="42"/>
      <c r="J90" s="42"/>
      <c r="K90" s="80"/>
      <c r="L90" s="80">
        <v>10</v>
      </c>
      <c r="M90" s="80"/>
      <c r="N90" s="81" t="s">
        <v>556</v>
      </c>
      <c r="Y90" s="103"/>
    </row>
    <row r="91" spans="2:25" ht="13.5" customHeight="1">
      <c r="B91" s="29">
        <f t="shared" si="10"/>
        <v>81</v>
      </c>
      <c r="C91" s="38"/>
      <c r="D91" s="45"/>
      <c r="E91" s="42"/>
      <c r="F91" s="42" t="s">
        <v>67</v>
      </c>
      <c r="G91" s="42"/>
      <c r="H91" s="42"/>
      <c r="I91" s="42"/>
      <c r="J91" s="42"/>
      <c r="K91" s="80" t="s">
        <v>556</v>
      </c>
      <c r="L91" s="80">
        <v>2</v>
      </c>
      <c r="M91" s="80" t="s">
        <v>556</v>
      </c>
      <c r="N91" s="81">
        <v>20</v>
      </c>
      <c r="Y91" s="103"/>
    </row>
    <row r="92" spans="2:25" ht="13.5" customHeight="1">
      <c r="B92" s="29">
        <f t="shared" si="10"/>
        <v>82</v>
      </c>
      <c r="C92" s="38"/>
      <c r="D92" s="45"/>
      <c r="E92" s="42"/>
      <c r="F92" s="42" t="s">
        <v>68</v>
      </c>
      <c r="G92" s="42"/>
      <c r="H92" s="42"/>
      <c r="I92" s="42"/>
      <c r="J92" s="42"/>
      <c r="K92" s="80">
        <v>60</v>
      </c>
      <c r="L92" s="100">
        <v>80</v>
      </c>
      <c r="M92" s="80">
        <v>50</v>
      </c>
      <c r="N92" s="81">
        <v>10</v>
      </c>
      <c r="Y92" s="103"/>
    </row>
    <row r="93" spans="2:25" ht="13.5" customHeight="1">
      <c r="B93" s="29">
        <f t="shared" si="10"/>
        <v>83</v>
      </c>
      <c r="C93" s="38"/>
      <c r="D93" s="45"/>
      <c r="E93" s="42"/>
      <c r="F93" s="42" t="s">
        <v>69</v>
      </c>
      <c r="G93" s="42"/>
      <c r="H93" s="42"/>
      <c r="I93" s="42"/>
      <c r="J93" s="42"/>
      <c r="K93" s="80"/>
      <c r="L93" s="80">
        <v>40</v>
      </c>
      <c r="M93" s="80"/>
      <c r="N93" s="81"/>
      <c r="Y93" s="103"/>
    </row>
    <row r="94" spans="2:25" ht="13.5" customHeight="1">
      <c r="B94" s="29">
        <f t="shared" si="10"/>
        <v>84</v>
      </c>
      <c r="C94" s="38"/>
      <c r="D94" s="45"/>
      <c r="E94" s="42"/>
      <c r="F94" s="42" t="s">
        <v>158</v>
      </c>
      <c r="G94" s="42"/>
      <c r="H94" s="42"/>
      <c r="I94" s="42"/>
      <c r="J94" s="42"/>
      <c r="K94" s="80">
        <v>50</v>
      </c>
      <c r="L94" s="80">
        <v>20</v>
      </c>
      <c r="M94" s="80">
        <v>30</v>
      </c>
      <c r="N94" s="81">
        <v>20</v>
      </c>
      <c r="Y94" s="103"/>
    </row>
    <row r="95" spans="2:25" ht="13.5" customHeight="1">
      <c r="B95" s="29">
        <f t="shared" si="10"/>
        <v>85</v>
      </c>
      <c r="C95" s="38"/>
      <c r="D95" s="45"/>
      <c r="E95" s="42"/>
      <c r="F95" s="42" t="s">
        <v>159</v>
      </c>
      <c r="G95" s="42"/>
      <c r="H95" s="42"/>
      <c r="I95" s="42"/>
      <c r="J95" s="42"/>
      <c r="K95" s="80" t="s">
        <v>556</v>
      </c>
      <c r="L95" s="80">
        <v>20</v>
      </c>
      <c r="M95" s="80">
        <v>80</v>
      </c>
      <c r="N95" s="81"/>
      <c r="Y95" s="103"/>
    </row>
    <row r="96" spans="2:14" ht="13.5" customHeight="1">
      <c r="B96" s="29">
        <f t="shared" si="10"/>
        <v>86</v>
      </c>
      <c r="C96" s="37" t="s">
        <v>160</v>
      </c>
      <c r="D96" s="35" t="s">
        <v>161</v>
      </c>
      <c r="E96" s="42"/>
      <c r="F96" s="42" t="s">
        <v>162</v>
      </c>
      <c r="G96" s="42"/>
      <c r="H96" s="42"/>
      <c r="I96" s="42"/>
      <c r="J96" s="42"/>
      <c r="K96" s="80"/>
      <c r="L96" s="80"/>
      <c r="M96" s="80"/>
      <c r="N96" s="81" t="s">
        <v>556</v>
      </c>
    </row>
    <row r="97" spans="2:14" ht="13.5" customHeight="1">
      <c r="B97" s="29">
        <f t="shared" si="10"/>
        <v>87</v>
      </c>
      <c r="C97" s="37" t="s">
        <v>72</v>
      </c>
      <c r="D97" s="35" t="s">
        <v>73</v>
      </c>
      <c r="E97" s="42"/>
      <c r="F97" s="42" t="s">
        <v>185</v>
      </c>
      <c r="G97" s="42"/>
      <c r="H97" s="42"/>
      <c r="I97" s="42"/>
      <c r="J97" s="42"/>
      <c r="K97" s="80">
        <v>1</v>
      </c>
      <c r="L97" s="80"/>
      <c r="M97" s="80"/>
      <c r="N97" s="81">
        <v>1</v>
      </c>
    </row>
    <row r="98" spans="2:14" ht="13.5" customHeight="1">
      <c r="B98" s="29">
        <f t="shared" si="10"/>
        <v>88</v>
      </c>
      <c r="C98" s="38"/>
      <c r="D98" s="45"/>
      <c r="E98" s="42"/>
      <c r="F98" s="42" t="s">
        <v>613</v>
      </c>
      <c r="G98" s="42"/>
      <c r="H98" s="42"/>
      <c r="I98" s="42"/>
      <c r="J98" s="42"/>
      <c r="K98" s="80"/>
      <c r="L98" s="80"/>
      <c r="M98" s="80"/>
      <c r="N98" s="81" t="s">
        <v>556</v>
      </c>
    </row>
    <row r="99" spans="2:14" ht="13.5" customHeight="1">
      <c r="B99" s="29">
        <f t="shared" si="10"/>
        <v>89</v>
      </c>
      <c r="C99" s="38"/>
      <c r="D99" s="45"/>
      <c r="E99" s="42"/>
      <c r="F99" s="42" t="s">
        <v>570</v>
      </c>
      <c r="G99" s="42"/>
      <c r="H99" s="42"/>
      <c r="I99" s="42"/>
      <c r="J99" s="42"/>
      <c r="K99" s="80"/>
      <c r="L99" s="80">
        <v>1</v>
      </c>
      <c r="M99" s="80">
        <v>1</v>
      </c>
      <c r="N99" s="81">
        <v>1</v>
      </c>
    </row>
    <row r="100" spans="2:14" ht="13.5" customHeight="1" thickBot="1">
      <c r="B100" s="29">
        <f>B99+1</f>
        <v>90</v>
      </c>
      <c r="C100" s="146"/>
      <c r="D100" s="148"/>
      <c r="E100" s="42"/>
      <c r="F100" s="42" t="s">
        <v>164</v>
      </c>
      <c r="G100" s="42"/>
      <c r="H100" s="42"/>
      <c r="I100" s="42"/>
      <c r="J100" s="42"/>
      <c r="K100" s="80">
        <v>1</v>
      </c>
      <c r="L100" s="80">
        <v>3</v>
      </c>
      <c r="M100" s="80">
        <v>1</v>
      </c>
      <c r="N100" s="81">
        <v>5</v>
      </c>
    </row>
    <row r="101" spans="2:24" ht="13.5" customHeight="1">
      <c r="B101" s="83"/>
      <c r="C101" s="84"/>
      <c r="D101" s="84"/>
      <c r="E101" s="86"/>
      <c r="F101" s="86"/>
      <c r="G101" s="86"/>
      <c r="H101" s="86"/>
      <c r="I101" s="86"/>
      <c r="J101" s="86"/>
      <c r="K101" s="86"/>
      <c r="L101" s="86"/>
      <c r="M101" s="86"/>
      <c r="N101" s="86"/>
      <c r="U101">
        <f>COUNTA(K11:K99,K100:K120)</f>
        <v>78</v>
      </c>
      <c r="V101">
        <f>COUNTA(L11:L99,L100:L120)</f>
        <v>85</v>
      </c>
      <c r="W101">
        <f>COUNTA(M11:M99,M100:M120)</f>
        <v>75</v>
      </c>
      <c r="X101">
        <f>COUNTA(N11:N99,N100:N120)</f>
        <v>88</v>
      </c>
    </row>
    <row r="102" ht="18" customHeight="1"/>
    <row r="103" ht="18" customHeight="1">
      <c r="B103" s="22"/>
    </row>
    <row r="104" ht="9" customHeight="1" thickBot="1"/>
    <row r="105" spans="2:14" ht="18" customHeight="1">
      <c r="B105" s="1"/>
      <c r="C105" s="2"/>
      <c r="D105" s="163" t="s">
        <v>2</v>
      </c>
      <c r="E105" s="163"/>
      <c r="F105" s="163"/>
      <c r="G105" s="163"/>
      <c r="H105" s="2"/>
      <c r="I105" s="2"/>
      <c r="J105" s="3"/>
      <c r="K105" s="107" t="s">
        <v>106</v>
      </c>
      <c r="L105" s="107" t="s">
        <v>107</v>
      </c>
      <c r="M105" s="107" t="s">
        <v>108</v>
      </c>
      <c r="N105" s="132" t="s">
        <v>109</v>
      </c>
    </row>
    <row r="106" spans="2:14" ht="18" customHeight="1" thickBot="1">
      <c r="B106" s="7"/>
      <c r="C106" s="8"/>
      <c r="D106" s="161" t="s">
        <v>3</v>
      </c>
      <c r="E106" s="161"/>
      <c r="F106" s="161"/>
      <c r="G106" s="161"/>
      <c r="H106" s="8"/>
      <c r="I106" s="8"/>
      <c r="J106" s="9"/>
      <c r="K106" s="113" t="str">
        <f>K5</f>
        <v>H 26. 9.16</v>
      </c>
      <c r="L106" s="113" t="str">
        <f>L5</f>
        <v>H 26. 9.16</v>
      </c>
      <c r="M106" s="113" t="str">
        <f>M5</f>
        <v>H 26. 9.16</v>
      </c>
      <c r="N106" s="133" t="str">
        <f>N5</f>
        <v>H 26. 9.16</v>
      </c>
    </row>
    <row r="107" spans="2:14" ht="18" customHeight="1" thickTop="1">
      <c r="B107" s="87" t="s">
        <v>10</v>
      </c>
      <c r="C107" s="88" t="s">
        <v>11</v>
      </c>
      <c r="D107" s="88" t="s">
        <v>12</v>
      </c>
      <c r="E107" s="89"/>
      <c r="F107" s="90"/>
      <c r="G107" s="169" t="s">
        <v>13</v>
      </c>
      <c r="H107" s="169"/>
      <c r="I107" s="90"/>
      <c r="J107" s="27"/>
      <c r="K107" s="114"/>
      <c r="L107" s="114"/>
      <c r="M107" s="114"/>
      <c r="N107" s="134"/>
    </row>
    <row r="108" spans="2:14" ht="13.5" customHeight="1">
      <c r="B108" s="29">
        <f>B100+1</f>
        <v>91</v>
      </c>
      <c r="C108" s="37" t="s">
        <v>72</v>
      </c>
      <c r="D108" s="35" t="s">
        <v>73</v>
      </c>
      <c r="E108" s="42"/>
      <c r="F108" s="42" t="s">
        <v>579</v>
      </c>
      <c r="G108" s="42"/>
      <c r="H108" s="42"/>
      <c r="I108" s="42"/>
      <c r="J108" s="42"/>
      <c r="K108" s="80"/>
      <c r="L108" s="80">
        <v>1</v>
      </c>
      <c r="M108" s="80"/>
      <c r="N108" s="81" t="s">
        <v>556</v>
      </c>
    </row>
    <row r="109" spans="2:14" ht="13.5" customHeight="1">
      <c r="B109" s="29">
        <f aca="true" t="shared" si="11" ref="B109:B120">B108+1</f>
        <v>92</v>
      </c>
      <c r="C109" s="38"/>
      <c r="D109" s="45"/>
      <c r="E109" s="42"/>
      <c r="F109" s="42" t="s">
        <v>614</v>
      </c>
      <c r="G109" s="42"/>
      <c r="H109" s="42"/>
      <c r="I109" s="42"/>
      <c r="J109" s="42"/>
      <c r="K109" s="80" t="s">
        <v>556</v>
      </c>
      <c r="L109" s="80" t="s">
        <v>556</v>
      </c>
      <c r="M109" s="80"/>
      <c r="N109" s="81" t="s">
        <v>556</v>
      </c>
    </row>
    <row r="110" spans="2:14" ht="13.5" customHeight="1">
      <c r="B110" s="29">
        <f t="shared" si="11"/>
        <v>93</v>
      </c>
      <c r="C110" s="38"/>
      <c r="D110" s="45"/>
      <c r="E110" s="42"/>
      <c r="F110" s="42" t="s">
        <v>165</v>
      </c>
      <c r="G110" s="42"/>
      <c r="H110" s="42"/>
      <c r="I110" s="42"/>
      <c r="J110" s="42"/>
      <c r="K110" s="80">
        <v>1</v>
      </c>
      <c r="L110" s="80">
        <v>1</v>
      </c>
      <c r="M110" s="80">
        <v>1</v>
      </c>
      <c r="N110" s="81">
        <v>4</v>
      </c>
    </row>
    <row r="111" spans="2:14" ht="13.5" customHeight="1">
      <c r="B111" s="29">
        <f t="shared" si="11"/>
        <v>94</v>
      </c>
      <c r="C111" s="38"/>
      <c r="D111" s="46"/>
      <c r="E111" s="42"/>
      <c r="F111" s="42" t="s">
        <v>74</v>
      </c>
      <c r="G111" s="42"/>
      <c r="H111" s="42"/>
      <c r="I111" s="42"/>
      <c r="J111" s="42"/>
      <c r="K111" s="80">
        <v>3</v>
      </c>
      <c r="L111" s="80" t="s">
        <v>556</v>
      </c>
      <c r="M111" s="80">
        <v>1</v>
      </c>
      <c r="N111" s="81">
        <v>5</v>
      </c>
    </row>
    <row r="112" spans="2:14" ht="13.5" customHeight="1">
      <c r="B112" s="29">
        <f t="shared" si="11"/>
        <v>95</v>
      </c>
      <c r="C112" s="37" t="s">
        <v>75</v>
      </c>
      <c r="D112" s="47" t="s">
        <v>168</v>
      </c>
      <c r="E112" s="42"/>
      <c r="F112" s="42" t="s">
        <v>169</v>
      </c>
      <c r="G112" s="42"/>
      <c r="H112" s="42"/>
      <c r="I112" s="42"/>
      <c r="J112" s="42"/>
      <c r="K112" s="80">
        <v>10</v>
      </c>
      <c r="L112" s="80">
        <v>10</v>
      </c>
      <c r="M112" s="80" t="s">
        <v>556</v>
      </c>
      <c r="N112" s="81">
        <v>30</v>
      </c>
    </row>
    <row r="113" spans="2:14" ht="13.5" customHeight="1">
      <c r="B113" s="29">
        <f t="shared" si="11"/>
        <v>96</v>
      </c>
      <c r="C113" s="38"/>
      <c r="D113" s="35" t="s">
        <v>76</v>
      </c>
      <c r="E113" s="42"/>
      <c r="F113" s="42" t="s">
        <v>615</v>
      </c>
      <c r="G113" s="42"/>
      <c r="H113" s="42"/>
      <c r="I113" s="42"/>
      <c r="J113" s="42"/>
      <c r="K113" s="80"/>
      <c r="L113" s="80"/>
      <c r="M113" s="80"/>
      <c r="N113" s="81" t="s">
        <v>556</v>
      </c>
    </row>
    <row r="114" spans="2:14" ht="13.5" customHeight="1">
      <c r="B114" s="29">
        <f t="shared" si="11"/>
        <v>97</v>
      </c>
      <c r="C114" s="38"/>
      <c r="D114" s="46"/>
      <c r="E114" s="42"/>
      <c r="F114" s="42" t="s">
        <v>79</v>
      </c>
      <c r="G114" s="42"/>
      <c r="H114" s="42"/>
      <c r="I114" s="42"/>
      <c r="J114" s="42"/>
      <c r="K114" s="80"/>
      <c r="L114" s="80"/>
      <c r="M114" s="80" t="s">
        <v>556</v>
      </c>
      <c r="N114" s="81">
        <v>60</v>
      </c>
    </row>
    <row r="115" spans="2:14" ht="13.5" customHeight="1">
      <c r="B115" s="29">
        <f t="shared" si="11"/>
        <v>98</v>
      </c>
      <c r="C115" s="39"/>
      <c r="D115" s="47" t="s">
        <v>80</v>
      </c>
      <c r="E115" s="42"/>
      <c r="F115" s="42" t="s">
        <v>81</v>
      </c>
      <c r="G115" s="42"/>
      <c r="H115" s="42"/>
      <c r="I115" s="42"/>
      <c r="J115" s="42"/>
      <c r="K115" s="80">
        <v>20</v>
      </c>
      <c r="L115" s="80"/>
      <c r="M115" s="80">
        <v>20</v>
      </c>
      <c r="N115" s="81"/>
    </row>
    <row r="116" spans="2:14" ht="13.5" customHeight="1">
      <c r="B116" s="29">
        <f t="shared" si="11"/>
        <v>99</v>
      </c>
      <c r="C116" s="37" t="s">
        <v>0</v>
      </c>
      <c r="D116" s="35" t="s">
        <v>170</v>
      </c>
      <c r="E116" s="42"/>
      <c r="F116" s="42" t="s">
        <v>1</v>
      </c>
      <c r="G116" s="42"/>
      <c r="H116" s="42"/>
      <c r="I116" s="42"/>
      <c r="J116" s="42"/>
      <c r="K116" s="80">
        <v>10</v>
      </c>
      <c r="L116" s="80"/>
      <c r="M116" s="80">
        <v>30</v>
      </c>
      <c r="N116" s="81">
        <v>40</v>
      </c>
    </row>
    <row r="117" spans="2:24" ht="13.5" customHeight="1">
      <c r="B117" s="29">
        <f t="shared" si="11"/>
        <v>100</v>
      </c>
      <c r="C117" s="38"/>
      <c r="D117" s="47" t="s">
        <v>82</v>
      </c>
      <c r="E117" s="42"/>
      <c r="F117" s="42" t="s">
        <v>83</v>
      </c>
      <c r="G117" s="42"/>
      <c r="H117" s="42"/>
      <c r="I117" s="42"/>
      <c r="J117" s="42"/>
      <c r="K117" s="80">
        <v>10</v>
      </c>
      <c r="L117" s="80">
        <v>30</v>
      </c>
      <c r="M117" s="80">
        <v>10</v>
      </c>
      <c r="N117" s="81">
        <v>20</v>
      </c>
      <c r="U117">
        <f>COUNTA(K96:K117)</f>
        <v>11</v>
      </c>
      <c r="V117">
        <f>COUNTA(L96:L117)</f>
        <v>10</v>
      </c>
      <c r="W117">
        <f>COUNTA(M96:M117)</f>
        <v>11</v>
      </c>
      <c r="X117">
        <f>COUNTA(N96:N117)</f>
        <v>16</v>
      </c>
    </row>
    <row r="118" spans="2:14" ht="13.5" customHeight="1">
      <c r="B118" s="29">
        <f t="shared" si="11"/>
        <v>101</v>
      </c>
      <c r="C118" s="170" t="s">
        <v>84</v>
      </c>
      <c r="D118" s="171"/>
      <c r="E118" s="42"/>
      <c r="F118" s="42" t="s">
        <v>85</v>
      </c>
      <c r="G118" s="42"/>
      <c r="H118" s="42"/>
      <c r="I118" s="42"/>
      <c r="J118" s="42"/>
      <c r="K118" s="80">
        <v>350</v>
      </c>
      <c r="L118" s="80">
        <v>500</v>
      </c>
      <c r="M118" s="80">
        <v>300</v>
      </c>
      <c r="N118" s="81">
        <v>150</v>
      </c>
    </row>
    <row r="119" spans="2:14" ht="13.5" customHeight="1">
      <c r="B119" s="29">
        <f t="shared" si="11"/>
        <v>102</v>
      </c>
      <c r="C119" s="40"/>
      <c r="D119" s="41"/>
      <c r="E119" s="42"/>
      <c r="F119" s="42" t="s">
        <v>86</v>
      </c>
      <c r="G119" s="42"/>
      <c r="H119" s="42"/>
      <c r="I119" s="42"/>
      <c r="J119" s="42"/>
      <c r="K119" s="80">
        <v>2450</v>
      </c>
      <c r="L119" s="80">
        <v>2800</v>
      </c>
      <c r="M119" s="80">
        <v>375</v>
      </c>
      <c r="N119" s="81">
        <v>1350</v>
      </c>
    </row>
    <row r="120" spans="2:14" ht="13.5" customHeight="1" thickBot="1">
      <c r="B120" s="29">
        <f t="shared" si="11"/>
        <v>103</v>
      </c>
      <c r="C120" s="40"/>
      <c r="D120" s="41"/>
      <c r="E120" s="42"/>
      <c r="F120" s="42" t="s">
        <v>171</v>
      </c>
      <c r="G120" s="42"/>
      <c r="H120" s="42"/>
      <c r="I120" s="42"/>
      <c r="J120" s="42"/>
      <c r="K120" s="80">
        <v>300</v>
      </c>
      <c r="L120" s="80">
        <v>350</v>
      </c>
      <c r="M120" s="80">
        <v>175</v>
      </c>
      <c r="N120" s="81">
        <v>450</v>
      </c>
    </row>
    <row r="121" spans="2:14" ht="19.5" customHeight="1" thickTop="1">
      <c r="B121" s="172" t="s">
        <v>88</v>
      </c>
      <c r="C121" s="173"/>
      <c r="D121" s="173"/>
      <c r="E121" s="173"/>
      <c r="F121" s="173"/>
      <c r="G121" s="173"/>
      <c r="H121" s="173"/>
      <c r="I121" s="173"/>
      <c r="J121" s="27"/>
      <c r="K121" s="114">
        <f>SUM(K122:K130)</f>
        <v>21216</v>
      </c>
      <c r="L121" s="114">
        <f>SUM(L122:L130)</f>
        <v>21535</v>
      </c>
      <c r="M121" s="114">
        <f>SUM(M122:M130)</f>
        <v>29584</v>
      </c>
      <c r="N121" s="134">
        <f>SUM(N122:N130)</f>
        <v>37981</v>
      </c>
    </row>
    <row r="122" spans="2:14" ht="13.5" customHeight="1">
      <c r="B122" s="153" t="s">
        <v>89</v>
      </c>
      <c r="C122" s="154"/>
      <c r="D122" s="162"/>
      <c r="E122" s="51"/>
      <c r="F122" s="52"/>
      <c r="G122" s="155" t="s">
        <v>14</v>
      </c>
      <c r="H122" s="155"/>
      <c r="I122" s="52"/>
      <c r="J122" s="54"/>
      <c r="K122" s="43">
        <v>2240</v>
      </c>
      <c r="L122" s="43">
        <v>4195</v>
      </c>
      <c r="M122" s="43">
        <v>11195</v>
      </c>
      <c r="N122" s="44">
        <v>8780</v>
      </c>
    </row>
    <row r="123" spans="2:14" ht="13.5" customHeight="1">
      <c r="B123" s="16"/>
      <c r="C123" s="17"/>
      <c r="D123" s="18"/>
      <c r="E123" s="55"/>
      <c r="F123" s="42"/>
      <c r="G123" s="155" t="s">
        <v>40</v>
      </c>
      <c r="H123" s="155"/>
      <c r="I123" s="53"/>
      <c r="J123" s="56"/>
      <c r="K123" s="43">
        <v>1825</v>
      </c>
      <c r="L123" s="43">
        <v>1075</v>
      </c>
      <c r="M123" s="43">
        <v>40</v>
      </c>
      <c r="N123" s="44">
        <v>1200</v>
      </c>
    </row>
    <row r="124" spans="2:14" ht="13.5" customHeight="1">
      <c r="B124" s="16"/>
      <c r="C124" s="17"/>
      <c r="D124" s="18"/>
      <c r="E124" s="55"/>
      <c r="F124" s="42"/>
      <c r="G124" s="155" t="s">
        <v>43</v>
      </c>
      <c r="H124" s="155"/>
      <c r="I124" s="52"/>
      <c r="J124" s="54"/>
      <c r="K124" s="43">
        <v>40</v>
      </c>
      <c r="L124" s="43">
        <v>10</v>
      </c>
      <c r="M124" s="43">
        <v>0</v>
      </c>
      <c r="N124" s="44">
        <v>65</v>
      </c>
    </row>
    <row r="125" spans="2:14" ht="13.5" customHeight="1">
      <c r="B125" s="16"/>
      <c r="C125" s="17"/>
      <c r="D125" s="18"/>
      <c r="E125" s="55"/>
      <c r="F125" s="42"/>
      <c r="G125" s="155" t="s">
        <v>190</v>
      </c>
      <c r="H125" s="155"/>
      <c r="I125" s="52"/>
      <c r="J125" s="54"/>
      <c r="K125" s="43">
        <v>100</v>
      </c>
      <c r="L125" s="43">
        <v>20</v>
      </c>
      <c r="M125" s="43">
        <v>0</v>
      </c>
      <c r="N125" s="44">
        <v>20</v>
      </c>
    </row>
    <row r="126" spans="2:14" ht="13.5" customHeight="1">
      <c r="B126" s="16"/>
      <c r="C126" s="17"/>
      <c r="D126" s="18"/>
      <c r="E126" s="55"/>
      <c r="F126" s="42"/>
      <c r="G126" s="155" t="s">
        <v>191</v>
      </c>
      <c r="H126" s="155"/>
      <c r="I126" s="52"/>
      <c r="J126" s="54"/>
      <c r="K126" s="43">
        <v>9955</v>
      </c>
      <c r="L126" s="43">
        <v>6966</v>
      </c>
      <c r="M126" s="43">
        <v>11280</v>
      </c>
      <c r="N126" s="44">
        <v>21500</v>
      </c>
    </row>
    <row r="127" spans="2:14" ht="13.5" customHeight="1">
      <c r="B127" s="16"/>
      <c r="C127" s="17"/>
      <c r="D127" s="18"/>
      <c r="E127" s="55"/>
      <c r="F127" s="42"/>
      <c r="G127" s="155" t="s">
        <v>571</v>
      </c>
      <c r="H127" s="155"/>
      <c r="I127" s="52"/>
      <c r="J127" s="54"/>
      <c r="K127" s="43">
        <v>80</v>
      </c>
      <c r="L127" s="43">
        <v>30</v>
      </c>
      <c r="M127" s="43">
        <v>10</v>
      </c>
      <c r="N127" s="44">
        <v>450</v>
      </c>
    </row>
    <row r="128" spans="2:14" ht="13.5" customHeight="1">
      <c r="B128" s="16"/>
      <c r="C128" s="17"/>
      <c r="D128" s="18"/>
      <c r="E128" s="55"/>
      <c r="F128" s="42"/>
      <c r="G128" s="155" t="s">
        <v>45</v>
      </c>
      <c r="H128" s="155"/>
      <c r="I128" s="52"/>
      <c r="J128" s="54"/>
      <c r="K128" s="43">
        <v>3770</v>
      </c>
      <c r="L128" s="43">
        <v>5413</v>
      </c>
      <c r="M128" s="43">
        <v>6135</v>
      </c>
      <c r="N128" s="44">
        <v>3720</v>
      </c>
    </row>
    <row r="129" spans="2:14" ht="13.5" customHeight="1">
      <c r="B129" s="16"/>
      <c r="C129" s="17"/>
      <c r="D129" s="18"/>
      <c r="E129" s="55"/>
      <c r="F129" s="42"/>
      <c r="G129" s="155" t="s">
        <v>90</v>
      </c>
      <c r="H129" s="155"/>
      <c r="I129" s="52"/>
      <c r="J129" s="54"/>
      <c r="K129" s="43">
        <v>2850</v>
      </c>
      <c r="L129" s="43">
        <v>3430</v>
      </c>
      <c r="M129" s="43">
        <v>685</v>
      </c>
      <c r="N129" s="44">
        <v>1630</v>
      </c>
    </row>
    <row r="130" spans="2:14" ht="13.5" customHeight="1" thickBot="1">
      <c r="B130" s="19"/>
      <c r="C130" s="20"/>
      <c r="D130" s="21"/>
      <c r="E130" s="57"/>
      <c r="F130" s="48"/>
      <c r="G130" s="156" t="s">
        <v>87</v>
      </c>
      <c r="H130" s="156"/>
      <c r="I130" s="58"/>
      <c r="J130" s="59"/>
      <c r="K130" s="49">
        <v>356</v>
      </c>
      <c r="L130" s="49">
        <v>396</v>
      </c>
      <c r="M130" s="49">
        <v>239</v>
      </c>
      <c r="N130" s="50">
        <v>616</v>
      </c>
    </row>
    <row r="131" spans="2:14" ht="18" customHeight="1" thickTop="1">
      <c r="B131" s="157" t="s">
        <v>91</v>
      </c>
      <c r="C131" s="158"/>
      <c r="D131" s="159"/>
      <c r="E131" s="65"/>
      <c r="F131" s="30"/>
      <c r="G131" s="160" t="s">
        <v>92</v>
      </c>
      <c r="H131" s="160"/>
      <c r="I131" s="30"/>
      <c r="J131" s="31"/>
      <c r="K131" s="115" t="s">
        <v>93</v>
      </c>
      <c r="L131" s="121"/>
      <c r="M131" s="121"/>
      <c r="N131" s="135"/>
    </row>
    <row r="132" spans="2:14" ht="18" customHeight="1">
      <c r="B132" s="62"/>
      <c r="C132" s="63"/>
      <c r="D132" s="63"/>
      <c r="E132" s="60"/>
      <c r="F132" s="61"/>
      <c r="G132" s="34"/>
      <c r="H132" s="34"/>
      <c r="I132" s="61"/>
      <c r="J132" s="64"/>
      <c r="K132" s="116" t="s">
        <v>94</v>
      </c>
      <c r="L132" s="122"/>
      <c r="M132" s="122"/>
      <c r="N132" s="125"/>
    </row>
    <row r="133" spans="2:14" ht="18" customHeight="1">
      <c r="B133" s="16"/>
      <c r="C133" s="17"/>
      <c r="D133" s="17"/>
      <c r="E133" s="66"/>
      <c r="F133" s="8"/>
      <c r="G133" s="161" t="s">
        <v>95</v>
      </c>
      <c r="H133" s="161"/>
      <c r="I133" s="32"/>
      <c r="J133" s="33"/>
      <c r="K133" s="117" t="s">
        <v>96</v>
      </c>
      <c r="L133" s="123"/>
      <c r="M133" s="126"/>
      <c r="N133" s="123"/>
    </row>
    <row r="134" spans="2:14" ht="18" customHeight="1">
      <c r="B134" s="16"/>
      <c r="C134" s="17"/>
      <c r="D134" s="17"/>
      <c r="E134" s="67"/>
      <c r="F134" s="17"/>
      <c r="G134" s="68"/>
      <c r="H134" s="68"/>
      <c r="I134" s="63"/>
      <c r="J134" s="69"/>
      <c r="K134" s="118" t="s">
        <v>490</v>
      </c>
      <c r="L134" s="124"/>
      <c r="M134" s="127"/>
      <c r="N134" s="124"/>
    </row>
    <row r="135" spans="2:14" ht="18" customHeight="1">
      <c r="B135" s="16"/>
      <c r="C135" s="17"/>
      <c r="D135" s="17"/>
      <c r="E135" s="67"/>
      <c r="F135" s="17"/>
      <c r="G135" s="68"/>
      <c r="H135" s="68"/>
      <c r="I135" s="63"/>
      <c r="J135" s="69"/>
      <c r="K135" s="118" t="s">
        <v>216</v>
      </c>
      <c r="L135" s="122"/>
      <c r="M135" s="127"/>
      <c r="N135" s="124"/>
    </row>
    <row r="136" spans="2:14" ht="18" customHeight="1">
      <c r="B136" s="16"/>
      <c r="C136" s="17"/>
      <c r="D136" s="17"/>
      <c r="E136" s="66"/>
      <c r="F136" s="8"/>
      <c r="G136" s="161" t="s">
        <v>97</v>
      </c>
      <c r="H136" s="161"/>
      <c r="I136" s="32"/>
      <c r="J136" s="33"/>
      <c r="K136" s="117" t="s">
        <v>364</v>
      </c>
      <c r="L136" s="123"/>
      <c r="M136" s="126"/>
      <c r="N136" s="123"/>
    </row>
    <row r="137" spans="2:14" ht="18" customHeight="1">
      <c r="B137" s="16"/>
      <c r="C137" s="17"/>
      <c r="D137" s="17"/>
      <c r="E137" s="67"/>
      <c r="F137" s="17"/>
      <c r="G137" s="68"/>
      <c r="H137" s="68"/>
      <c r="I137" s="63"/>
      <c r="J137" s="69"/>
      <c r="K137" s="118" t="s">
        <v>491</v>
      </c>
      <c r="L137" s="124"/>
      <c r="M137" s="127"/>
      <c r="N137" s="124"/>
    </row>
    <row r="138" spans="2:14" ht="18" customHeight="1">
      <c r="B138" s="16"/>
      <c r="C138" s="17"/>
      <c r="D138" s="17"/>
      <c r="E138" s="13"/>
      <c r="F138" s="14"/>
      <c r="G138" s="34"/>
      <c r="H138" s="34"/>
      <c r="I138" s="61"/>
      <c r="J138" s="64"/>
      <c r="K138" s="116" t="s">
        <v>98</v>
      </c>
      <c r="L138" s="125"/>
      <c r="M138" s="122"/>
      <c r="N138" s="125"/>
    </row>
    <row r="139" spans="2:14" ht="18" customHeight="1">
      <c r="B139" s="153" t="s">
        <v>99</v>
      </c>
      <c r="C139" s="154"/>
      <c r="D139" s="154"/>
      <c r="E139" s="8"/>
      <c r="F139" s="8"/>
      <c r="G139" s="8"/>
      <c r="H139" s="8"/>
      <c r="I139" s="8"/>
      <c r="J139" s="8"/>
      <c r="K139" s="82"/>
      <c r="L139" s="82"/>
      <c r="M139" s="82"/>
      <c r="N139" s="136"/>
    </row>
    <row r="140" spans="2:14" ht="13.5" customHeight="1">
      <c r="B140" s="70"/>
      <c r="C140" s="71" t="s">
        <v>100</v>
      </c>
      <c r="D140" s="72"/>
      <c r="E140" s="71"/>
      <c r="F140" s="71"/>
      <c r="G140" s="71"/>
      <c r="H140" s="71"/>
      <c r="I140" s="71"/>
      <c r="J140" s="71"/>
      <c r="K140" s="119"/>
      <c r="L140" s="119"/>
      <c r="M140" s="119"/>
      <c r="N140" s="137"/>
    </row>
    <row r="141" spans="2:14" ht="13.5" customHeight="1">
      <c r="B141" s="70"/>
      <c r="C141" s="71" t="s">
        <v>101</v>
      </c>
      <c r="D141" s="72"/>
      <c r="E141" s="71"/>
      <c r="F141" s="71"/>
      <c r="G141" s="71"/>
      <c r="H141" s="71"/>
      <c r="I141" s="71"/>
      <c r="J141" s="71"/>
      <c r="K141" s="119"/>
      <c r="L141" s="119"/>
      <c r="M141" s="119"/>
      <c r="N141" s="137"/>
    </row>
    <row r="142" spans="2:14" ht="13.5" customHeight="1">
      <c r="B142" s="70"/>
      <c r="C142" s="71" t="s">
        <v>102</v>
      </c>
      <c r="D142" s="72"/>
      <c r="E142" s="71"/>
      <c r="F142" s="71"/>
      <c r="G142" s="71"/>
      <c r="H142" s="71"/>
      <c r="I142" s="71"/>
      <c r="J142" s="71"/>
      <c r="K142" s="119"/>
      <c r="L142" s="119"/>
      <c r="M142" s="119"/>
      <c r="N142" s="137"/>
    </row>
    <row r="143" spans="2:14" ht="13.5" customHeight="1">
      <c r="B143" s="70"/>
      <c r="C143" s="71" t="s">
        <v>103</v>
      </c>
      <c r="D143" s="72"/>
      <c r="E143" s="71"/>
      <c r="F143" s="71"/>
      <c r="G143" s="71"/>
      <c r="H143" s="71"/>
      <c r="I143" s="71"/>
      <c r="J143" s="71"/>
      <c r="K143" s="119"/>
      <c r="L143" s="119"/>
      <c r="M143" s="119"/>
      <c r="N143" s="137"/>
    </row>
    <row r="144" spans="2:14" ht="13.5" customHeight="1">
      <c r="B144" s="73"/>
      <c r="C144" s="71" t="s">
        <v>104</v>
      </c>
      <c r="D144" s="71"/>
      <c r="E144" s="71"/>
      <c r="F144" s="71"/>
      <c r="G144" s="71"/>
      <c r="H144" s="71"/>
      <c r="I144" s="71"/>
      <c r="J144" s="71"/>
      <c r="K144" s="119"/>
      <c r="L144" s="119"/>
      <c r="M144" s="119"/>
      <c r="N144" s="137"/>
    </row>
    <row r="145" spans="2:14" ht="13.5" customHeight="1">
      <c r="B145" s="73"/>
      <c r="C145" s="71" t="s">
        <v>269</v>
      </c>
      <c r="D145" s="71"/>
      <c r="E145" s="71"/>
      <c r="F145" s="71"/>
      <c r="G145" s="71"/>
      <c r="H145" s="71"/>
      <c r="I145" s="71"/>
      <c r="J145" s="71"/>
      <c r="K145" s="119"/>
      <c r="L145" s="119"/>
      <c r="M145" s="119"/>
      <c r="N145" s="137"/>
    </row>
    <row r="146" spans="2:14" ht="13.5" customHeight="1">
      <c r="B146" s="73"/>
      <c r="C146" s="71" t="s">
        <v>270</v>
      </c>
      <c r="D146" s="71"/>
      <c r="E146" s="71"/>
      <c r="F146" s="71"/>
      <c r="G146" s="71"/>
      <c r="H146" s="71"/>
      <c r="I146" s="71"/>
      <c r="J146" s="71"/>
      <c r="K146" s="119"/>
      <c r="L146" s="119"/>
      <c r="M146" s="119"/>
      <c r="N146" s="137"/>
    </row>
    <row r="147" spans="2:14" ht="13.5" customHeight="1">
      <c r="B147" s="73"/>
      <c r="C147" s="71" t="s">
        <v>271</v>
      </c>
      <c r="D147" s="71"/>
      <c r="E147" s="71"/>
      <c r="F147" s="71"/>
      <c r="G147" s="71"/>
      <c r="H147" s="71"/>
      <c r="I147" s="71"/>
      <c r="J147" s="71"/>
      <c r="K147" s="119"/>
      <c r="L147" s="119"/>
      <c r="M147" s="119"/>
      <c r="N147" s="137"/>
    </row>
    <row r="148" spans="2:14" ht="13.5" customHeight="1">
      <c r="B148" s="73"/>
      <c r="C148" s="71" t="s">
        <v>272</v>
      </c>
      <c r="D148" s="71"/>
      <c r="E148" s="71"/>
      <c r="F148" s="71"/>
      <c r="G148" s="71"/>
      <c r="H148" s="71"/>
      <c r="I148" s="71"/>
      <c r="J148" s="71"/>
      <c r="K148" s="119"/>
      <c r="L148" s="119"/>
      <c r="M148" s="119"/>
      <c r="N148" s="137"/>
    </row>
    <row r="149" spans="2:14" ht="13.5" customHeight="1">
      <c r="B149" s="73"/>
      <c r="C149" s="71" t="s">
        <v>273</v>
      </c>
      <c r="D149" s="71"/>
      <c r="E149" s="71"/>
      <c r="F149" s="71"/>
      <c r="G149" s="71"/>
      <c r="H149" s="71"/>
      <c r="I149" s="71"/>
      <c r="J149" s="71"/>
      <c r="K149" s="119"/>
      <c r="L149" s="119"/>
      <c r="M149" s="119"/>
      <c r="N149" s="137"/>
    </row>
    <row r="150" spans="2:14" ht="13.5" customHeight="1">
      <c r="B150" s="73"/>
      <c r="C150" s="71" t="s">
        <v>105</v>
      </c>
      <c r="D150" s="71"/>
      <c r="E150" s="71"/>
      <c r="F150" s="71"/>
      <c r="G150" s="71"/>
      <c r="H150" s="71"/>
      <c r="I150" s="71"/>
      <c r="J150" s="71"/>
      <c r="K150" s="119"/>
      <c r="L150" s="119"/>
      <c r="M150" s="119"/>
      <c r="N150" s="137"/>
    </row>
    <row r="151" spans="2:14" ht="13.5" customHeight="1">
      <c r="B151" s="73"/>
      <c r="C151" s="71" t="s">
        <v>274</v>
      </c>
      <c r="D151" s="71"/>
      <c r="E151" s="71"/>
      <c r="F151" s="71"/>
      <c r="G151" s="71"/>
      <c r="H151" s="71"/>
      <c r="I151" s="71"/>
      <c r="J151" s="71"/>
      <c r="K151" s="119"/>
      <c r="L151" s="119"/>
      <c r="M151" s="119"/>
      <c r="N151" s="137"/>
    </row>
    <row r="152" spans="2:14" ht="13.5" customHeight="1">
      <c r="B152" s="73"/>
      <c r="C152" s="71" t="s">
        <v>275</v>
      </c>
      <c r="D152" s="71"/>
      <c r="E152" s="71"/>
      <c r="F152" s="71"/>
      <c r="G152" s="71"/>
      <c r="H152" s="71"/>
      <c r="I152" s="71"/>
      <c r="J152" s="71"/>
      <c r="K152" s="119"/>
      <c r="L152" s="119"/>
      <c r="M152" s="119"/>
      <c r="N152" s="137"/>
    </row>
    <row r="153" spans="2:14" ht="18" customHeight="1" thickBot="1">
      <c r="B153" s="74"/>
      <c r="C153" s="75"/>
      <c r="D153" s="75"/>
      <c r="E153" s="75"/>
      <c r="F153" s="75"/>
      <c r="G153" s="75"/>
      <c r="H153" s="75"/>
      <c r="I153" s="75"/>
      <c r="J153" s="75"/>
      <c r="K153" s="120"/>
      <c r="L153" s="120"/>
      <c r="M153" s="120"/>
      <c r="N153" s="138"/>
    </row>
  </sheetData>
  <sheetProtection/>
  <mergeCells count="27">
    <mergeCell ref="D9:F9"/>
    <mergeCell ref="D4:G4"/>
    <mergeCell ref="D5:G5"/>
    <mergeCell ref="D6:G6"/>
    <mergeCell ref="D7:F7"/>
    <mergeCell ref="D8:F8"/>
    <mergeCell ref="G10:H10"/>
    <mergeCell ref="C118:D118"/>
    <mergeCell ref="D105:G105"/>
    <mergeCell ref="D106:G106"/>
    <mergeCell ref="G107:H107"/>
    <mergeCell ref="G125:H125"/>
    <mergeCell ref="G126:H126"/>
    <mergeCell ref="G133:H133"/>
    <mergeCell ref="B121:I121"/>
    <mergeCell ref="B122:D122"/>
    <mergeCell ref="G122:H122"/>
    <mergeCell ref="G123:H123"/>
    <mergeCell ref="G124:H124"/>
    <mergeCell ref="G136:H136"/>
    <mergeCell ref="B139:D139"/>
    <mergeCell ref="G127:H127"/>
    <mergeCell ref="G128:H128"/>
    <mergeCell ref="G129:H129"/>
    <mergeCell ref="G130:H130"/>
    <mergeCell ref="B131:D131"/>
    <mergeCell ref="G131:H131"/>
  </mergeCells>
  <printOptions/>
  <pageMargins left="0.984251968503937" right="0.3937007874015748" top="0.7874015748031497" bottom="0.7874015748031497" header="0.5118110236220472" footer="0.5118110236220472"/>
  <pageSetup horizontalDpi="600" verticalDpi="600" orientation="portrait" paperSize="8" scale="81" r:id="rId1"/>
  <rowBreaks count="1" manualBreakCount="1">
    <brk id="101" max="255" man="1"/>
  </rowBreaks>
</worksheet>
</file>

<file path=xl/worksheets/sheet13.xml><?xml version="1.0" encoding="utf-8"?>
<worksheet xmlns="http://schemas.openxmlformats.org/spreadsheetml/2006/main" xmlns:r="http://schemas.openxmlformats.org/officeDocument/2006/relationships">
  <sheetPr>
    <tabColor rgb="FFC00000"/>
  </sheetPr>
  <dimension ref="B2:Y151"/>
  <sheetViews>
    <sheetView view="pageBreakPreview" zoomScale="75" zoomScaleNormal="75" zoomScaleSheetLayoutView="75"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622</v>
      </c>
      <c r="L5" s="108" t="str">
        <f>K5</f>
        <v>H 26. 10.1</v>
      </c>
      <c r="M5" s="108" t="str">
        <f>K5</f>
        <v>H 26. 10.1</v>
      </c>
      <c r="N5" s="128" t="str">
        <f>K5</f>
        <v>H 26. 10.1</v>
      </c>
    </row>
    <row r="6" spans="2:14" ht="18" customHeight="1">
      <c r="B6" s="4"/>
      <c r="C6" s="5"/>
      <c r="D6" s="164" t="s">
        <v>4</v>
      </c>
      <c r="E6" s="164"/>
      <c r="F6" s="164"/>
      <c r="G6" s="164"/>
      <c r="H6" s="5"/>
      <c r="I6" s="5"/>
      <c r="J6" s="6"/>
      <c r="K6" s="108" t="s">
        <v>619</v>
      </c>
      <c r="L6" s="108" t="s">
        <v>620</v>
      </c>
      <c r="M6" s="108" t="s">
        <v>621</v>
      </c>
      <c r="N6" s="128" t="s">
        <v>247</v>
      </c>
    </row>
    <row r="7" spans="2:14" ht="18" customHeight="1">
      <c r="B7" s="4"/>
      <c r="C7" s="5"/>
      <c r="D7" s="164" t="s">
        <v>5</v>
      </c>
      <c r="E7" s="165"/>
      <c r="F7" s="165"/>
      <c r="G7" s="23" t="s">
        <v>6</v>
      </c>
      <c r="H7" s="5"/>
      <c r="I7" s="5"/>
      <c r="J7" s="6"/>
      <c r="K7" s="109">
        <v>1.7</v>
      </c>
      <c r="L7" s="109">
        <v>1.35</v>
      </c>
      <c r="M7" s="109">
        <v>1.38</v>
      </c>
      <c r="N7" s="129">
        <v>1.35</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t="s">
        <v>340</v>
      </c>
      <c r="L11" s="78" t="s">
        <v>305</v>
      </c>
      <c r="M11" s="78" t="s">
        <v>604</v>
      </c>
      <c r="N11" s="79" t="s">
        <v>336</v>
      </c>
      <c r="P11" t="s">
        <v>15</v>
      </c>
      <c r="Q11" t="e">
        <f aca="true" t="shared" si="0" ref="Q11:T14">IF(K11="",0,VALUE(MID(K11,2,LEN(K11)-2)))</f>
        <v>#VALUE!</v>
      </c>
      <c r="R11">
        <f t="shared" si="0"/>
        <v>60</v>
      </c>
      <c r="S11">
        <f t="shared" si="0"/>
        <v>30</v>
      </c>
      <c r="T11">
        <f t="shared" si="0"/>
        <v>140</v>
      </c>
      <c r="U11">
        <f aca="true" t="shared" si="1" ref="U11:U25">IF(K11="＋",0,IF(K11="(＋)",0,ABS(K11)))</f>
        <v>0</v>
      </c>
      <c r="V11">
        <f aca="true" t="shared" si="2" ref="V11:V25">IF(L11="＋",0,IF(L11="(＋)",0,ABS(L11)))</f>
        <v>60</v>
      </c>
      <c r="W11">
        <f aca="true" t="shared" si="3" ref="W11:W25">IF(M11="＋",0,IF(M11="(＋)",0,ABS(M11)))</f>
        <v>30</v>
      </c>
      <c r="X11">
        <f aca="true" t="shared" si="4" ref="X11:X25">IF(N11="＋",0,IF(N11="(＋)",0,ABS(N11)))</f>
        <v>140</v>
      </c>
    </row>
    <row r="12" spans="2:24" ht="13.5" customHeight="1">
      <c r="B12" s="29">
        <f>B11+1</f>
        <v>2</v>
      </c>
      <c r="C12" s="36"/>
      <c r="D12" s="45"/>
      <c r="E12" s="42"/>
      <c r="F12" s="42" t="s">
        <v>339</v>
      </c>
      <c r="G12" s="42"/>
      <c r="H12" s="42"/>
      <c r="I12" s="42"/>
      <c r="J12" s="42"/>
      <c r="K12" s="78"/>
      <c r="L12" s="78" t="s">
        <v>303</v>
      </c>
      <c r="M12" s="78"/>
      <c r="N12" s="79" t="s">
        <v>303</v>
      </c>
      <c r="P12" t="s">
        <v>15</v>
      </c>
      <c r="Q12">
        <f t="shared" si="0"/>
        <v>0</v>
      </c>
      <c r="R12">
        <f t="shared" si="0"/>
        <v>20</v>
      </c>
      <c r="S12">
        <f t="shared" si="0"/>
        <v>0</v>
      </c>
      <c r="T12">
        <f t="shared" si="0"/>
        <v>20</v>
      </c>
      <c r="U12">
        <f t="shared" si="1"/>
        <v>0</v>
      </c>
      <c r="V12">
        <f t="shared" si="2"/>
        <v>20</v>
      </c>
      <c r="W12">
        <f t="shared" si="3"/>
        <v>0</v>
      </c>
      <c r="X12">
        <f t="shared" si="4"/>
        <v>20</v>
      </c>
    </row>
    <row r="13" spans="2:24" ht="13.5" customHeight="1">
      <c r="B13" s="29">
        <f aca="true" t="shared" si="5" ref="B13:B75">B12+1</f>
        <v>3</v>
      </c>
      <c r="C13" s="36"/>
      <c r="D13" s="45"/>
      <c r="E13" s="42"/>
      <c r="F13" s="42" t="s">
        <v>306</v>
      </c>
      <c r="G13" s="42"/>
      <c r="H13" s="42"/>
      <c r="I13" s="42"/>
      <c r="J13" s="42"/>
      <c r="K13" s="78"/>
      <c r="L13" s="78" t="s">
        <v>308</v>
      </c>
      <c r="M13" s="78"/>
      <c r="N13" s="79" t="s">
        <v>308</v>
      </c>
      <c r="P13" t="s">
        <v>15</v>
      </c>
      <c r="Q13">
        <f t="shared" si="0"/>
        <v>0</v>
      </c>
      <c r="R13" t="e">
        <f t="shared" si="0"/>
        <v>#VALUE!</v>
      </c>
      <c r="S13">
        <f t="shared" si="0"/>
        <v>0</v>
      </c>
      <c r="T13" t="e">
        <f t="shared" si="0"/>
        <v>#VALUE!</v>
      </c>
      <c r="U13">
        <f t="shared" si="1"/>
        <v>0</v>
      </c>
      <c r="V13">
        <f t="shared" si="2"/>
        <v>0</v>
      </c>
      <c r="W13">
        <f t="shared" si="3"/>
        <v>0</v>
      </c>
      <c r="X13">
        <f t="shared" si="4"/>
        <v>0</v>
      </c>
    </row>
    <row r="14" spans="2:24" ht="13.5" customHeight="1">
      <c r="B14" s="29">
        <f t="shared" si="5"/>
        <v>4</v>
      </c>
      <c r="C14" s="36"/>
      <c r="D14" s="45"/>
      <c r="E14" s="42"/>
      <c r="F14" s="42" t="s">
        <v>583</v>
      </c>
      <c r="G14" s="42"/>
      <c r="H14" s="42"/>
      <c r="I14" s="42"/>
      <c r="J14" s="42"/>
      <c r="K14" s="78" t="s">
        <v>308</v>
      </c>
      <c r="L14" s="78"/>
      <c r="M14" s="78" t="s">
        <v>308</v>
      </c>
      <c r="N14" s="79" t="s">
        <v>307</v>
      </c>
      <c r="P14" t="s">
        <v>15</v>
      </c>
      <c r="Q14" t="e">
        <f t="shared" si="0"/>
        <v>#VALUE!</v>
      </c>
      <c r="R14">
        <f t="shared" si="0"/>
        <v>0</v>
      </c>
      <c r="S14" t="e">
        <f t="shared" si="0"/>
        <v>#VALUE!</v>
      </c>
      <c r="T14">
        <f t="shared" si="0"/>
        <v>30</v>
      </c>
      <c r="U14">
        <f t="shared" si="1"/>
        <v>0</v>
      </c>
      <c r="V14">
        <f t="shared" si="2"/>
        <v>0</v>
      </c>
      <c r="W14">
        <f t="shared" si="3"/>
        <v>0</v>
      </c>
      <c r="X14">
        <f t="shared" si="4"/>
        <v>30</v>
      </c>
    </row>
    <row r="15" spans="2:24" ht="13.5" customHeight="1">
      <c r="B15" s="29">
        <f t="shared" si="5"/>
        <v>5</v>
      </c>
      <c r="C15" s="36"/>
      <c r="D15" s="45"/>
      <c r="E15" s="42"/>
      <c r="F15" s="42" t="s">
        <v>584</v>
      </c>
      <c r="G15" s="42"/>
      <c r="H15" s="42"/>
      <c r="I15" s="42"/>
      <c r="J15" s="42"/>
      <c r="K15" s="78"/>
      <c r="L15" s="78" t="s">
        <v>308</v>
      </c>
      <c r="M15" s="78"/>
      <c r="N15" s="79" t="s">
        <v>253</v>
      </c>
      <c r="R15" t="e">
        <f aca="true" t="shared" si="6" ref="R15:T17">IF(L15="",0,VALUE(MID(L15,2,LEN(L15)-2)))</f>
        <v>#VALUE!</v>
      </c>
      <c r="S15">
        <f t="shared" si="6"/>
        <v>0</v>
      </c>
      <c r="T15">
        <f t="shared" si="6"/>
        <v>20</v>
      </c>
      <c r="U15">
        <f t="shared" si="1"/>
        <v>0</v>
      </c>
      <c r="V15">
        <f t="shared" si="2"/>
        <v>0</v>
      </c>
      <c r="W15">
        <f t="shared" si="3"/>
        <v>0</v>
      </c>
      <c r="X15">
        <f t="shared" si="4"/>
        <v>20</v>
      </c>
    </row>
    <row r="16" spans="2:24" ht="13.5" customHeight="1">
      <c r="B16" s="29">
        <f t="shared" si="5"/>
        <v>6</v>
      </c>
      <c r="C16" s="36"/>
      <c r="D16" s="45"/>
      <c r="E16" s="42"/>
      <c r="F16" s="42" t="s">
        <v>16</v>
      </c>
      <c r="G16" s="42"/>
      <c r="H16" s="42"/>
      <c r="I16" s="42"/>
      <c r="J16" s="42"/>
      <c r="K16" s="78"/>
      <c r="L16" s="78" t="s">
        <v>252</v>
      </c>
      <c r="M16" s="78" t="s">
        <v>252</v>
      </c>
      <c r="N16" s="79" t="s">
        <v>307</v>
      </c>
      <c r="P16" t="s">
        <v>15</v>
      </c>
      <c r="Q16">
        <f>IF(K16="",0,VALUE(MID(K16,2,LEN(K16)-2)))</f>
        <v>0</v>
      </c>
      <c r="R16">
        <f t="shared" si="6"/>
        <v>10</v>
      </c>
      <c r="S16">
        <f t="shared" si="6"/>
        <v>10</v>
      </c>
      <c r="T16">
        <f t="shared" si="6"/>
        <v>30</v>
      </c>
      <c r="U16">
        <f t="shared" si="1"/>
        <v>0</v>
      </c>
      <c r="V16">
        <f t="shared" si="2"/>
        <v>10</v>
      </c>
      <c r="W16">
        <f t="shared" si="3"/>
        <v>10</v>
      </c>
      <c r="X16">
        <f t="shared" si="4"/>
        <v>30</v>
      </c>
    </row>
    <row r="17" spans="2:24" ht="13.5" customHeight="1">
      <c r="B17" s="29">
        <f t="shared" si="5"/>
        <v>7</v>
      </c>
      <c r="C17" s="36"/>
      <c r="D17" s="45"/>
      <c r="E17" s="42"/>
      <c r="F17" s="42" t="s">
        <v>17</v>
      </c>
      <c r="G17" s="42"/>
      <c r="H17" s="42"/>
      <c r="I17" s="42"/>
      <c r="J17" s="42"/>
      <c r="K17" s="78"/>
      <c r="L17" s="78"/>
      <c r="M17" s="78" t="s">
        <v>253</v>
      </c>
      <c r="N17" s="79" t="s">
        <v>343</v>
      </c>
      <c r="P17" t="s">
        <v>15</v>
      </c>
      <c r="Q17">
        <f>IF(K17="",0,VALUE(MID(K17,2,LEN(K17)-2)))</f>
        <v>0</v>
      </c>
      <c r="R17">
        <f t="shared" si="6"/>
        <v>0</v>
      </c>
      <c r="S17">
        <f t="shared" si="6"/>
        <v>20</v>
      </c>
      <c r="T17">
        <f t="shared" si="6"/>
        <v>60</v>
      </c>
      <c r="U17">
        <f t="shared" si="1"/>
        <v>0</v>
      </c>
      <c r="V17">
        <f t="shared" si="2"/>
        <v>0</v>
      </c>
      <c r="W17">
        <f t="shared" si="3"/>
        <v>20</v>
      </c>
      <c r="X17">
        <f t="shared" si="4"/>
        <v>60</v>
      </c>
    </row>
    <row r="18" spans="2:24" ht="13.5" customHeight="1">
      <c r="B18" s="29">
        <f t="shared" si="5"/>
        <v>8</v>
      </c>
      <c r="C18" s="36"/>
      <c r="D18" s="45"/>
      <c r="E18" s="42"/>
      <c r="F18" s="42" t="s">
        <v>116</v>
      </c>
      <c r="G18" s="42"/>
      <c r="H18" s="42"/>
      <c r="I18" s="42"/>
      <c r="J18" s="42"/>
      <c r="K18" s="80">
        <v>140</v>
      </c>
      <c r="L18" s="80">
        <v>80</v>
      </c>
      <c r="M18" s="80"/>
      <c r="N18" s="81">
        <v>40</v>
      </c>
      <c r="P18" s="76" t="s">
        <v>18</v>
      </c>
      <c r="Q18">
        <f>K18</f>
        <v>140</v>
      </c>
      <c r="R18">
        <f>L18</f>
        <v>80</v>
      </c>
      <c r="S18">
        <f>M18</f>
        <v>0</v>
      </c>
      <c r="T18">
        <f>N18</f>
        <v>40</v>
      </c>
      <c r="U18">
        <f t="shared" si="1"/>
        <v>140</v>
      </c>
      <c r="V18">
        <f t="shared" si="2"/>
        <v>80</v>
      </c>
      <c r="W18">
        <f t="shared" si="3"/>
        <v>0</v>
      </c>
      <c r="X18">
        <f t="shared" si="4"/>
        <v>40</v>
      </c>
    </row>
    <row r="19" spans="2:24" ht="13.5" customHeight="1">
      <c r="B19" s="29">
        <f t="shared" si="5"/>
        <v>9</v>
      </c>
      <c r="C19" s="36"/>
      <c r="D19" s="45"/>
      <c r="E19" s="42"/>
      <c r="F19" s="42" t="s">
        <v>436</v>
      </c>
      <c r="G19" s="42"/>
      <c r="H19" s="42"/>
      <c r="I19" s="42"/>
      <c r="J19" s="42"/>
      <c r="K19" s="78" t="s">
        <v>252</v>
      </c>
      <c r="L19" s="78" t="s">
        <v>345</v>
      </c>
      <c r="M19" s="78" t="s">
        <v>253</v>
      </c>
      <c r="N19" s="79" t="s">
        <v>312</v>
      </c>
      <c r="P19" t="s">
        <v>15</v>
      </c>
      <c r="Q19">
        <f aca="true" t="shared" si="7" ref="Q19:T20">IF(K19="",0,VALUE(MID(K19,2,LEN(K19)-2)))</f>
        <v>10</v>
      </c>
      <c r="R19">
        <f t="shared" si="7"/>
        <v>100</v>
      </c>
      <c r="S19">
        <f t="shared" si="7"/>
        <v>20</v>
      </c>
      <c r="T19">
        <f t="shared" si="7"/>
        <v>190</v>
      </c>
      <c r="U19">
        <f t="shared" si="1"/>
        <v>10</v>
      </c>
      <c r="V19">
        <f t="shared" si="2"/>
        <v>100</v>
      </c>
      <c r="W19">
        <f t="shared" si="3"/>
        <v>20</v>
      </c>
      <c r="X19">
        <f t="shared" si="4"/>
        <v>190</v>
      </c>
    </row>
    <row r="20" spans="2:24" ht="13.5" customHeight="1">
      <c r="B20" s="29">
        <f t="shared" si="5"/>
        <v>10</v>
      </c>
      <c r="C20" s="36"/>
      <c r="D20" s="45"/>
      <c r="E20" s="42"/>
      <c r="F20" s="42" t="s">
        <v>20</v>
      </c>
      <c r="G20" s="42"/>
      <c r="H20" s="42"/>
      <c r="I20" s="42"/>
      <c r="J20" s="42"/>
      <c r="K20" s="78" t="s">
        <v>253</v>
      </c>
      <c r="L20" s="78" t="s">
        <v>252</v>
      </c>
      <c r="M20" s="78" t="s">
        <v>256</v>
      </c>
      <c r="N20" s="79" t="s">
        <v>307</v>
      </c>
      <c r="P20" t="s">
        <v>15</v>
      </c>
      <c r="Q20">
        <f t="shared" si="7"/>
        <v>20</v>
      </c>
      <c r="R20">
        <f t="shared" si="7"/>
        <v>10</v>
      </c>
      <c r="S20">
        <f t="shared" si="7"/>
        <v>40</v>
      </c>
      <c r="T20">
        <f t="shared" si="7"/>
        <v>30</v>
      </c>
      <c r="U20">
        <f t="shared" si="1"/>
        <v>20</v>
      </c>
      <c r="V20">
        <f t="shared" si="2"/>
        <v>10</v>
      </c>
      <c r="W20">
        <f t="shared" si="3"/>
        <v>40</v>
      </c>
      <c r="X20">
        <f t="shared" si="4"/>
        <v>30</v>
      </c>
    </row>
    <row r="21" spans="2:24" ht="13.5" customHeight="1">
      <c r="B21" s="29">
        <f t="shared" si="5"/>
        <v>11</v>
      </c>
      <c r="C21" s="36"/>
      <c r="D21" s="45"/>
      <c r="E21" s="42"/>
      <c r="F21" s="42" t="s">
        <v>21</v>
      </c>
      <c r="G21" s="42"/>
      <c r="H21" s="42"/>
      <c r="I21" s="42"/>
      <c r="J21" s="42"/>
      <c r="K21" s="80">
        <v>4100</v>
      </c>
      <c r="L21" s="80">
        <v>2125</v>
      </c>
      <c r="M21" s="80">
        <v>1760</v>
      </c>
      <c r="N21" s="81">
        <v>1350</v>
      </c>
      <c r="P21" s="76" t="s">
        <v>18</v>
      </c>
      <c r="Q21">
        <f aca="true" t="shared" si="8" ref="Q21:T22">K21</f>
        <v>4100</v>
      </c>
      <c r="R21">
        <f t="shared" si="8"/>
        <v>2125</v>
      </c>
      <c r="S21">
        <f t="shared" si="8"/>
        <v>1760</v>
      </c>
      <c r="T21">
        <f t="shared" si="8"/>
        <v>1350</v>
      </c>
      <c r="U21">
        <f t="shared" si="1"/>
        <v>4100</v>
      </c>
      <c r="V21">
        <f t="shared" si="2"/>
        <v>2125</v>
      </c>
      <c r="W21">
        <f t="shared" si="3"/>
        <v>1760</v>
      </c>
      <c r="X21">
        <f t="shared" si="4"/>
        <v>1350</v>
      </c>
    </row>
    <row r="22" spans="2:24" ht="13.5" customHeight="1">
      <c r="B22" s="29">
        <f t="shared" si="5"/>
        <v>12</v>
      </c>
      <c r="C22" s="36"/>
      <c r="D22" s="45"/>
      <c r="E22" s="42"/>
      <c r="F22" s="42" t="s">
        <v>22</v>
      </c>
      <c r="G22" s="42"/>
      <c r="H22" s="42"/>
      <c r="I22" s="42"/>
      <c r="J22" s="42"/>
      <c r="K22" s="80">
        <v>2290</v>
      </c>
      <c r="L22" s="80">
        <v>880</v>
      </c>
      <c r="M22" s="80">
        <v>190</v>
      </c>
      <c r="N22" s="81" t="s">
        <v>254</v>
      </c>
      <c r="P22" s="76" t="s">
        <v>18</v>
      </c>
      <c r="Q22">
        <f t="shared" si="8"/>
        <v>2290</v>
      </c>
      <c r="R22">
        <f t="shared" si="8"/>
        <v>880</v>
      </c>
      <c r="S22">
        <f t="shared" si="8"/>
        <v>190</v>
      </c>
      <c r="T22" t="str">
        <f t="shared" si="8"/>
        <v>＋</v>
      </c>
      <c r="U22">
        <f t="shared" si="1"/>
        <v>2290</v>
      </c>
      <c r="V22">
        <f t="shared" si="2"/>
        <v>880</v>
      </c>
      <c r="W22">
        <f t="shared" si="3"/>
        <v>190</v>
      </c>
      <c r="X22">
        <f t="shared" si="4"/>
        <v>0</v>
      </c>
    </row>
    <row r="23" spans="2:24" ht="13.5" customHeight="1">
      <c r="B23" s="29">
        <f t="shared" si="5"/>
        <v>13</v>
      </c>
      <c r="C23" s="36"/>
      <c r="D23" s="45"/>
      <c r="E23" s="42"/>
      <c r="F23" s="42" t="s">
        <v>384</v>
      </c>
      <c r="G23" s="42"/>
      <c r="H23" s="42"/>
      <c r="I23" s="42"/>
      <c r="J23" s="42"/>
      <c r="K23" s="78" t="s">
        <v>253</v>
      </c>
      <c r="L23" s="78" t="s">
        <v>253</v>
      </c>
      <c r="M23" s="78" t="s">
        <v>256</v>
      </c>
      <c r="N23" s="79" t="s">
        <v>344</v>
      </c>
      <c r="P23" t="s">
        <v>15</v>
      </c>
      <c r="Q23">
        <f aca="true" t="shared" si="9" ref="Q23:T25">IF(K23="",0,VALUE(MID(K23,2,LEN(K23)-2)))</f>
        <v>20</v>
      </c>
      <c r="R23">
        <f t="shared" si="9"/>
        <v>20</v>
      </c>
      <c r="S23">
        <f t="shared" si="9"/>
        <v>40</v>
      </c>
      <c r="T23">
        <f t="shared" si="9"/>
        <v>50</v>
      </c>
      <c r="U23">
        <f t="shared" si="1"/>
        <v>20</v>
      </c>
      <c r="V23">
        <f t="shared" si="2"/>
        <v>20</v>
      </c>
      <c r="W23">
        <f t="shared" si="3"/>
        <v>40</v>
      </c>
      <c r="X23">
        <f t="shared" si="4"/>
        <v>50</v>
      </c>
    </row>
    <row r="24" spans="2:24" ht="13.5" customHeight="1">
      <c r="B24" s="29">
        <f t="shared" si="5"/>
        <v>14</v>
      </c>
      <c r="C24" s="36"/>
      <c r="D24" s="45"/>
      <c r="E24" s="42"/>
      <c r="F24" s="42" t="s">
        <v>23</v>
      </c>
      <c r="G24" s="42"/>
      <c r="H24" s="42"/>
      <c r="I24" s="42"/>
      <c r="J24" s="42"/>
      <c r="K24" s="78" t="s">
        <v>383</v>
      </c>
      <c r="L24" s="78"/>
      <c r="M24" s="78"/>
      <c r="N24" s="79"/>
      <c r="P24" t="s">
        <v>15</v>
      </c>
      <c r="Q24">
        <f t="shared" si="9"/>
        <v>80</v>
      </c>
      <c r="R24">
        <f t="shared" si="9"/>
        <v>0</v>
      </c>
      <c r="S24">
        <f t="shared" si="9"/>
        <v>0</v>
      </c>
      <c r="T24">
        <f t="shared" si="9"/>
        <v>0</v>
      </c>
      <c r="U24">
        <f t="shared" si="1"/>
        <v>80</v>
      </c>
      <c r="V24">
        <f t="shared" si="2"/>
        <v>0</v>
      </c>
      <c r="W24">
        <f t="shared" si="3"/>
        <v>0</v>
      </c>
      <c r="X24">
        <f t="shared" si="4"/>
        <v>0</v>
      </c>
    </row>
    <row r="25" spans="2:24" ht="13.5" customHeight="1">
      <c r="B25" s="29">
        <f t="shared" si="5"/>
        <v>15</v>
      </c>
      <c r="C25" s="36"/>
      <c r="D25" s="45"/>
      <c r="E25" s="42"/>
      <c r="F25" s="42" t="s">
        <v>24</v>
      </c>
      <c r="G25" s="42"/>
      <c r="H25" s="42"/>
      <c r="I25" s="42"/>
      <c r="J25" s="42"/>
      <c r="K25" s="78" t="s">
        <v>623</v>
      </c>
      <c r="L25" s="78" t="s">
        <v>624</v>
      </c>
      <c r="M25" s="78" t="s">
        <v>625</v>
      </c>
      <c r="N25" s="79" t="s">
        <v>626</v>
      </c>
      <c r="P25" t="s">
        <v>15</v>
      </c>
      <c r="Q25">
        <f t="shared" si="9"/>
        <v>280</v>
      </c>
      <c r="R25">
        <f t="shared" si="9"/>
        <v>1750</v>
      </c>
      <c r="S25">
        <f t="shared" si="9"/>
        <v>2200</v>
      </c>
      <c r="T25">
        <f t="shared" si="9"/>
        <v>4650</v>
      </c>
      <c r="U25">
        <f t="shared" si="1"/>
        <v>280</v>
      </c>
      <c r="V25">
        <f t="shared" si="2"/>
        <v>1750</v>
      </c>
      <c r="W25">
        <f t="shared" si="3"/>
        <v>2200</v>
      </c>
      <c r="X25">
        <f t="shared" si="4"/>
        <v>4650</v>
      </c>
    </row>
    <row r="26" spans="2:24" ht="13.5" customHeight="1">
      <c r="B26" s="29">
        <f t="shared" si="5"/>
        <v>16</v>
      </c>
      <c r="C26" s="37" t="s">
        <v>39</v>
      </c>
      <c r="D26" s="35" t="s">
        <v>40</v>
      </c>
      <c r="E26" s="42"/>
      <c r="F26" s="42" t="s">
        <v>41</v>
      </c>
      <c r="G26" s="42"/>
      <c r="H26" s="42"/>
      <c r="I26" s="42"/>
      <c r="J26" s="42"/>
      <c r="K26" s="100">
        <v>1325</v>
      </c>
      <c r="L26" s="80">
        <v>90</v>
      </c>
      <c r="M26" s="80">
        <v>800</v>
      </c>
      <c r="N26" s="81">
        <v>425</v>
      </c>
      <c r="P26" s="76"/>
      <c r="U26">
        <f>COUNTA(K11:K25)</f>
        <v>10</v>
      </c>
      <c r="V26">
        <f>COUNTA(L11:L25)</f>
        <v>12</v>
      </c>
      <c r="W26">
        <f>COUNTA(M11:M25)</f>
        <v>10</v>
      </c>
      <c r="X26">
        <f>COUNTA(N11:N25)</f>
        <v>14</v>
      </c>
    </row>
    <row r="27" spans="2:16" ht="13.5" customHeight="1">
      <c r="B27" s="29">
        <f t="shared" si="5"/>
        <v>17</v>
      </c>
      <c r="C27" s="37" t="s">
        <v>42</v>
      </c>
      <c r="D27" s="35" t="s">
        <v>43</v>
      </c>
      <c r="E27" s="42"/>
      <c r="F27" s="42" t="s">
        <v>133</v>
      </c>
      <c r="G27" s="42"/>
      <c r="H27" s="42"/>
      <c r="I27" s="42"/>
      <c r="J27" s="42"/>
      <c r="K27" s="80">
        <v>30</v>
      </c>
      <c r="L27" s="80">
        <v>1</v>
      </c>
      <c r="M27" s="80">
        <v>10</v>
      </c>
      <c r="N27" s="81" t="s">
        <v>254</v>
      </c>
      <c r="P27" s="76"/>
    </row>
    <row r="28" spans="2:16" ht="13.5" customHeight="1">
      <c r="B28" s="29">
        <f t="shared" si="5"/>
        <v>18</v>
      </c>
      <c r="C28" s="38"/>
      <c r="D28" s="45"/>
      <c r="E28" s="42"/>
      <c r="F28" s="42" t="s">
        <v>498</v>
      </c>
      <c r="G28" s="42"/>
      <c r="H28" s="42"/>
      <c r="I28" s="42"/>
      <c r="J28" s="42"/>
      <c r="K28" s="80">
        <v>20</v>
      </c>
      <c r="L28" s="80">
        <v>20</v>
      </c>
      <c r="M28" s="80">
        <v>20</v>
      </c>
      <c r="N28" s="81" t="s">
        <v>254</v>
      </c>
      <c r="P28" s="76"/>
    </row>
    <row r="29" spans="2:16" ht="13.5" customHeight="1">
      <c r="B29" s="29">
        <f t="shared" si="5"/>
        <v>19</v>
      </c>
      <c r="C29" s="38"/>
      <c r="D29" s="45"/>
      <c r="E29" s="42"/>
      <c r="F29" s="42" t="s">
        <v>390</v>
      </c>
      <c r="G29" s="42"/>
      <c r="H29" s="42"/>
      <c r="I29" s="42"/>
      <c r="J29" s="42"/>
      <c r="K29" s="80">
        <v>40</v>
      </c>
      <c r="L29" s="80">
        <v>20</v>
      </c>
      <c r="M29" s="80">
        <v>30</v>
      </c>
      <c r="N29" s="81"/>
      <c r="P29" s="76"/>
    </row>
    <row r="30" spans="2:14" ht="13.5" customHeight="1">
      <c r="B30" s="29">
        <f t="shared" si="5"/>
        <v>20</v>
      </c>
      <c r="C30" s="37" t="s">
        <v>259</v>
      </c>
      <c r="D30" s="35" t="s">
        <v>25</v>
      </c>
      <c r="E30" s="42"/>
      <c r="F30" s="42" t="s">
        <v>26</v>
      </c>
      <c r="G30" s="42"/>
      <c r="H30" s="42"/>
      <c r="I30" s="42"/>
      <c r="J30" s="42"/>
      <c r="K30" s="80">
        <v>10</v>
      </c>
      <c r="L30" s="80">
        <v>10</v>
      </c>
      <c r="M30" s="80">
        <v>10</v>
      </c>
      <c r="N30" s="81">
        <v>10</v>
      </c>
    </row>
    <row r="31" spans="2:24" ht="13.5" customHeight="1">
      <c r="B31" s="29">
        <f t="shared" si="5"/>
        <v>21</v>
      </c>
      <c r="C31" s="38"/>
      <c r="D31" s="47" t="s">
        <v>123</v>
      </c>
      <c r="E31" s="42"/>
      <c r="F31" s="42" t="s">
        <v>189</v>
      </c>
      <c r="G31" s="42"/>
      <c r="H31" s="42"/>
      <c r="I31" s="42"/>
      <c r="J31" s="42"/>
      <c r="K31" s="80">
        <v>10</v>
      </c>
      <c r="L31" s="80">
        <v>10</v>
      </c>
      <c r="M31" s="80">
        <v>10</v>
      </c>
      <c r="N31" s="81">
        <v>30</v>
      </c>
      <c r="U31">
        <f>COUNTA(K31)</f>
        <v>1</v>
      </c>
      <c r="V31">
        <f>COUNTA(L31)</f>
        <v>1</v>
      </c>
      <c r="W31">
        <f>COUNTA(M31)</f>
        <v>1</v>
      </c>
      <c r="X31">
        <f>COUNTA(N31)</f>
        <v>1</v>
      </c>
    </row>
    <row r="32" spans="2:14" ht="13.5" customHeight="1">
      <c r="B32" s="29">
        <f t="shared" si="5"/>
        <v>22</v>
      </c>
      <c r="C32" s="38"/>
      <c r="D32" s="35" t="s">
        <v>27</v>
      </c>
      <c r="E32" s="42"/>
      <c r="F32" s="42" t="s">
        <v>126</v>
      </c>
      <c r="G32" s="42"/>
      <c r="H32" s="42"/>
      <c r="I32" s="42"/>
      <c r="J32" s="42"/>
      <c r="K32" s="80">
        <v>20</v>
      </c>
      <c r="L32" s="80">
        <v>10</v>
      </c>
      <c r="M32" s="80"/>
      <c r="N32" s="81">
        <v>10</v>
      </c>
    </row>
    <row r="33" spans="2:14" ht="13.5" customHeight="1">
      <c r="B33" s="29">
        <f t="shared" si="5"/>
        <v>23</v>
      </c>
      <c r="C33" s="38"/>
      <c r="D33" s="45"/>
      <c r="E33" s="42"/>
      <c r="F33" s="42" t="s">
        <v>177</v>
      </c>
      <c r="G33" s="42"/>
      <c r="H33" s="42"/>
      <c r="I33" s="42"/>
      <c r="J33" s="42"/>
      <c r="K33" s="100">
        <v>3275</v>
      </c>
      <c r="L33" s="80">
        <v>3650</v>
      </c>
      <c r="M33" s="80">
        <v>1900</v>
      </c>
      <c r="N33" s="81">
        <v>675</v>
      </c>
    </row>
    <row r="34" spans="2:14" ht="13.5" customHeight="1">
      <c r="B34" s="29">
        <f t="shared" si="5"/>
        <v>24</v>
      </c>
      <c r="C34" s="38"/>
      <c r="D34" s="45"/>
      <c r="E34" s="42"/>
      <c r="F34" s="42" t="s">
        <v>178</v>
      </c>
      <c r="G34" s="42"/>
      <c r="H34" s="42"/>
      <c r="I34" s="42"/>
      <c r="J34" s="42"/>
      <c r="K34" s="80"/>
      <c r="L34" s="80">
        <v>100</v>
      </c>
      <c r="M34" s="80"/>
      <c r="N34" s="81">
        <v>200</v>
      </c>
    </row>
    <row r="35" spans="2:14" ht="13.5" customHeight="1">
      <c r="B35" s="29">
        <f t="shared" si="5"/>
        <v>25</v>
      </c>
      <c r="C35" s="38"/>
      <c r="D35" s="45"/>
      <c r="E35" s="42"/>
      <c r="F35" s="42" t="s">
        <v>179</v>
      </c>
      <c r="G35" s="42"/>
      <c r="H35" s="42"/>
      <c r="I35" s="42"/>
      <c r="J35" s="42"/>
      <c r="K35" s="80">
        <v>18550</v>
      </c>
      <c r="L35" s="80">
        <v>22850</v>
      </c>
      <c r="M35" s="80">
        <v>23500</v>
      </c>
      <c r="N35" s="81">
        <v>9200</v>
      </c>
    </row>
    <row r="36" spans="2:14" ht="13.5" customHeight="1">
      <c r="B36" s="29">
        <f t="shared" si="5"/>
        <v>26</v>
      </c>
      <c r="C36" s="38"/>
      <c r="D36" s="45"/>
      <c r="E36" s="42"/>
      <c r="F36" s="42" t="s">
        <v>187</v>
      </c>
      <c r="G36" s="42"/>
      <c r="H36" s="42"/>
      <c r="I36" s="42"/>
      <c r="J36" s="42"/>
      <c r="K36" s="80"/>
      <c r="L36" s="80" t="s">
        <v>248</v>
      </c>
      <c r="M36" s="80"/>
      <c r="N36" s="81"/>
    </row>
    <row r="37" spans="2:14" ht="13.5" customHeight="1">
      <c r="B37" s="29">
        <f t="shared" si="5"/>
        <v>27</v>
      </c>
      <c r="C37" s="38"/>
      <c r="D37" s="45"/>
      <c r="E37" s="42"/>
      <c r="F37" s="42" t="s">
        <v>127</v>
      </c>
      <c r="G37" s="42"/>
      <c r="H37" s="42"/>
      <c r="I37" s="42"/>
      <c r="J37" s="42"/>
      <c r="K37" s="80"/>
      <c r="L37" s="80"/>
      <c r="M37" s="80"/>
      <c r="N37" s="81">
        <v>1</v>
      </c>
    </row>
    <row r="38" spans="2:14" ht="13.5" customHeight="1">
      <c r="B38" s="29">
        <f t="shared" si="5"/>
        <v>28</v>
      </c>
      <c r="C38" s="38"/>
      <c r="D38" s="45"/>
      <c r="E38" s="42"/>
      <c r="F38" s="42" t="s">
        <v>599</v>
      </c>
      <c r="G38" s="42"/>
      <c r="H38" s="42"/>
      <c r="I38" s="42"/>
      <c r="J38" s="42"/>
      <c r="K38" s="100"/>
      <c r="L38" s="80"/>
      <c r="M38" s="80"/>
      <c r="N38" s="81" t="s">
        <v>248</v>
      </c>
    </row>
    <row r="39" spans="2:14" ht="13.5" customHeight="1">
      <c r="B39" s="29">
        <f t="shared" si="5"/>
        <v>29</v>
      </c>
      <c r="C39" s="38"/>
      <c r="D39" s="45"/>
      <c r="E39" s="42"/>
      <c r="F39" s="42" t="s">
        <v>282</v>
      </c>
      <c r="G39" s="42"/>
      <c r="H39" s="42"/>
      <c r="I39" s="42"/>
      <c r="J39" s="42"/>
      <c r="K39" s="80"/>
      <c r="L39" s="80"/>
      <c r="M39" s="80"/>
      <c r="N39" s="81">
        <v>10</v>
      </c>
    </row>
    <row r="40" spans="2:14" ht="13.5" customHeight="1">
      <c r="B40" s="29">
        <f t="shared" si="5"/>
        <v>30</v>
      </c>
      <c r="C40" s="38"/>
      <c r="D40" s="45"/>
      <c r="E40" s="42"/>
      <c r="F40" s="42" t="s">
        <v>211</v>
      </c>
      <c r="G40" s="42"/>
      <c r="H40" s="42"/>
      <c r="I40" s="42"/>
      <c r="J40" s="42"/>
      <c r="K40" s="80">
        <v>70</v>
      </c>
      <c r="L40" s="80" t="s">
        <v>248</v>
      </c>
      <c r="M40" s="80">
        <v>160</v>
      </c>
      <c r="N40" s="81"/>
    </row>
    <row r="41" spans="2:14" ht="13.5" customHeight="1">
      <c r="B41" s="29">
        <f t="shared" si="5"/>
        <v>31</v>
      </c>
      <c r="C41" s="38"/>
      <c r="D41" s="45"/>
      <c r="E41" s="42"/>
      <c r="F41" s="42" t="s">
        <v>30</v>
      </c>
      <c r="G41" s="42"/>
      <c r="H41" s="42"/>
      <c r="I41" s="42"/>
      <c r="J41" s="42"/>
      <c r="K41" s="80">
        <v>270</v>
      </c>
      <c r="L41" s="80">
        <v>500</v>
      </c>
      <c r="M41" s="80">
        <v>1450</v>
      </c>
      <c r="N41" s="81">
        <v>475</v>
      </c>
    </row>
    <row r="42" spans="2:14" ht="13.5" customHeight="1">
      <c r="B42" s="29">
        <f t="shared" si="5"/>
        <v>32</v>
      </c>
      <c r="C42" s="38"/>
      <c r="D42" s="45"/>
      <c r="E42" s="42"/>
      <c r="F42" s="42" t="s">
        <v>131</v>
      </c>
      <c r="G42" s="42"/>
      <c r="H42" s="42"/>
      <c r="I42" s="42"/>
      <c r="J42" s="42"/>
      <c r="K42" s="80"/>
      <c r="L42" s="80">
        <v>10</v>
      </c>
      <c r="M42" s="80">
        <v>10</v>
      </c>
      <c r="N42" s="81">
        <v>30</v>
      </c>
    </row>
    <row r="43" spans="2:14" ht="13.5" customHeight="1">
      <c r="B43" s="29">
        <f t="shared" si="5"/>
        <v>33</v>
      </c>
      <c r="C43" s="38"/>
      <c r="D43" s="45"/>
      <c r="E43" s="42"/>
      <c r="F43" s="42" t="s">
        <v>31</v>
      </c>
      <c r="G43" s="42"/>
      <c r="H43" s="42"/>
      <c r="I43" s="42"/>
      <c r="J43" s="42"/>
      <c r="K43" s="100">
        <v>30</v>
      </c>
      <c r="L43" s="80"/>
      <c r="M43" s="80"/>
      <c r="N43" s="81"/>
    </row>
    <row r="44" spans="2:14" ht="13.5" customHeight="1">
      <c r="B44" s="29">
        <f t="shared" si="5"/>
        <v>34</v>
      </c>
      <c r="C44" s="38"/>
      <c r="D44" s="45"/>
      <c r="E44" s="42"/>
      <c r="F44" s="42" t="s">
        <v>132</v>
      </c>
      <c r="G44" s="42"/>
      <c r="H44" s="42"/>
      <c r="I44" s="42"/>
      <c r="J44" s="42"/>
      <c r="K44" s="80">
        <v>1</v>
      </c>
      <c r="L44" s="80">
        <v>20</v>
      </c>
      <c r="M44" s="80">
        <v>30</v>
      </c>
      <c r="N44" s="81">
        <v>30</v>
      </c>
    </row>
    <row r="45" spans="2:14" ht="13.5" customHeight="1">
      <c r="B45" s="29">
        <f t="shared" si="5"/>
        <v>35</v>
      </c>
      <c r="C45" s="38"/>
      <c r="D45" s="45"/>
      <c r="E45" s="42"/>
      <c r="F45" s="42" t="s">
        <v>32</v>
      </c>
      <c r="G45" s="42"/>
      <c r="H45" s="42"/>
      <c r="I45" s="42"/>
      <c r="J45" s="42"/>
      <c r="K45" s="100">
        <v>120</v>
      </c>
      <c r="L45" s="80" t="s">
        <v>248</v>
      </c>
      <c r="M45" s="80">
        <v>130</v>
      </c>
      <c r="N45" s="81">
        <v>650</v>
      </c>
    </row>
    <row r="46" spans="2:14" ht="13.5" customHeight="1">
      <c r="B46" s="29">
        <f t="shared" si="5"/>
        <v>36</v>
      </c>
      <c r="C46" s="38"/>
      <c r="D46" s="45"/>
      <c r="E46" s="42"/>
      <c r="F46" s="42" t="s">
        <v>35</v>
      </c>
      <c r="G46" s="42"/>
      <c r="H46" s="42"/>
      <c r="I46" s="42"/>
      <c r="J46" s="42"/>
      <c r="K46" s="80">
        <v>100</v>
      </c>
      <c r="L46" s="80">
        <v>450</v>
      </c>
      <c r="M46" s="80">
        <v>50</v>
      </c>
      <c r="N46" s="81">
        <v>100</v>
      </c>
    </row>
    <row r="47" spans="2:14" ht="13.5" customHeight="1">
      <c r="B47" s="29">
        <f t="shared" si="5"/>
        <v>37</v>
      </c>
      <c r="C47" s="38"/>
      <c r="D47" s="45"/>
      <c r="E47" s="42"/>
      <c r="F47" s="42" t="s">
        <v>36</v>
      </c>
      <c r="G47" s="42"/>
      <c r="H47" s="42"/>
      <c r="I47" s="42"/>
      <c r="J47" s="42"/>
      <c r="K47" s="80">
        <v>2400</v>
      </c>
      <c r="L47" s="80">
        <v>3350</v>
      </c>
      <c r="M47" s="80">
        <v>1750</v>
      </c>
      <c r="N47" s="81">
        <v>600</v>
      </c>
    </row>
    <row r="48" spans="2:14" ht="13.5" customHeight="1">
      <c r="B48" s="29">
        <f t="shared" si="5"/>
        <v>38</v>
      </c>
      <c r="C48" s="38"/>
      <c r="D48" s="45"/>
      <c r="E48" s="42"/>
      <c r="F48" s="42" t="s">
        <v>37</v>
      </c>
      <c r="G48" s="42"/>
      <c r="H48" s="42"/>
      <c r="I48" s="42"/>
      <c r="J48" s="42"/>
      <c r="K48" s="80">
        <v>375</v>
      </c>
      <c r="L48" s="80">
        <v>250</v>
      </c>
      <c r="M48" s="80">
        <v>100</v>
      </c>
      <c r="N48" s="81">
        <v>75</v>
      </c>
    </row>
    <row r="49" spans="2:14" ht="13.5" customHeight="1">
      <c r="B49" s="29">
        <f t="shared" si="5"/>
        <v>39</v>
      </c>
      <c r="C49" s="37" t="s">
        <v>174</v>
      </c>
      <c r="D49" s="35" t="s">
        <v>175</v>
      </c>
      <c r="E49" s="42"/>
      <c r="F49" s="42" t="s">
        <v>44</v>
      </c>
      <c r="G49" s="42"/>
      <c r="H49" s="42"/>
      <c r="I49" s="42"/>
      <c r="J49" s="42"/>
      <c r="K49" s="100">
        <v>10</v>
      </c>
      <c r="L49" s="100">
        <v>30</v>
      </c>
      <c r="M49" s="80">
        <v>60</v>
      </c>
      <c r="N49" s="81">
        <v>110</v>
      </c>
    </row>
    <row r="50" spans="2:14" ht="13.5" customHeight="1">
      <c r="B50" s="29">
        <f t="shared" si="5"/>
        <v>40</v>
      </c>
      <c r="C50" s="38"/>
      <c r="D50" s="45"/>
      <c r="E50" s="42"/>
      <c r="F50" s="42" t="s">
        <v>135</v>
      </c>
      <c r="G50" s="42"/>
      <c r="H50" s="42"/>
      <c r="I50" s="42"/>
      <c r="J50" s="42"/>
      <c r="K50" s="80" t="s">
        <v>248</v>
      </c>
      <c r="L50" s="80">
        <v>10</v>
      </c>
      <c r="M50" s="80">
        <v>40</v>
      </c>
      <c r="N50" s="81" t="s">
        <v>248</v>
      </c>
    </row>
    <row r="51" spans="2:24" ht="13.5" customHeight="1">
      <c r="B51" s="29">
        <f t="shared" si="5"/>
        <v>41</v>
      </c>
      <c r="C51" s="38"/>
      <c r="D51" s="45"/>
      <c r="E51" s="42"/>
      <c r="F51" s="42" t="s">
        <v>640</v>
      </c>
      <c r="G51" s="42"/>
      <c r="H51" s="42"/>
      <c r="I51" s="42"/>
      <c r="J51" s="42"/>
      <c r="K51" s="80"/>
      <c r="L51" s="80"/>
      <c r="M51" s="80"/>
      <c r="N51" s="81" t="s">
        <v>248</v>
      </c>
      <c r="U51">
        <f>COUNTA(K49:K51)</f>
        <v>2</v>
      </c>
      <c r="V51">
        <f>COUNTA(L49:L51)</f>
        <v>2</v>
      </c>
      <c r="W51">
        <f>COUNTA(M49:M51)</f>
        <v>2</v>
      </c>
      <c r="X51">
        <f>COUNTA(N49:N51)</f>
        <v>3</v>
      </c>
    </row>
    <row r="52" spans="2:25" ht="13.5" customHeight="1">
      <c r="B52" s="29">
        <f t="shared" si="5"/>
        <v>42</v>
      </c>
      <c r="C52" s="37" t="s">
        <v>260</v>
      </c>
      <c r="D52" s="35" t="s">
        <v>45</v>
      </c>
      <c r="E52" s="42"/>
      <c r="F52" s="42" t="s">
        <v>46</v>
      </c>
      <c r="G52" s="42"/>
      <c r="H52" s="42"/>
      <c r="I52" s="42"/>
      <c r="J52" s="42"/>
      <c r="K52" s="80" t="s">
        <v>627</v>
      </c>
      <c r="L52" s="100">
        <v>480</v>
      </c>
      <c r="M52" s="80">
        <v>160</v>
      </c>
      <c r="N52" s="81">
        <v>240</v>
      </c>
      <c r="Y52" s="103"/>
    </row>
    <row r="53" spans="2:25" ht="13.5" customHeight="1">
      <c r="B53" s="29">
        <f t="shared" si="5"/>
        <v>43</v>
      </c>
      <c r="C53" s="38"/>
      <c r="D53" s="45"/>
      <c r="E53" s="42"/>
      <c r="F53" s="42" t="s">
        <v>628</v>
      </c>
      <c r="G53" s="42"/>
      <c r="H53" s="42"/>
      <c r="I53" s="42"/>
      <c r="J53" s="42"/>
      <c r="K53" s="80" t="s">
        <v>627</v>
      </c>
      <c r="L53" s="80" t="s">
        <v>627</v>
      </c>
      <c r="M53" s="80" t="s">
        <v>627</v>
      </c>
      <c r="N53" s="81"/>
      <c r="Y53" s="103"/>
    </row>
    <row r="54" spans="2:25" ht="13.5" customHeight="1">
      <c r="B54" s="29">
        <f t="shared" si="5"/>
        <v>44</v>
      </c>
      <c r="C54" s="38"/>
      <c r="D54" s="45"/>
      <c r="E54" s="42"/>
      <c r="F54" s="42" t="s">
        <v>48</v>
      </c>
      <c r="G54" s="42"/>
      <c r="H54" s="42"/>
      <c r="I54" s="42"/>
      <c r="J54" s="42"/>
      <c r="K54" s="80">
        <v>220</v>
      </c>
      <c r="L54" s="80">
        <v>190</v>
      </c>
      <c r="M54" s="80">
        <v>680</v>
      </c>
      <c r="N54" s="81">
        <v>90</v>
      </c>
      <c r="Y54" s="103"/>
    </row>
    <row r="55" spans="2:25" ht="13.5" customHeight="1">
      <c r="B55" s="29">
        <f t="shared" si="5"/>
        <v>45</v>
      </c>
      <c r="C55" s="38"/>
      <c r="D55" s="45"/>
      <c r="E55" s="42"/>
      <c r="F55" s="42" t="s">
        <v>641</v>
      </c>
      <c r="G55" s="42"/>
      <c r="H55" s="42"/>
      <c r="I55" s="42"/>
      <c r="J55" s="42"/>
      <c r="K55" s="80"/>
      <c r="L55" s="80"/>
      <c r="M55" s="80"/>
      <c r="N55" s="81">
        <v>10</v>
      </c>
      <c r="Y55" s="104"/>
    </row>
    <row r="56" spans="2:25" ht="13.5" customHeight="1">
      <c r="B56" s="29">
        <f t="shared" si="5"/>
        <v>46</v>
      </c>
      <c r="C56" s="38"/>
      <c r="D56" s="45"/>
      <c r="E56" s="42"/>
      <c r="F56" s="42" t="s">
        <v>49</v>
      </c>
      <c r="G56" s="42"/>
      <c r="H56" s="42"/>
      <c r="I56" s="42"/>
      <c r="J56" s="42"/>
      <c r="K56" s="80" t="s">
        <v>627</v>
      </c>
      <c r="L56" s="80">
        <v>20</v>
      </c>
      <c r="M56" s="80">
        <v>10</v>
      </c>
      <c r="N56" s="81">
        <v>10</v>
      </c>
      <c r="Y56" s="104"/>
    </row>
    <row r="57" spans="2:25" ht="13.5" customHeight="1">
      <c r="B57" s="29">
        <f t="shared" si="5"/>
        <v>47</v>
      </c>
      <c r="C57" s="38"/>
      <c r="D57" s="45"/>
      <c r="E57" s="42"/>
      <c r="F57" s="42" t="s">
        <v>642</v>
      </c>
      <c r="G57" s="42"/>
      <c r="H57" s="42"/>
      <c r="I57" s="42"/>
      <c r="J57" s="42"/>
      <c r="K57" s="80">
        <v>10</v>
      </c>
      <c r="L57" s="80"/>
      <c r="M57" s="80">
        <v>10</v>
      </c>
      <c r="N57" s="81">
        <v>40</v>
      </c>
      <c r="Y57" s="104"/>
    </row>
    <row r="58" spans="2:25" ht="13.5" customHeight="1">
      <c r="B58" s="29">
        <f t="shared" si="5"/>
        <v>48</v>
      </c>
      <c r="C58" s="38"/>
      <c r="D58" s="45"/>
      <c r="E58" s="42"/>
      <c r="F58" s="42" t="s">
        <v>52</v>
      </c>
      <c r="G58" s="42"/>
      <c r="H58" s="42"/>
      <c r="I58" s="42"/>
      <c r="J58" s="42"/>
      <c r="K58" s="100" t="s">
        <v>627</v>
      </c>
      <c r="L58" s="100"/>
      <c r="M58" s="80">
        <v>10</v>
      </c>
      <c r="N58" s="81"/>
      <c r="Y58" s="104"/>
    </row>
    <row r="59" spans="2:25" ht="13.5" customHeight="1">
      <c r="B59" s="29">
        <f t="shared" si="5"/>
        <v>49</v>
      </c>
      <c r="C59" s="38"/>
      <c r="D59" s="45"/>
      <c r="E59" s="42"/>
      <c r="F59" s="42" t="s">
        <v>53</v>
      </c>
      <c r="G59" s="42"/>
      <c r="H59" s="42"/>
      <c r="I59" s="42"/>
      <c r="J59" s="42"/>
      <c r="K59" s="100">
        <v>160</v>
      </c>
      <c r="L59" s="100" t="s">
        <v>627</v>
      </c>
      <c r="M59" s="80">
        <v>160</v>
      </c>
      <c r="N59" s="81" t="s">
        <v>627</v>
      </c>
      <c r="Y59" s="104"/>
    </row>
    <row r="60" spans="2:25" ht="13.5" customHeight="1">
      <c r="B60" s="29">
        <f t="shared" si="5"/>
        <v>50</v>
      </c>
      <c r="C60" s="38"/>
      <c r="D60" s="45"/>
      <c r="E60" s="42"/>
      <c r="F60" s="42" t="s">
        <v>629</v>
      </c>
      <c r="G60" s="42"/>
      <c r="H60" s="42"/>
      <c r="I60" s="42"/>
      <c r="J60" s="42"/>
      <c r="K60" s="80"/>
      <c r="L60" s="80"/>
      <c r="M60" s="80"/>
      <c r="N60" s="81">
        <v>10</v>
      </c>
      <c r="Y60" s="104"/>
    </row>
    <row r="61" spans="2:25" ht="13.5" customHeight="1">
      <c r="B61" s="29">
        <f t="shared" si="5"/>
        <v>51</v>
      </c>
      <c r="C61" s="38"/>
      <c r="D61" s="45"/>
      <c r="E61" s="42"/>
      <c r="F61" s="42" t="s">
        <v>142</v>
      </c>
      <c r="G61" s="42"/>
      <c r="H61" s="42"/>
      <c r="I61" s="42"/>
      <c r="J61" s="42"/>
      <c r="K61" s="80" t="s">
        <v>627</v>
      </c>
      <c r="L61" s="80">
        <v>80</v>
      </c>
      <c r="M61" s="80" t="s">
        <v>627</v>
      </c>
      <c r="N61" s="81"/>
      <c r="Y61" s="104"/>
    </row>
    <row r="62" spans="2:25" ht="13.5" customHeight="1">
      <c r="B62" s="29">
        <f t="shared" si="5"/>
        <v>52</v>
      </c>
      <c r="C62" s="38"/>
      <c r="D62" s="45"/>
      <c r="E62" s="42"/>
      <c r="F62" s="42" t="s">
        <v>144</v>
      </c>
      <c r="G62" s="42"/>
      <c r="H62" s="42"/>
      <c r="I62" s="42"/>
      <c r="J62" s="42"/>
      <c r="K62" s="80"/>
      <c r="L62" s="80"/>
      <c r="M62" s="80">
        <v>40</v>
      </c>
      <c r="N62" s="81">
        <v>40</v>
      </c>
      <c r="Y62" s="104"/>
    </row>
    <row r="63" spans="2:25" ht="13.5" customHeight="1">
      <c r="B63" s="29">
        <f t="shared" si="5"/>
        <v>53</v>
      </c>
      <c r="C63" s="38"/>
      <c r="D63" s="45"/>
      <c r="E63" s="42"/>
      <c r="F63" s="42" t="s">
        <v>630</v>
      </c>
      <c r="G63" s="42"/>
      <c r="H63" s="42"/>
      <c r="I63" s="42"/>
      <c r="J63" s="42"/>
      <c r="K63" s="80">
        <v>200</v>
      </c>
      <c r="L63" s="80">
        <v>520</v>
      </c>
      <c r="M63" s="80">
        <v>150</v>
      </c>
      <c r="N63" s="81">
        <v>360</v>
      </c>
      <c r="Y63" s="103"/>
    </row>
    <row r="64" spans="2:25" ht="13.5" customHeight="1">
      <c r="B64" s="29">
        <f t="shared" si="5"/>
        <v>54</v>
      </c>
      <c r="C64" s="38"/>
      <c r="D64" s="45"/>
      <c r="E64" s="42"/>
      <c r="F64" s="42" t="s">
        <v>54</v>
      </c>
      <c r="G64" s="42"/>
      <c r="H64" s="42"/>
      <c r="I64" s="42"/>
      <c r="J64" s="42"/>
      <c r="K64" s="100"/>
      <c r="L64" s="100" t="s">
        <v>627</v>
      </c>
      <c r="M64" s="80">
        <v>600</v>
      </c>
      <c r="N64" s="81" t="s">
        <v>627</v>
      </c>
      <c r="Y64" s="105"/>
    </row>
    <row r="65" spans="2:25" ht="13.5" customHeight="1">
      <c r="B65" s="29">
        <f t="shared" si="5"/>
        <v>55</v>
      </c>
      <c r="C65" s="38"/>
      <c r="D65" s="45"/>
      <c r="E65" s="42"/>
      <c r="F65" s="42" t="s">
        <v>146</v>
      </c>
      <c r="G65" s="42"/>
      <c r="H65" s="42"/>
      <c r="I65" s="42"/>
      <c r="J65" s="42"/>
      <c r="K65" s="80"/>
      <c r="L65" s="80">
        <v>20</v>
      </c>
      <c r="M65" s="80"/>
      <c r="N65" s="81">
        <v>20</v>
      </c>
      <c r="Y65" s="103"/>
    </row>
    <row r="66" spans="2:25" ht="13.5" customHeight="1">
      <c r="B66" s="29">
        <f t="shared" si="5"/>
        <v>56</v>
      </c>
      <c r="C66" s="38"/>
      <c r="D66" s="45"/>
      <c r="E66" s="42"/>
      <c r="F66" s="42" t="s">
        <v>55</v>
      </c>
      <c r="G66" s="42"/>
      <c r="H66" s="42"/>
      <c r="I66" s="42"/>
      <c r="J66" s="42"/>
      <c r="K66" s="80">
        <v>320</v>
      </c>
      <c r="L66" s="80"/>
      <c r="M66" s="80"/>
      <c r="N66" s="81"/>
      <c r="Y66" s="103"/>
    </row>
    <row r="67" spans="2:25" ht="13.5" customHeight="1">
      <c r="B67" s="29">
        <f t="shared" si="5"/>
        <v>57</v>
      </c>
      <c r="C67" s="38"/>
      <c r="D67" s="45"/>
      <c r="E67" s="42"/>
      <c r="F67" s="42" t="s">
        <v>631</v>
      </c>
      <c r="G67" s="42"/>
      <c r="H67" s="42"/>
      <c r="I67" s="42"/>
      <c r="J67" s="42"/>
      <c r="K67" s="80">
        <v>40</v>
      </c>
      <c r="L67" s="80"/>
      <c r="M67" s="80">
        <v>10</v>
      </c>
      <c r="N67" s="81"/>
      <c r="Y67" s="103"/>
    </row>
    <row r="68" spans="2:25" ht="13.5" customHeight="1">
      <c r="B68" s="29">
        <f t="shared" si="5"/>
        <v>58</v>
      </c>
      <c r="C68" s="38"/>
      <c r="D68" s="45"/>
      <c r="E68" s="42"/>
      <c r="F68" s="42" t="s">
        <v>147</v>
      </c>
      <c r="G68" s="42"/>
      <c r="H68" s="42"/>
      <c r="I68" s="42"/>
      <c r="J68" s="42"/>
      <c r="K68" s="80">
        <v>100</v>
      </c>
      <c r="L68" s="80">
        <v>80</v>
      </c>
      <c r="M68" s="80">
        <v>575</v>
      </c>
      <c r="N68" s="81">
        <v>150</v>
      </c>
      <c r="Y68" s="103"/>
    </row>
    <row r="69" spans="2:25" ht="13.5" customHeight="1">
      <c r="B69" s="29">
        <f t="shared" si="5"/>
        <v>59</v>
      </c>
      <c r="C69" s="38"/>
      <c r="D69" s="45"/>
      <c r="E69" s="42"/>
      <c r="F69" s="42" t="s">
        <v>148</v>
      </c>
      <c r="G69" s="42"/>
      <c r="H69" s="42"/>
      <c r="I69" s="42"/>
      <c r="J69" s="42"/>
      <c r="K69" s="80">
        <v>400</v>
      </c>
      <c r="L69" s="80"/>
      <c r="M69" s="80"/>
      <c r="N69" s="81"/>
      <c r="Y69" s="103"/>
    </row>
    <row r="70" spans="2:25" ht="13.5" customHeight="1">
      <c r="B70" s="29">
        <f t="shared" si="5"/>
        <v>60</v>
      </c>
      <c r="C70" s="38"/>
      <c r="D70" s="45"/>
      <c r="E70" s="42"/>
      <c r="F70" s="42" t="s">
        <v>643</v>
      </c>
      <c r="G70" s="42"/>
      <c r="H70" s="42"/>
      <c r="I70" s="42"/>
      <c r="J70" s="42"/>
      <c r="K70" s="80">
        <v>10</v>
      </c>
      <c r="L70" s="80"/>
      <c r="M70" s="80"/>
      <c r="N70" s="81" t="s">
        <v>627</v>
      </c>
      <c r="Y70" s="103"/>
    </row>
    <row r="71" spans="2:25" ht="13.5" customHeight="1">
      <c r="B71" s="29">
        <f t="shared" si="5"/>
        <v>61</v>
      </c>
      <c r="C71" s="38"/>
      <c r="D71" s="45"/>
      <c r="E71" s="42"/>
      <c r="F71" s="42" t="s">
        <v>56</v>
      </c>
      <c r="G71" s="42"/>
      <c r="H71" s="42"/>
      <c r="I71" s="42"/>
      <c r="J71" s="42"/>
      <c r="K71" s="100">
        <v>80</v>
      </c>
      <c r="L71" s="100" t="s">
        <v>627</v>
      </c>
      <c r="M71" s="80">
        <v>520</v>
      </c>
      <c r="N71" s="81"/>
      <c r="Y71" s="103"/>
    </row>
    <row r="72" spans="2:25" ht="13.5" customHeight="1">
      <c r="B72" s="29">
        <f t="shared" si="5"/>
        <v>62</v>
      </c>
      <c r="C72" s="38"/>
      <c r="D72" s="45"/>
      <c r="E72" s="42"/>
      <c r="F72" s="42" t="s">
        <v>57</v>
      </c>
      <c r="G72" s="42"/>
      <c r="H72" s="42"/>
      <c r="I72" s="42"/>
      <c r="J72" s="42"/>
      <c r="K72" s="100">
        <v>30</v>
      </c>
      <c r="L72" s="80"/>
      <c r="M72" s="80">
        <v>30</v>
      </c>
      <c r="N72" s="81" t="s">
        <v>627</v>
      </c>
      <c r="Y72" s="103"/>
    </row>
    <row r="73" spans="2:25" ht="13.5" customHeight="1">
      <c r="B73" s="29">
        <f t="shared" si="5"/>
        <v>63</v>
      </c>
      <c r="C73" s="38"/>
      <c r="D73" s="45"/>
      <c r="E73" s="42"/>
      <c r="F73" s="42" t="s">
        <v>644</v>
      </c>
      <c r="G73" s="42"/>
      <c r="H73" s="42"/>
      <c r="I73" s="42"/>
      <c r="J73" s="42"/>
      <c r="K73" s="80"/>
      <c r="L73" s="80"/>
      <c r="M73" s="80"/>
      <c r="N73" s="81">
        <v>70</v>
      </c>
      <c r="Y73" s="103"/>
    </row>
    <row r="74" spans="2:25" ht="13.5" customHeight="1">
      <c r="B74" s="29">
        <f t="shared" si="5"/>
        <v>64</v>
      </c>
      <c r="C74" s="38"/>
      <c r="D74" s="45"/>
      <c r="E74" s="42"/>
      <c r="F74" s="42" t="s">
        <v>58</v>
      </c>
      <c r="G74" s="42"/>
      <c r="H74" s="42"/>
      <c r="I74" s="42"/>
      <c r="J74" s="42"/>
      <c r="K74" s="100" t="s">
        <v>627</v>
      </c>
      <c r="L74" s="80" t="s">
        <v>627</v>
      </c>
      <c r="M74" s="80">
        <v>80</v>
      </c>
      <c r="N74" s="81" t="s">
        <v>627</v>
      </c>
      <c r="Y74" s="103"/>
    </row>
    <row r="75" spans="2:25" ht="13.5" customHeight="1">
      <c r="B75" s="29">
        <f t="shared" si="5"/>
        <v>65</v>
      </c>
      <c r="C75" s="38"/>
      <c r="D75" s="45"/>
      <c r="E75" s="42"/>
      <c r="F75" s="42" t="s">
        <v>59</v>
      </c>
      <c r="G75" s="42"/>
      <c r="H75" s="42"/>
      <c r="I75" s="42"/>
      <c r="J75" s="42"/>
      <c r="K75" s="100">
        <v>1120</v>
      </c>
      <c r="L75" s="80" t="s">
        <v>627</v>
      </c>
      <c r="M75" s="80"/>
      <c r="N75" s="81">
        <v>160</v>
      </c>
      <c r="Y75" s="103"/>
    </row>
    <row r="76" spans="2:25" ht="13.5" customHeight="1">
      <c r="B76" s="29">
        <f aca="true" t="shared" si="10" ref="B76:B100">B75+1</f>
        <v>66</v>
      </c>
      <c r="C76" s="38"/>
      <c r="D76" s="45"/>
      <c r="E76" s="42"/>
      <c r="F76" s="42" t="s">
        <v>61</v>
      </c>
      <c r="G76" s="42"/>
      <c r="H76" s="42"/>
      <c r="I76" s="42"/>
      <c r="J76" s="42"/>
      <c r="K76" s="80">
        <v>320</v>
      </c>
      <c r="L76" s="80">
        <v>160</v>
      </c>
      <c r="M76" s="80" t="s">
        <v>627</v>
      </c>
      <c r="N76" s="81">
        <v>80</v>
      </c>
      <c r="Y76" s="103"/>
    </row>
    <row r="77" spans="2:25" ht="13.5" customHeight="1">
      <c r="B77" s="29">
        <f t="shared" si="10"/>
        <v>67</v>
      </c>
      <c r="C77" s="38"/>
      <c r="D77" s="45"/>
      <c r="E77" s="42"/>
      <c r="F77" s="42" t="s">
        <v>62</v>
      </c>
      <c r="G77" s="42"/>
      <c r="H77" s="42"/>
      <c r="I77" s="42"/>
      <c r="J77" s="42"/>
      <c r="K77" s="80" t="s">
        <v>627</v>
      </c>
      <c r="L77" s="80" t="s">
        <v>627</v>
      </c>
      <c r="M77" s="80">
        <v>160</v>
      </c>
      <c r="N77" s="81" t="s">
        <v>627</v>
      </c>
      <c r="Y77" s="103"/>
    </row>
    <row r="78" spans="2:25" ht="13.5" customHeight="1">
      <c r="B78" s="29">
        <f t="shared" si="10"/>
        <v>68</v>
      </c>
      <c r="C78" s="38"/>
      <c r="D78" s="45"/>
      <c r="E78" s="42"/>
      <c r="F78" s="42" t="s">
        <v>63</v>
      </c>
      <c r="G78" s="42"/>
      <c r="H78" s="42"/>
      <c r="I78" s="42"/>
      <c r="J78" s="42"/>
      <c r="K78" s="80"/>
      <c r="L78" s="80"/>
      <c r="M78" s="80"/>
      <c r="N78" s="81">
        <v>160</v>
      </c>
      <c r="Y78" s="103"/>
    </row>
    <row r="79" spans="2:25" ht="13.5" customHeight="1">
      <c r="B79" s="29">
        <f t="shared" si="10"/>
        <v>69</v>
      </c>
      <c r="C79" s="38"/>
      <c r="D79" s="45"/>
      <c r="E79" s="42"/>
      <c r="F79" s="42" t="s">
        <v>632</v>
      </c>
      <c r="G79" s="42"/>
      <c r="H79" s="42"/>
      <c r="I79" s="42"/>
      <c r="J79" s="42"/>
      <c r="K79" s="80">
        <v>10</v>
      </c>
      <c r="L79" s="80" t="s">
        <v>627</v>
      </c>
      <c r="M79" s="80">
        <v>10</v>
      </c>
      <c r="N79" s="81"/>
      <c r="Y79" s="103"/>
    </row>
    <row r="80" spans="2:25" ht="13.5" customHeight="1">
      <c r="B80" s="29">
        <f t="shared" si="10"/>
        <v>70</v>
      </c>
      <c r="C80" s="38"/>
      <c r="D80" s="45"/>
      <c r="E80" s="42"/>
      <c r="F80" s="42" t="s">
        <v>213</v>
      </c>
      <c r="G80" s="42"/>
      <c r="H80" s="42"/>
      <c r="I80" s="42"/>
      <c r="J80" s="42"/>
      <c r="K80" s="80">
        <v>120</v>
      </c>
      <c r="L80" s="80">
        <v>40</v>
      </c>
      <c r="M80" s="80">
        <v>80</v>
      </c>
      <c r="N80" s="81" t="s">
        <v>627</v>
      </c>
      <c r="Y80" s="103"/>
    </row>
    <row r="81" spans="2:25" ht="13.5" customHeight="1">
      <c r="B81" s="29">
        <f t="shared" si="10"/>
        <v>71</v>
      </c>
      <c r="C81" s="38"/>
      <c r="D81" s="45"/>
      <c r="E81" s="42"/>
      <c r="F81" s="42" t="s">
        <v>214</v>
      </c>
      <c r="G81" s="42"/>
      <c r="H81" s="42"/>
      <c r="I81" s="42"/>
      <c r="J81" s="42"/>
      <c r="K81" s="80">
        <v>40</v>
      </c>
      <c r="L81" s="80">
        <v>140</v>
      </c>
      <c r="M81" s="80">
        <v>120</v>
      </c>
      <c r="N81" s="81">
        <v>40</v>
      </c>
      <c r="Y81" s="103"/>
    </row>
    <row r="82" spans="2:25" ht="13.5" customHeight="1">
      <c r="B82" s="29">
        <f t="shared" si="10"/>
        <v>72</v>
      </c>
      <c r="C82" s="38"/>
      <c r="D82" s="45"/>
      <c r="E82" s="42"/>
      <c r="F82" s="42" t="s">
        <v>633</v>
      </c>
      <c r="G82" s="42"/>
      <c r="H82" s="42"/>
      <c r="I82" s="42"/>
      <c r="J82" s="42"/>
      <c r="K82" s="80">
        <v>40</v>
      </c>
      <c r="L82" s="80"/>
      <c r="M82" s="80">
        <v>40</v>
      </c>
      <c r="N82" s="81"/>
      <c r="Y82" s="103"/>
    </row>
    <row r="83" spans="2:25" ht="13.5" customHeight="1">
      <c r="B83" s="29">
        <f t="shared" si="10"/>
        <v>73</v>
      </c>
      <c r="C83" s="38"/>
      <c r="D83" s="45"/>
      <c r="E83" s="42"/>
      <c r="F83" s="42" t="s">
        <v>65</v>
      </c>
      <c r="G83" s="42"/>
      <c r="H83" s="42"/>
      <c r="I83" s="42"/>
      <c r="J83" s="42"/>
      <c r="K83" s="100">
        <v>1320</v>
      </c>
      <c r="L83" s="80">
        <v>1080</v>
      </c>
      <c r="M83" s="80">
        <v>920</v>
      </c>
      <c r="N83" s="81">
        <v>660</v>
      </c>
      <c r="Y83" s="103"/>
    </row>
    <row r="84" spans="2:25" ht="13.5" customHeight="1">
      <c r="B84" s="29">
        <f t="shared" si="10"/>
        <v>74</v>
      </c>
      <c r="C84" s="38"/>
      <c r="D84" s="45"/>
      <c r="E84" s="42"/>
      <c r="F84" s="42" t="s">
        <v>66</v>
      </c>
      <c r="G84" s="42"/>
      <c r="H84" s="42"/>
      <c r="I84" s="42"/>
      <c r="J84" s="42"/>
      <c r="K84" s="80">
        <v>10</v>
      </c>
      <c r="L84" s="80">
        <v>20</v>
      </c>
      <c r="M84" s="80"/>
      <c r="N84" s="81">
        <v>10</v>
      </c>
      <c r="Y84" s="103"/>
    </row>
    <row r="85" spans="2:25" ht="13.5" customHeight="1">
      <c r="B85" s="29">
        <f t="shared" si="10"/>
        <v>75</v>
      </c>
      <c r="C85" s="38"/>
      <c r="D85" s="45"/>
      <c r="E85" s="42"/>
      <c r="F85" s="42" t="s">
        <v>154</v>
      </c>
      <c r="G85" s="42"/>
      <c r="H85" s="42"/>
      <c r="I85" s="42"/>
      <c r="J85" s="42"/>
      <c r="K85" s="80"/>
      <c r="L85" s="80">
        <v>10</v>
      </c>
      <c r="M85" s="80"/>
      <c r="N85" s="81"/>
      <c r="Y85" s="103"/>
    </row>
    <row r="86" spans="2:25" ht="13.5" customHeight="1">
      <c r="B86" s="29">
        <f t="shared" si="10"/>
        <v>76</v>
      </c>
      <c r="C86" s="38"/>
      <c r="D86" s="45"/>
      <c r="E86" s="42"/>
      <c r="F86" s="42" t="s">
        <v>360</v>
      </c>
      <c r="G86" s="42"/>
      <c r="H86" s="42"/>
      <c r="I86" s="42"/>
      <c r="J86" s="42"/>
      <c r="K86" s="80" t="s">
        <v>627</v>
      </c>
      <c r="L86" s="80"/>
      <c r="M86" s="80"/>
      <c r="N86" s="81" t="s">
        <v>627</v>
      </c>
      <c r="Y86" s="103"/>
    </row>
    <row r="87" spans="2:25" ht="13.5" customHeight="1">
      <c r="B87" s="29">
        <f t="shared" si="10"/>
        <v>77</v>
      </c>
      <c r="C87" s="38"/>
      <c r="D87" s="45"/>
      <c r="E87" s="42"/>
      <c r="F87" s="42" t="s">
        <v>67</v>
      </c>
      <c r="G87" s="42"/>
      <c r="H87" s="42"/>
      <c r="I87" s="42"/>
      <c r="J87" s="42"/>
      <c r="K87" s="80"/>
      <c r="L87" s="80" t="s">
        <v>627</v>
      </c>
      <c r="M87" s="80"/>
      <c r="N87" s="81">
        <v>50</v>
      </c>
      <c r="Y87" s="103"/>
    </row>
    <row r="88" spans="2:25" ht="13.5" customHeight="1">
      <c r="B88" s="29">
        <f t="shared" si="10"/>
        <v>78</v>
      </c>
      <c r="C88" s="38"/>
      <c r="D88" s="45"/>
      <c r="E88" s="42"/>
      <c r="F88" s="42" t="s">
        <v>68</v>
      </c>
      <c r="G88" s="42"/>
      <c r="H88" s="42"/>
      <c r="I88" s="42"/>
      <c r="J88" s="42"/>
      <c r="K88" s="80">
        <v>10</v>
      </c>
      <c r="L88" s="100">
        <v>40</v>
      </c>
      <c r="M88" s="80">
        <v>30</v>
      </c>
      <c r="N88" s="81">
        <v>50</v>
      </c>
      <c r="Y88" s="103"/>
    </row>
    <row r="89" spans="2:25" ht="13.5" customHeight="1">
      <c r="B89" s="29">
        <f t="shared" si="10"/>
        <v>79</v>
      </c>
      <c r="C89" s="38"/>
      <c r="D89" s="45"/>
      <c r="E89" s="42"/>
      <c r="F89" s="42" t="s">
        <v>158</v>
      </c>
      <c r="G89" s="42"/>
      <c r="H89" s="42"/>
      <c r="I89" s="42"/>
      <c r="J89" s="42"/>
      <c r="K89" s="80">
        <v>20</v>
      </c>
      <c r="L89" s="80">
        <v>10</v>
      </c>
      <c r="M89" s="80">
        <v>10</v>
      </c>
      <c r="N89" s="81">
        <v>10</v>
      </c>
      <c r="Y89" s="103"/>
    </row>
    <row r="90" spans="2:25" ht="13.5" customHeight="1">
      <c r="B90" s="29">
        <f t="shared" si="10"/>
        <v>80</v>
      </c>
      <c r="C90" s="38"/>
      <c r="D90" s="45"/>
      <c r="E90" s="42"/>
      <c r="F90" s="42" t="s">
        <v>159</v>
      </c>
      <c r="G90" s="42"/>
      <c r="H90" s="42"/>
      <c r="I90" s="42"/>
      <c r="J90" s="42"/>
      <c r="K90" s="80">
        <v>50</v>
      </c>
      <c r="L90" s="80">
        <v>40</v>
      </c>
      <c r="M90" s="80">
        <v>40</v>
      </c>
      <c r="N90" s="81">
        <v>20</v>
      </c>
      <c r="Y90" s="103"/>
    </row>
    <row r="91" spans="2:25" ht="13.5" customHeight="1">
      <c r="B91" s="29">
        <f t="shared" si="10"/>
        <v>81</v>
      </c>
      <c r="C91" s="39"/>
      <c r="D91" s="46"/>
      <c r="E91" s="42"/>
      <c r="F91" s="42" t="s">
        <v>71</v>
      </c>
      <c r="G91" s="42"/>
      <c r="H91" s="42"/>
      <c r="I91" s="42"/>
      <c r="J91" s="42"/>
      <c r="K91" s="80"/>
      <c r="L91" s="80"/>
      <c r="M91" s="80"/>
      <c r="N91" s="81">
        <v>100</v>
      </c>
      <c r="U91">
        <f>COUNTA(K52:K91)</f>
        <v>30</v>
      </c>
      <c r="V91">
        <f>COUNTA(L52:L91)</f>
        <v>25</v>
      </c>
      <c r="W91">
        <f>COUNTA(M52:M91)</f>
        <v>26</v>
      </c>
      <c r="X91">
        <f>COUNTA(N52:N91)</f>
        <v>30</v>
      </c>
      <c r="Y91" s="103"/>
    </row>
    <row r="92" spans="2:14" ht="13.5" customHeight="1">
      <c r="B92" s="29">
        <f t="shared" si="10"/>
        <v>82</v>
      </c>
      <c r="C92" s="37" t="s">
        <v>160</v>
      </c>
      <c r="D92" s="35" t="s">
        <v>161</v>
      </c>
      <c r="E92" s="42"/>
      <c r="F92" s="42" t="s">
        <v>162</v>
      </c>
      <c r="G92" s="42"/>
      <c r="H92" s="42"/>
      <c r="I92" s="42"/>
      <c r="J92" s="42"/>
      <c r="K92" s="80"/>
      <c r="L92" s="80"/>
      <c r="M92" s="80" t="s">
        <v>627</v>
      </c>
      <c r="N92" s="81">
        <v>1</v>
      </c>
    </row>
    <row r="93" spans="2:14" ht="13.5" customHeight="1">
      <c r="B93" s="29">
        <f t="shared" si="10"/>
        <v>83</v>
      </c>
      <c r="C93" s="37" t="s">
        <v>72</v>
      </c>
      <c r="D93" s="35" t="s">
        <v>73</v>
      </c>
      <c r="E93" s="42"/>
      <c r="F93" s="42" t="s">
        <v>634</v>
      </c>
      <c r="G93" s="42"/>
      <c r="H93" s="42"/>
      <c r="I93" s="42"/>
      <c r="J93" s="42"/>
      <c r="K93" s="80"/>
      <c r="L93" s="80">
        <v>1</v>
      </c>
      <c r="M93" s="80"/>
      <c r="N93" s="81"/>
    </row>
    <row r="94" spans="2:14" ht="13.5" customHeight="1">
      <c r="B94" s="29">
        <f t="shared" si="10"/>
        <v>84</v>
      </c>
      <c r="C94" s="38"/>
      <c r="D94" s="45"/>
      <c r="E94" s="42"/>
      <c r="F94" s="42" t="s">
        <v>185</v>
      </c>
      <c r="G94" s="42"/>
      <c r="H94" s="42"/>
      <c r="I94" s="42"/>
      <c r="J94" s="42"/>
      <c r="K94" s="80" t="s">
        <v>627</v>
      </c>
      <c r="L94" s="80" t="s">
        <v>627</v>
      </c>
      <c r="M94" s="80"/>
      <c r="N94" s="81"/>
    </row>
    <row r="95" spans="2:14" ht="13.5" customHeight="1">
      <c r="B95" s="29">
        <f t="shared" si="10"/>
        <v>85</v>
      </c>
      <c r="C95" s="38"/>
      <c r="D95" s="45"/>
      <c r="E95" s="42"/>
      <c r="F95" s="42" t="s">
        <v>645</v>
      </c>
      <c r="G95" s="42"/>
      <c r="H95" s="42"/>
      <c r="I95" s="42"/>
      <c r="J95" s="42"/>
      <c r="K95" s="80" t="s">
        <v>627</v>
      </c>
      <c r="L95" s="80" t="s">
        <v>627</v>
      </c>
      <c r="M95" s="80" t="s">
        <v>627</v>
      </c>
      <c r="N95" s="81"/>
    </row>
    <row r="96" spans="2:14" ht="13.5" customHeight="1">
      <c r="B96" s="29">
        <f t="shared" si="10"/>
        <v>86</v>
      </c>
      <c r="C96" s="38"/>
      <c r="D96" s="45"/>
      <c r="E96" s="42"/>
      <c r="F96" s="42" t="s">
        <v>635</v>
      </c>
      <c r="G96" s="42"/>
      <c r="H96" s="42"/>
      <c r="I96" s="42"/>
      <c r="J96" s="42"/>
      <c r="K96" s="80" t="s">
        <v>627</v>
      </c>
      <c r="L96" s="80"/>
      <c r="M96" s="80"/>
      <c r="N96" s="81" t="s">
        <v>627</v>
      </c>
    </row>
    <row r="97" spans="2:14" ht="13.5" customHeight="1">
      <c r="B97" s="29">
        <f t="shared" si="10"/>
        <v>87</v>
      </c>
      <c r="C97" s="38"/>
      <c r="D97" s="45"/>
      <c r="E97" s="42"/>
      <c r="F97" s="42" t="s">
        <v>636</v>
      </c>
      <c r="G97" s="42"/>
      <c r="H97" s="42"/>
      <c r="I97" s="42"/>
      <c r="J97" s="42"/>
      <c r="K97" s="80">
        <v>1</v>
      </c>
      <c r="L97" s="80">
        <v>1</v>
      </c>
      <c r="M97" s="80">
        <v>2</v>
      </c>
      <c r="N97" s="81" t="s">
        <v>627</v>
      </c>
    </row>
    <row r="98" spans="2:14" ht="13.5" customHeight="1">
      <c r="B98" s="29">
        <f t="shared" si="10"/>
        <v>88</v>
      </c>
      <c r="C98" s="38"/>
      <c r="D98" s="45"/>
      <c r="E98" s="42"/>
      <c r="F98" s="42" t="s">
        <v>164</v>
      </c>
      <c r="G98" s="42"/>
      <c r="H98" s="42"/>
      <c r="I98" s="42"/>
      <c r="J98" s="42"/>
      <c r="K98" s="80">
        <v>1</v>
      </c>
      <c r="L98" s="80" t="s">
        <v>627</v>
      </c>
      <c r="M98" s="80">
        <v>4</v>
      </c>
      <c r="N98" s="81" t="s">
        <v>627</v>
      </c>
    </row>
    <row r="99" spans="2:14" ht="13.5" customHeight="1">
      <c r="B99" s="29">
        <f t="shared" si="10"/>
        <v>89</v>
      </c>
      <c r="C99" s="38"/>
      <c r="D99" s="45"/>
      <c r="E99" s="42"/>
      <c r="F99" s="42" t="s">
        <v>646</v>
      </c>
      <c r="G99" s="42"/>
      <c r="H99" s="42"/>
      <c r="I99" s="42"/>
      <c r="J99" s="42"/>
      <c r="K99" s="80"/>
      <c r="L99" s="80">
        <v>1</v>
      </c>
      <c r="M99" s="80"/>
      <c r="N99" s="81"/>
    </row>
    <row r="100" spans="2:14" ht="13.5" customHeight="1" thickBot="1">
      <c r="B100" s="29">
        <f t="shared" si="10"/>
        <v>90</v>
      </c>
      <c r="C100" s="38"/>
      <c r="D100" s="45"/>
      <c r="E100" s="42"/>
      <c r="F100" s="42" t="s">
        <v>165</v>
      </c>
      <c r="G100" s="42"/>
      <c r="H100" s="42"/>
      <c r="I100" s="42"/>
      <c r="J100" s="42"/>
      <c r="K100" s="80">
        <v>3</v>
      </c>
      <c r="L100" s="80">
        <v>1</v>
      </c>
      <c r="M100" s="80" t="s">
        <v>627</v>
      </c>
      <c r="N100" s="81">
        <v>4</v>
      </c>
    </row>
    <row r="101" spans="2:24" ht="13.5" customHeight="1">
      <c r="B101" s="83"/>
      <c r="C101" s="84"/>
      <c r="D101" s="84"/>
      <c r="E101" s="86"/>
      <c r="F101" s="86"/>
      <c r="G101" s="86"/>
      <c r="H101" s="86"/>
      <c r="I101" s="86"/>
      <c r="J101" s="86"/>
      <c r="K101" s="86"/>
      <c r="L101" s="86"/>
      <c r="M101" s="86"/>
      <c r="N101" s="86"/>
      <c r="U101">
        <f>COUNTA(K11:K100,K108:K118)</f>
        <v>76</v>
      </c>
      <c r="V101">
        <f>COUNTA(L11:L100,L108:L118)</f>
        <v>74</v>
      </c>
      <c r="W101">
        <f>COUNTA(M11:M100,M108:M118)</f>
        <v>70</v>
      </c>
      <c r="X101">
        <f>COUNTA(N11:N100,N108:N118)</f>
        <v>80</v>
      </c>
    </row>
    <row r="102" ht="18" customHeight="1"/>
    <row r="103" ht="18" customHeight="1">
      <c r="B103" s="22"/>
    </row>
    <row r="104" ht="9" customHeight="1" thickBot="1"/>
    <row r="105" spans="2:14" ht="18" customHeight="1">
      <c r="B105" s="1"/>
      <c r="C105" s="2"/>
      <c r="D105" s="163" t="s">
        <v>2</v>
      </c>
      <c r="E105" s="163"/>
      <c r="F105" s="163"/>
      <c r="G105" s="163"/>
      <c r="H105" s="2"/>
      <c r="I105" s="2"/>
      <c r="J105" s="3"/>
      <c r="K105" s="107" t="s">
        <v>106</v>
      </c>
      <c r="L105" s="107" t="s">
        <v>107</v>
      </c>
      <c r="M105" s="107" t="s">
        <v>108</v>
      </c>
      <c r="N105" s="132" t="s">
        <v>109</v>
      </c>
    </row>
    <row r="106" spans="2:14" ht="18" customHeight="1" thickBot="1">
      <c r="B106" s="7"/>
      <c r="C106" s="8"/>
      <c r="D106" s="161" t="s">
        <v>3</v>
      </c>
      <c r="E106" s="161"/>
      <c r="F106" s="161"/>
      <c r="G106" s="161"/>
      <c r="H106" s="8"/>
      <c r="I106" s="8"/>
      <c r="J106" s="9"/>
      <c r="K106" s="113" t="str">
        <f>K5</f>
        <v>H 26. 10.1</v>
      </c>
      <c r="L106" s="113" t="str">
        <f>L5</f>
        <v>H 26. 10.1</v>
      </c>
      <c r="M106" s="113" t="str">
        <f>M5</f>
        <v>H 26. 10.1</v>
      </c>
      <c r="N106" s="133" t="str">
        <f>N5</f>
        <v>H 26. 10.1</v>
      </c>
    </row>
    <row r="107" spans="2:14" ht="18" customHeight="1" thickTop="1">
      <c r="B107" s="87" t="s">
        <v>10</v>
      </c>
      <c r="C107" s="88" t="s">
        <v>11</v>
      </c>
      <c r="D107" s="88" t="s">
        <v>12</v>
      </c>
      <c r="E107" s="89"/>
      <c r="F107" s="90"/>
      <c r="G107" s="169" t="s">
        <v>13</v>
      </c>
      <c r="H107" s="169"/>
      <c r="I107" s="90"/>
      <c r="J107" s="27"/>
      <c r="K107" s="114"/>
      <c r="L107" s="114"/>
      <c r="M107" s="114"/>
      <c r="N107" s="134"/>
    </row>
    <row r="108" spans="2:14" ht="13.5" customHeight="1">
      <c r="B108" s="29">
        <f>B100+1</f>
        <v>91</v>
      </c>
      <c r="C108" s="37" t="s">
        <v>72</v>
      </c>
      <c r="D108" s="35" t="s">
        <v>639</v>
      </c>
      <c r="E108" s="42"/>
      <c r="F108" s="42" t="s">
        <v>74</v>
      </c>
      <c r="G108" s="42"/>
      <c r="H108" s="42"/>
      <c r="I108" s="42"/>
      <c r="J108" s="42"/>
      <c r="K108" s="80" t="s">
        <v>627</v>
      </c>
      <c r="L108" s="80" t="s">
        <v>627</v>
      </c>
      <c r="M108" s="80" t="s">
        <v>627</v>
      </c>
      <c r="N108" s="81">
        <v>3</v>
      </c>
    </row>
    <row r="109" spans="2:14" ht="13.5" customHeight="1">
      <c r="B109" s="29">
        <f aca="true" t="shared" si="11" ref="B109:B118">B108+1</f>
        <v>92</v>
      </c>
      <c r="C109" s="37" t="s">
        <v>75</v>
      </c>
      <c r="D109" s="35" t="s">
        <v>166</v>
      </c>
      <c r="E109" s="42"/>
      <c r="F109" s="42" t="s">
        <v>637</v>
      </c>
      <c r="G109" s="42"/>
      <c r="H109" s="42"/>
      <c r="I109" s="42"/>
      <c r="J109" s="42"/>
      <c r="K109" s="80" t="s">
        <v>627</v>
      </c>
      <c r="L109" s="80"/>
      <c r="M109" s="80" t="s">
        <v>627</v>
      </c>
      <c r="N109" s="81"/>
    </row>
    <row r="110" spans="2:14" ht="13.5" customHeight="1">
      <c r="B110" s="29">
        <f t="shared" si="11"/>
        <v>93</v>
      </c>
      <c r="C110" s="38"/>
      <c r="D110" s="47" t="s">
        <v>168</v>
      </c>
      <c r="E110" s="42"/>
      <c r="F110" s="42" t="s">
        <v>169</v>
      </c>
      <c r="G110" s="42"/>
      <c r="H110" s="42"/>
      <c r="I110" s="42"/>
      <c r="J110" s="42"/>
      <c r="K110" s="80">
        <v>20</v>
      </c>
      <c r="L110" s="80">
        <v>20</v>
      </c>
      <c r="M110" s="80">
        <v>20</v>
      </c>
      <c r="N110" s="81" t="s">
        <v>627</v>
      </c>
    </row>
    <row r="111" spans="2:14" ht="13.5" customHeight="1">
      <c r="B111" s="29">
        <f t="shared" si="11"/>
        <v>94</v>
      </c>
      <c r="C111" s="38"/>
      <c r="D111" s="35" t="s">
        <v>76</v>
      </c>
      <c r="E111" s="42"/>
      <c r="F111" s="42" t="s">
        <v>77</v>
      </c>
      <c r="G111" s="42"/>
      <c r="H111" s="42"/>
      <c r="I111" s="42"/>
      <c r="J111" s="42"/>
      <c r="K111" s="80">
        <v>10</v>
      </c>
      <c r="L111" s="80">
        <v>10</v>
      </c>
      <c r="M111" s="80" t="s">
        <v>627</v>
      </c>
      <c r="N111" s="81">
        <v>10</v>
      </c>
    </row>
    <row r="112" spans="2:14" ht="13.5" customHeight="1">
      <c r="B112" s="29">
        <f t="shared" si="11"/>
        <v>95</v>
      </c>
      <c r="C112" s="38"/>
      <c r="D112" s="46"/>
      <c r="E112" s="42"/>
      <c r="F112" s="42" t="s">
        <v>79</v>
      </c>
      <c r="G112" s="42"/>
      <c r="H112" s="42"/>
      <c r="I112" s="42"/>
      <c r="J112" s="42"/>
      <c r="K112" s="80">
        <v>10</v>
      </c>
      <c r="L112" s="80" t="s">
        <v>627</v>
      </c>
      <c r="M112" s="80">
        <v>20</v>
      </c>
      <c r="N112" s="81">
        <v>10</v>
      </c>
    </row>
    <row r="113" spans="2:14" ht="13.5" customHeight="1">
      <c r="B113" s="29">
        <f t="shared" si="11"/>
        <v>96</v>
      </c>
      <c r="C113" s="39"/>
      <c r="D113" s="47" t="s">
        <v>80</v>
      </c>
      <c r="E113" s="42"/>
      <c r="F113" s="42" t="s">
        <v>81</v>
      </c>
      <c r="G113" s="42"/>
      <c r="H113" s="42"/>
      <c r="I113" s="42"/>
      <c r="J113" s="42"/>
      <c r="K113" s="80">
        <v>20</v>
      </c>
      <c r="L113" s="80"/>
      <c r="M113" s="80">
        <v>10</v>
      </c>
      <c r="N113" s="81"/>
    </row>
    <row r="114" spans="2:14" ht="13.5" customHeight="1">
      <c r="B114" s="29">
        <f t="shared" si="11"/>
        <v>97</v>
      </c>
      <c r="C114" s="37" t="s">
        <v>0</v>
      </c>
      <c r="D114" s="35" t="s">
        <v>170</v>
      </c>
      <c r="E114" s="42"/>
      <c r="F114" s="42" t="s">
        <v>1</v>
      </c>
      <c r="G114" s="42"/>
      <c r="H114" s="42"/>
      <c r="I114" s="42"/>
      <c r="J114" s="42"/>
      <c r="K114" s="80" t="s">
        <v>627</v>
      </c>
      <c r="L114" s="80">
        <v>20</v>
      </c>
      <c r="M114" s="80">
        <v>20</v>
      </c>
      <c r="N114" s="81">
        <v>10</v>
      </c>
    </row>
    <row r="115" spans="2:24" ht="13.5" customHeight="1">
      <c r="B115" s="29">
        <f t="shared" si="11"/>
        <v>98</v>
      </c>
      <c r="C115" s="38"/>
      <c r="D115" s="47" t="s">
        <v>82</v>
      </c>
      <c r="E115" s="42"/>
      <c r="F115" s="42" t="s">
        <v>83</v>
      </c>
      <c r="G115" s="42"/>
      <c r="H115" s="42"/>
      <c r="I115" s="42"/>
      <c r="J115" s="42"/>
      <c r="K115" s="80">
        <v>10</v>
      </c>
      <c r="L115" s="80">
        <v>10</v>
      </c>
      <c r="M115" s="80">
        <v>10</v>
      </c>
      <c r="N115" s="81">
        <v>30</v>
      </c>
      <c r="U115">
        <f>COUNTA(K92:K115)</f>
        <v>16</v>
      </c>
      <c r="V115">
        <f>COUNTA(L92:L115)</f>
        <v>15</v>
      </c>
      <c r="W115">
        <f>COUNTA(M92:M115)</f>
        <v>15</v>
      </c>
      <c r="X115">
        <f>COUNTA(N92:N115)</f>
        <v>13</v>
      </c>
    </row>
    <row r="116" spans="2:14" ht="13.5" customHeight="1">
      <c r="B116" s="29">
        <f t="shared" si="11"/>
        <v>99</v>
      </c>
      <c r="C116" s="170" t="s">
        <v>84</v>
      </c>
      <c r="D116" s="171"/>
      <c r="E116" s="42"/>
      <c r="F116" s="42" t="s">
        <v>85</v>
      </c>
      <c r="G116" s="42"/>
      <c r="H116" s="42"/>
      <c r="I116" s="42"/>
      <c r="J116" s="42"/>
      <c r="K116" s="80">
        <v>300</v>
      </c>
      <c r="L116" s="80">
        <v>450</v>
      </c>
      <c r="M116" s="80">
        <v>250</v>
      </c>
      <c r="N116" s="81">
        <v>400</v>
      </c>
    </row>
    <row r="117" spans="2:14" ht="13.5" customHeight="1">
      <c r="B117" s="29">
        <f t="shared" si="11"/>
        <v>100</v>
      </c>
      <c r="C117" s="40"/>
      <c r="D117" s="41"/>
      <c r="E117" s="42"/>
      <c r="F117" s="42" t="s">
        <v>86</v>
      </c>
      <c r="G117" s="42"/>
      <c r="H117" s="42"/>
      <c r="I117" s="42"/>
      <c r="J117" s="42"/>
      <c r="K117" s="80">
        <v>900</v>
      </c>
      <c r="L117" s="80">
        <v>500</v>
      </c>
      <c r="M117" s="80">
        <v>1000</v>
      </c>
      <c r="N117" s="81">
        <v>950</v>
      </c>
    </row>
    <row r="118" spans="2:14" ht="13.5" customHeight="1" thickBot="1">
      <c r="B118" s="29">
        <f t="shared" si="11"/>
        <v>101</v>
      </c>
      <c r="C118" s="40"/>
      <c r="D118" s="41"/>
      <c r="E118" s="42"/>
      <c r="F118" s="42" t="s">
        <v>171</v>
      </c>
      <c r="G118" s="42"/>
      <c r="H118" s="42"/>
      <c r="I118" s="42"/>
      <c r="J118" s="42"/>
      <c r="K118" s="80">
        <v>100</v>
      </c>
      <c r="L118" s="80">
        <v>100</v>
      </c>
      <c r="M118" s="80">
        <v>50</v>
      </c>
      <c r="N118" s="81">
        <v>100</v>
      </c>
    </row>
    <row r="119" spans="2:14" ht="19.5" customHeight="1" thickTop="1">
      <c r="B119" s="172" t="s">
        <v>88</v>
      </c>
      <c r="C119" s="173"/>
      <c r="D119" s="173"/>
      <c r="E119" s="173"/>
      <c r="F119" s="173"/>
      <c r="G119" s="173"/>
      <c r="H119" s="173"/>
      <c r="I119" s="173"/>
      <c r="J119" s="27"/>
      <c r="K119" s="114">
        <f>SUM(K120:K128)</f>
        <v>39601</v>
      </c>
      <c r="L119" s="114">
        <f>SUM(L120:L128)</f>
        <v>40480</v>
      </c>
      <c r="M119" s="114">
        <f>SUM(M120:M128)</f>
        <v>40201</v>
      </c>
      <c r="N119" s="134">
        <f>SUM(N120:N128)</f>
        <v>23139</v>
      </c>
    </row>
    <row r="120" spans="2:14" ht="13.5" customHeight="1">
      <c r="B120" s="153" t="s">
        <v>89</v>
      </c>
      <c r="C120" s="154"/>
      <c r="D120" s="162"/>
      <c r="E120" s="51"/>
      <c r="F120" s="52"/>
      <c r="G120" s="155" t="s">
        <v>14</v>
      </c>
      <c r="H120" s="155"/>
      <c r="I120" s="52"/>
      <c r="J120" s="54"/>
      <c r="K120" s="43">
        <v>6940</v>
      </c>
      <c r="L120" s="43">
        <v>5055</v>
      </c>
      <c r="M120" s="43">
        <v>4310</v>
      </c>
      <c r="N120" s="44">
        <v>6610</v>
      </c>
    </row>
    <row r="121" spans="2:14" ht="13.5" customHeight="1">
      <c r="B121" s="16"/>
      <c r="C121" s="17"/>
      <c r="D121" s="18"/>
      <c r="E121" s="55"/>
      <c r="F121" s="42"/>
      <c r="G121" s="155" t="s">
        <v>40</v>
      </c>
      <c r="H121" s="155"/>
      <c r="I121" s="53"/>
      <c r="J121" s="56"/>
      <c r="K121" s="43">
        <v>1325</v>
      </c>
      <c r="L121" s="43">
        <v>90</v>
      </c>
      <c r="M121" s="43">
        <v>800</v>
      </c>
      <c r="N121" s="44">
        <v>425</v>
      </c>
    </row>
    <row r="122" spans="2:14" ht="13.5" customHeight="1">
      <c r="B122" s="16"/>
      <c r="C122" s="17"/>
      <c r="D122" s="18"/>
      <c r="E122" s="55"/>
      <c r="F122" s="42"/>
      <c r="G122" s="155" t="s">
        <v>43</v>
      </c>
      <c r="H122" s="155"/>
      <c r="I122" s="52"/>
      <c r="J122" s="54"/>
      <c r="K122" s="43">
        <v>90</v>
      </c>
      <c r="L122" s="43">
        <v>41</v>
      </c>
      <c r="M122" s="43">
        <v>60</v>
      </c>
      <c r="N122" s="44">
        <v>0</v>
      </c>
    </row>
    <row r="123" spans="2:14" ht="13.5" customHeight="1">
      <c r="B123" s="16"/>
      <c r="C123" s="17"/>
      <c r="D123" s="18"/>
      <c r="E123" s="55"/>
      <c r="F123" s="42"/>
      <c r="G123" s="155" t="s">
        <v>190</v>
      </c>
      <c r="H123" s="155"/>
      <c r="I123" s="52"/>
      <c r="J123" s="54"/>
      <c r="K123" s="43">
        <v>10</v>
      </c>
      <c r="L123" s="43">
        <v>10</v>
      </c>
      <c r="M123" s="43">
        <v>10</v>
      </c>
      <c r="N123" s="44">
        <v>10</v>
      </c>
    </row>
    <row r="124" spans="2:14" ht="13.5" customHeight="1">
      <c r="B124" s="16"/>
      <c r="C124" s="17"/>
      <c r="D124" s="18"/>
      <c r="E124" s="55"/>
      <c r="F124" s="42"/>
      <c r="G124" s="155" t="s">
        <v>191</v>
      </c>
      <c r="H124" s="155"/>
      <c r="I124" s="52"/>
      <c r="J124" s="54"/>
      <c r="K124" s="43">
        <v>25211</v>
      </c>
      <c r="L124" s="43">
        <v>31190</v>
      </c>
      <c r="M124" s="43">
        <v>29080</v>
      </c>
      <c r="N124" s="44">
        <v>12056</v>
      </c>
    </row>
    <row r="125" spans="2:14" ht="13.5" customHeight="1">
      <c r="B125" s="16"/>
      <c r="C125" s="17"/>
      <c r="D125" s="18"/>
      <c r="E125" s="55"/>
      <c r="F125" s="42"/>
      <c r="G125" s="155" t="s">
        <v>638</v>
      </c>
      <c r="H125" s="155"/>
      <c r="I125" s="52"/>
      <c r="J125" s="54"/>
      <c r="K125" s="43">
        <v>10</v>
      </c>
      <c r="L125" s="43">
        <v>40</v>
      </c>
      <c r="M125" s="43">
        <v>100</v>
      </c>
      <c r="N125" s="44">
        <v>110</v>
      </c>
    </row>
    <row r="126" spans="2:14" ht="13.5" customHeight="1">
      <c r="B126" s="16"/>
      <c r="C126" s="17"/>
      <c r="D126" s="18"/>
      <c r="E126" s="55"/>
      <c r="F126" s="42"/>
      <c r="G126" s="155" t="s">
        <v>45</v>
      </c>
      <c r="H126" s="155"/>
      <c r="I126" s="52"/>
      <c r="J126" s="54"/>
      <c r="K126" s="43">
        <v>4630</v>
      </c>
      <c r="L126" s="43">
        <v>2930</v>
      </c>
      <c r="M126" s="43">
        <v>4445</v>
      </c>
      <c r="N126" s="44">
        <v>2380</v>
      </c>
    </row>
    <row r="127" spans="2:14" ht="13.5" customHeight="1">
      <c r="B127" s="16"/>
      <c r="C127" s="17"/>
      <c r="D127" s="18"/>
      <c r="E127" s="55"/>
      <c r="F127" s="42"/>
      <c r="G127" s="155" t="s">
        <v>90</v>
      </c>
      <c r="H127" s="155"/>
      <c r="I127" s="52"/>
      <c r="J127" s="54"/>
      <c r="K127" s="43">
        <v>1210</v>
      </c>
      <c r="L127" s="43">
        <v>960</v>
      </c>
      <c r="M127" s="43">
        <v>1260</v>
      </c>
      <c r="N127" s="44">
        <v>1380</v>
      </c>
    </row>
    <row r="128" spans="2:14" ht="13.5" customHeight="1" thickBot="1">
      <c r="B128" s="19"/>
      <c r="C128" s="20"/>
      <c r="D128" s="21"/>
      <c r="E128" s="57"/>
      <c r="F128" s="48"/>
      <c r="G128" s="156" t="s">
        <v>87</v>
      </c>
      <c r="H128" s="156"/>
      <c r="I128" s="58"/>
      <c r="J128" s="59"/>
      <c r="K128" s="49">
        <v>175</v>
      </c>
      <c r="L128" s="49">
        <v>164</v>
      </c>
      <c r="M128" s="49">
        <v>136</v>
      </c>
      <c r="N128" s="50">
        <v>168</v>
      </c>
    </row>
    <row r="129" spans="2:14" ht="18" customHeight="1" thickTop="1">
      <c r="B129" s="157" t="s">
        <v>91</v>
      </c>
      <c r="C129" s="158"/>
      <c r="D129" s="159"/>
      <c r="E129" s="65"/>
      <c r="F129" s="30"/>
      <c r="G129" s="160" t="s">
        <v>92</v>
      </c>
      <c r="H129" s="160"/>
      <c r="I129" s="30"/>
      <c r="J129" s="31"/>
      <c r="K129" s="115" t="s">
        <v>93</v>
      </c>
      <c r="L129" s="121"/>
      <c r="M129" s="121"/>
      <c r="N129" s="135"/>
    </row>
    <row r="130" spans="2:14" ht="18" customHeight="1">
      <c r="B130" s="62"/>
      <c r="C130" s="63"/>
      <c r="D130" s="63"/>
      <c r="E130" s="60"/>
      <c r="F130" s="61"/>
      <c r="G130" s="34"/>
      <c r="H130" s="34"/>
      <c r="I130" s="61"/>
      <c r="J130" s="64"/>
      <c r="K130" s="116" t="s">
        <v>94</v>
      </c>
      <c r="L130" s="122"/>
      <c r="M130" s="122"/>
      <c r="N130" s="125"/>
    </row>
    <row r="131" spans="2:14" ht="18" customHeight="1">
      <c r="B131" s="16"/>
      <c r="C131" s="17"/>
      <c r="D131" s="17"/>
      <c r="E131" s="66"/>
      <c r="F131" s="8"/>
      <c r="G131" s="161" t="s">
        <v>95</v>
      </c>
      <c r="H131" s="161"/>
      <c r="I131" s="32"/>
      <c r="J131" s="33"/>
      <c r="K131" s="117" t="s">
        <v>96</v>
      </c>
      <c r="L131" s="123"/>
      <c r="M131" s="126"/>
      <c r="N131" s="123"/>
    </row>
    <row r="132" spans="2:14" ht="18" customHeight="1">
      <c r="B132" s="16"/>
      <c r="C132" s="17"/>
      <c r="D132" s="17"/>
      <c r="E132" s="67"/>
      <c r="F132" s="17"/>
      <c r="G132" s="68"/>
      <c r="H132" s="68"/>
      <c r="I132" s="63"/>
      <c r="J132" s="69"/>
      <c r="K132" s="118" t="s">
        <v>490</v>
      </c>
      <c r="L132" s="124"/>
      <c r="M132" s="127"/>
      <c r="N132" s="124"/>
    </row>
    <row r="133" spans="2:14" ht="18" customHeight="1">
      <c r="B133" s="16"/>
      <c r="C133" s="17"/>
      <c r="D133" s="17"/>
      <c r="E133" s="67"/>
      <c r="F133" s="17"/>
      <c r="G133" s="68"/>
      <c r="H133" s="68"/>
      <c r="I133" s="63"/>
      <c r="J133" s="69"/>
      <c r="K133" s="118" t="s">
        <v>216</v>
      </c>
      <c r="L133" s="122"/>
      <c r="M133" s="127"/>
      <c r="N133" s="124"/>
    </row>
    <row r="134" spans="2:14" ht="18" customHeight="1">
      <c r="B134" s="16"/>
      <c r="C134" s="17"/>
      <c r="D134" s="17"/>
      <c r="E134" s="66"/>
      <c r="F134" s="8"/>
      <c r="G134" s="161" t="s">
        <v>97</v>
      </c>
      <c r="H134" s="161"/>
      <c r="I134" s="32"/>
      <c r="J134" s="33"/>
      <c r="K134" s="117" t="s">
        <v>364</v>
      </c>
      <c r="L134" s="123"/>
      <c r="M134" s="126"/>
      <c r="N134" s="123"/>
    </row>
    <row r="135" spans="2:14" ht="18" customHeight="1">
      <c r="B135" s="16"/>
      <c r="C135" s="17"/>
      <c r="D135" s="17"/>
      <c r="E135" s="67"/>
      <c r="F135" s="17"/>
      <c r="G135" s="68"/>
      <c r="H135" s="68"/>
      <c r="I135" s="63"/>
      <c r="J135" s="69"/>
      <c r="K135" s="118" t="s">
        <v>491</v>
      </c>
      <c r="L135" s="124"/>
      <c r="M135" s="127"/>
      <c r="N135" s="124"/>
    </row>
    <row r="136" spans="2:14" ht="18" customHeight="1">
      <c r="B136" s="16"/>
      <c r="C136" s="17"/>
      <c r="D136" s="17"/>
      <c r="E136" s="13"/>
      <c r="F136" s="14"/>
      <c r="G136" s="34"/>
      <c r="H136" s="34"/>
      <c r="I136" s="61"/>
      <c r="J136" s="64"/>
      <c r="K136" s="116" t="s">
        <v>98</v>
      </c>
      <c r="L136" s="125"/>
      <c r="M136" s="122"/>
      <c r="N136" s="125"/>
    </row>
    <row r="137" spans="2:14" ht="18" customHeight="1">
      <c r="B137" s="153" t="s">
        <v>99</v>
      </c>
      <c r="C137" s="154"/>
      <c r="D137" s="154"/>
      <c r="E137" s="8"/>
      <c r="F137" s="8"/>
      <c r="G137" s="8"/>
      <c r="H137" s="8"/>
      <c r="I137" s="8"/>
      <c r="J137" s="8"/>
      <c r="K137" s="82"/>
      <c r="L137" s="82"/>
      <c r="M137" s="82"/>
      <c r="N137" s="136"/>
    </row>
    <row r="138" spans="2:14" ht="13.5" customHeight="1">
      <c r="B138" s="70"/>
      <c r="C138" s="71" t="s">
        <v>100</v>
      </c>
      <c r="D138" s="72"/>
      <c r="E138" s="71"/>
      <c r="F138" s="71"/>
      <c r="G138" s="71"/>
      <c r="H138" s="71"/>
      <c r="I138" s="71"/>
      <c r="J138" s="71"/>
      <c r="K138" s="119"/>
      <c r="L138" s="119"/>
      <c r="M138" s="119"/>
      <c r="N138" s="137"/>
    </row>
    <row r="139" spans="2:14" ht="13.5" customHeight="1">
      <c r="B139" s="70"/>
      <c r="C139" s="71" t="s">
        <v>101</v>
      </c>
      <c r="D139" s="72"/>
      <c r="E139" s="71"/>
      <c r="F139" s="71"/>
      <c r="G139" s="71"/>
      <c r="H139" s="71"/>
      <c r="I139" s="71"/>
      <c r="J139" s="71"/>
      <c r="K139" s="119"/>
      <c r="L139" s="119"/>
      <c r="M139" s="119"/>
      <c r="N139" s="137"/>
    </row>
    <row r="140" spans="2:14" ht="13.5" customHeight="1">
      <c r="B140" s="70"/>
      <c r="C140" s="71" t="s">
        <v>102</v>
      </c>
      <c r="D140" s="72"/>
      <c r="E140" s="71"/>
      <c r="F140" s="71"/>
      <c r="G140" s="71"/>
      <c r="H140" s="71"/>
      <c r="I140" s="71"/>
      <c r="J140" s="71"/>
      <c r="K140" s="119"/>
      <c r="L140" s="119"/>
      <c r="M140" s="119"/>
      <c r="N140" s="137"/>
    </row>
    <row r="141" spans="2:14" ht="13.5" customHeight="1">
      <c r="B141" s="70"/>
      <c r="C141" s="71" t="s">
        <v>103</v>
      </c>
      <c r="D141" s="72"/>
      <c r="E141" s="71"/>
      <c r="F141" s="71"/>
      <c r="G141" s="71"/>
      <c r="H141" s="71"/>
      <c r="I141" s="71"/>
      <c r="J141" s="71"/>
      <c r="K141" s="119"/>
      <c r="L141" s="119"/>
      <c r="M141" s="119"/>
      <c r="N141" s="137"/>
    </row>
    <row r="142" spans="2:14" ht="13.5" customHeight="1">
      <c r="B142" s="73"/>
      <c r="C142" s="71" t="s">
        <v>104</v>
      </c>
      <c r="D142" s="71"/>
      <c r="E142" s="71"/>
      <c r="F142" s="71"/>
      <c r="G142" s="71"/>
      <c r="H142" s="71"/>
      <c r="I142" s="71"/>
      <c r="J142" s="71"/>
      <c r="K142" s="119"/>
      <c r="L142" s="119"/>
      <c r="M142" s="119"/>
      <c r="N142" s="137"/>
    </row>
    <row r="143" spans="2:14" ht="13.5" customHeight="1">
      <c r="B143" s="73"/>
      <c r="C143" s="71" t="s">
        <v>269</v>
      </c>
      <c r="D143" s="71"/>
      <c r="E143" s="71"/>
      <c r="F143" s="71"/>
      <c r="G143" s="71"/>
      <c r="H143" s="71"/>
      <c r="I143" s="71"/>
      <c r="J143" s="71"/>
      <c r="K143" s="119"/>
      <c r="L143" s="119"/>
      <c r="M143" s="119"/>
      <c r="N143" s="137"/>
    </row>
    <row r="144" spans="2:14" ht="13.5" customHeight="1">
      <c r="B144" s="73"/>
      <c r="C144" s="71" t="s">
        <v>270</v>
      </c>
      <c r="D144" s="71"/>
      <c r="E144" s="71"/>
      <c r="F144" s="71"/>
      <c r="G144" s="71"/>
      <c r="H144" s="71"/>
      <c r="I144" s="71"/>
      <c r="J144" s="71"/>
      <c r="K144" s="119"/>
      <c r="L144" s="119"/>
      <c r="M144" s="119"/>
      <c r="N144" s="137"/>
    </row>
    <row r="145" spans="2:14" ht="13.5" customHeight="1">
      <c r="B145" s="73"/>
      <c r="C145" s="71" t="s">
        <v>271</v>
      </c>
      <c r="D145" s="71"/>
      <c r="E145" s="71"/>
      <c r="F145" s="71"/>
      <c r="G145" s="71"/>
      <c r="H145" s="71"/>
      <c r="I145" s="71"/>
      <c r="J145" s="71"/>
      <c r="K145" s="119"/>
      <c r="L145" s="119"/>
      <c r="M145" s="119"/>
      <c r="N145" s="137"/>
    </row>
    <row r="146" spans="2:14" ht="13.5" customHeight="1">
      <c r="B146" s="73"/>
      <c r="C146" s="71" t="s">
        <v>272</v>
      </c>
      <c r="D146" s="71"/>
      <c r="E146" s="71"/>
      <c r="F146" s="71"/>
      <c r="G146" s="71"/>
      <c r="H146" s="71"/>
      <c r="I146" s="71"/>
      <c r="J146" s="71"/>
      <c r="K146" s="119"/>
      <c r="L146" s="119"/>
      <c r="M146" s="119"/>
      <c r="N146" s="137"/>
    </row>
    <row r="147" spans="2:14" ht="13.5" customHeight="1">
      <c r="B147" s="73"/>
      <c r="C147" s="71" t="s">
        <v>273</v>
      </c>
      <c r="D147" s="71"/>
      <c r="E147" s="71"/>
      <c r="F147" s="71"/>
      <c r="G147" s="71"/>
      <c r="H147" s="71"/>
      <c r="I147" s="71"/>
      <c r="J147" s="71"/>
      <c r="K147" s="119"/>
      <c r="L147" s="119"/>
      <c r="M147" s="119"/>
      <c r="N147" s="137"/>
    </row>
    <row r="148" spans="2:14" ht="13.5" customHeight="1">
      <c r="B148" s="73"/>
      <c r="C148" s="71" t="s">
        <v>105</v>
      </c>
      <c r="D148" s="71"/>
      <c r="E148" s="71"/>
      <c r="F148" s="71"/>
      <c r="G148" s="71"/>
      <c r="H148" s="71"/>
      <c r="I148" s="71"/>
      <c r="J148" s="71"/>
      <c r="K148" s="119"/>
      <c r="L148" s="119"/>
      <c r="M148" s="119"/>
      <c r="N148" s="137"/>
    </row>
    <row r="149" spans="2:14" ht="13.5" customHeight="1">
      <c r="B149" s="73"/>
      <c r="C149" s="71" t="s">
        <v>274</v>
      </c>
      <c r="D149" s="71"/>
      <c r="E149" s="71"/>
      <c r="F149" s="71"/>
      <c r="G149" s="71"/>
      <c r="H149" s="71"/>
      <c r="I149" s="71"/>
      <c r="J149" s="71"/>
      <c r="K149" s="119"/>
      <c r="L149" s="119"/>
      <c r="M149" s="119"/>
      <c r="N149" s="137"/>
    </row>
    <row r="150" spans="2:14" ht="13.5" customHeight="1">
      <c r="B150" s="73"/>
      <c r="C150" s="71" t="s">
        <v>275</v>
      </c>
      <c r="D150" s="71"/>
      <c r="E150" s="71"/>
      <c r="F150" s="71"/>
      <c r="G150" s="71"/>
      <c r="H150" s="71"/>
      <c r="I150" s="71"/>
      <c r="J150" s="71"/>
      <c r="K150" s="119"/>
      <c r="L150" s="119"/>
      <c r="M150" s="119"/>
      <c r="N150" s="137"/>
    </row>
    <row r="151" spans="2:14" ht="18" customHeight="1" thickBot="1">
      <c r="B151" s="74"/>
      <c r="C151" s="75"/>
      <c r="D151" s="75"/>
      <c r="E151" s="75"/>
      <c r="F151" s="75"/>
      <c r="G151" s="75"/>
      <c r="H151" s="75"/>
      <c r="I151" s="75"/>
      <c r="J151" s="75"/>
      <c r="K151" s="120"/>
      <c r="L151" s="120"/>
      <c r="M151" s="120"/>
      <c r="N151" s="138"/>
    </row>
  </sheetData>
  <sheetProtection/>
  <mergeCells count="27">
    <mergeCell ref="G123:H123"/>
    <mergeCell ref="G124:H124"/>
    <mergeCell ref="G131:H131"/>
    <mergeCell ref="G134:H134"/>
    <mergeCell ref="B137:D137"/>
    <mergeCell ref="G125:H125"/>
    <mergeCell ref="G126:H126"/>
    <mergeCell ref="G127:H127"/>
    <mergeCell ref="G128:H128"/>
    <mergeCell ref="B129:D129"/>
    <mergeCell ref="G129:H129"/>
    <mergeCell ref="B119:I119"/>
    <mergeCell ref="B120:D120"/>
    <mergeCell ref="G120:H120"/>
    <mergeCell ref="G121:H121"/>
    <mergeCell ref="G122:H122"/>
    <mergeCell ref="D9:F9"/>
    <mergeCell ref="G10:H10"/>
    <mergeCell ref="C116:D116"/>
    <mergeCell ref="D105:G105"/>
    <mergeCell ref="D106:G106"/>
    <mergeCell ref="G107:H107"/>
    <mergeCell ref="D4:G4"/>
    <mergeCell ref="D5:G5"/>
    <mergeCell ref="D6:G6"/>
    <mergeCell ref="D7:F7"/>
    <mergeCell ref="D8:F8"/>
  </mergeCells>
  <printOptions/>
  <pageMargins left="0.984251968503937" right="0.3937007874015748" top="0.7874015748031497" bottom="0.7874015748031497" header="0.5118110236220472" footer="0.5118110236220472"/>
  <pageSetup horizontalDpi="600" verticalDpi="600" orientation="portrait" paperSize="8" scale="81" r:id="rId1"/>
  <rowBreaks count="1" manualBreakCount="1">
    <brk id="101" max="255" man="1"/>
  </rowBreaks>
</worksheet>
</file>

<file path=xl/worksheets/sheet14.xml><?xml version="1.0" encoding="utf-8"?>
<worksheet xmlns="http://schemas.openxmlformats.org/spreadsheetml/2006/main" xmlns:r="http://schemas.openxmlformats.org/officeDocument/2006/relationships">
  <sheetPr>
    <tabColor rgb="FFC00000"/>
  </sheetPr>
  <dimension ref="B2:Y149"/>
  <sheetViews>
    <sheetView view="pageBreakPreview" zoomScale="75" zoomScaleNormal="75" zoomScaleSheetLayoutView="75"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650</v>
      </c>
      <c r="L5" s="108" t="str">
        <f>K5</f>
        <v>H 26. 10.20</v>
      </c>
      <c r="M5" s="108" t="str">
        <f>K5</f>
        <v>H 26. 10.20</v>
      </c>
      <c r="N5" s="128" t="str">
        <f>K5</f>
        <v>H 26. 10.20</v>
      </c>
    </row>
    <row r="6" spans="2:14" ht="18" customHeight="1">
      <c r="B6" s="4"/>
      <c r="C6" s="5"/>
      <c r="D6" s="164" t="s">
        <v>4</v>
      </c>
      <c r="E6" s="164"/>
      <c r="F6" s="164"/>
      <c r="G6" s="164"/>
      <c r="H6" s="5"/>
      <c r="I6" s="5"/>
      <c r="J6" s="6"/>
      <c r="K6" s="108" t="s">
        <v>298</v>
      </c>
      <c r="L6" s="108" t="s">
        <v>430</v>
      </c>
      <c r="M6" s="108" t="s">
        <v>367</v>
      </c>
      <c r="N6" s="128" t="s">
        <v>618</v>
      </c>
    </row>
    <row r="7" spans="2:14" ht="18" customHeight="1">
      <c r="B7" s="4"/>
      <c r="C7" s="5"/>
      <c r="D7" s="164" t="s">
        <v>5</v>
      </c>
      <c r="E7" s="165"/>
      <c r="F7" s="165"/>
      <c r="G7" s="23" t="s">
        <v>6</v>
      </c>
      <c r="H7" s="5"/>
      <c r="I7" s="5"/>
      <c r="J7" s="6"/>
      <c r="K7" s="109">
        <v>1.8</v>
      </c>
      <c r="L7" s="109">
        <v>1.46</v>
      </c>
      <c r="M7" s="109">
        <v>1.45</v>
      </c>
      <c r="N7" s="129">
        <v>1.54</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c r="L11" s="78" t="s">
        <v>251</v>
      </c>
      <c r="M11" s="78" t="s">
        <v>340</v>
      </c>
      <c r="N11" s="79" t="s">
        <v>604</v>
      </c>
      <c r="P11" t="s">
        <v>15</v>
      </c>
      <c r="Q11">
        <f>IF(K11="",0,VALUE(MID(K11,2,LEN(K11)-2)))</f>
        <v>0</v>
      </c>
      <c r="R11">
        <f>IF(L11="",0,VALUE(MID(L11,2,LEN(L11)-2)))</f>
        <v>10</v>
      </c>
      <c r="S11" t="e">
        <f>IF(M11="",0,VALUE(MID(M11,2,LEN(M11)-2)))</f>
        <v>#VALUE!</v>
      </c>
      <c r="T11">
        <f>IF(N11="",0,VALUE(MID(N11,2,LEN(N11)-2)))</f>
        <v>30</v>
      </c>
      <c r="U11">
        <f>IF(K11="＋",0,IF(K11="(＋)",0,ABS(K11)))</f>
        <v>0</v>
      </c>
      <c r="V11">
        <f>IF(L11="＋",0,IF(L11="(＋)",0,ABS(L11)))</f>
        <v>10</v>
      </c>
      <c r="W11">
        <f>IF(M11="＋",0,IF(M11="(＋)",0,ABS(M11)))</f>
        <v>0</v>
      </c>
      <c r="X11">
        <f>IF(N11="＋",0,IF(N11="(＋)",0,ABS(N11)))</f>
        <v>30</v>
      </c>
    </row>
    <row r="12" spans="2:14" ht="13.5" customHeight="1">
      <c r="B12" s="29">
        <f>B11+1</f>
        <v>2</v>
      </c>
      <c r="C12" s="36"/>
      <c r="D12" s="45"/>
      <c r="E12" s="42"/>
      <c r="F12" s="42" t="s">
        <v>651</v>
      </c>
      <c r="G12" s="42"/>
      <c r="H12" s="42"/>
      <c r="I12" s="42"/>
      <c r="J12" s="42"/>
      <c r="K12" s="78"/>
      <c r="L12" s="78"/>
      <c r="M12" s="78"/>
      <c r="N12" s="79" t="s">
        <v>308</v>
      </c>
    </row>
    <row r="13" spans="2:24" ht="13.5" customHeight="1">
      <c r="B13" s="29">
        <f aca="true" t="shared" si="0" ref="B13:B75">B12+1</f>
        <v>3</v>
      </c>
      <c r="C13" s="36"/>
      <c r="D13" s="45"/>
      <c r="E13" s="42"/>
      <c r="F13" s="42" t="s">
        <v>16</v>
      </c>
      <c r="G13" s="42"/>
      <c r="H13" s="42"/>
      <c r="I13" s="42"/>
      <c r="J13" s="42"/>
      <c r="K13" s="78"/>
      <c r="L13" s="78" t="s">
        <v>308</v>
      </c>
      <c r="M13" s="78" t="s">
        <v>308</v>
      </c>
      <c r="N13" s="79"/>
      <c r="P13" t="s">
        <v>15</v>
      </c>
      <c r="Q13">
        <f aca="true" t="shared" si="1" ref="Q13:T14">IF(K13="",0,VALUE(MID(K13,2,LEN(K13)-2)))</f>
        <v>0</v>
      </c>
      <c r="R13" t="e">
        <f t="shared" si="1"/>
        <v>#VALUE!</v>
      </c>
      <c r="S13" t="e">
        <f t="shared" si="1"/>
        <v>#VALUE!</v>
      </c>
      <c r="T13">
        <f t="shared" si="1"/>
        <v>0</v>
      </c>
      <c r="U13">
        <f aca="true" t="shared" si="2" ref="U13:U23">IF(K13="＋",0,IF(K13="(＋)",0,ABS(K13)))</f>
        <v>0</v>
      </c>
      <c r="V13">
        <f aca="true" t="shared" si="3" ref="V13:V23">IF(L13="＋",0,IF(L13="(＋)",0,ABS(L13)))</f>
        <v>0</v>
      </c>
      <c r="W13">
        <f aca="true" t="shared" si="4" ref="W13:W23">IF(M13="＋",0,IF(M13="(＋)",0,ABS(M13)))</f>
        <v>0</v>
      </c>
      <c r="X13">
        <f aca="true" t="shared" si="5" ref="X13:X23">IF(N13="＋",0,IF(N13="(＋)",0,ABS(N13)))</f>
        <v>0</v>
      </c>
    </row>
    <row r="14" spans="2:24" ht="13.5" customHeight="1">
      <c r="B14" s="29">
        <f t="shared" si="0"/>
        <v>4</v>
      </c>
      <c r="C14" s="36"/>
      <c r="D14" s="45"/>
      <c r="E14" s="42"/>
      <c r="F14" s="42" t="s">
        <v>17</v>
      </c>
      <c r="G14" s="42"/>
      <c r="H14" s="42"/>
      <c r="I14" s="42"/>
      <c r="J14" s="42"/>
      <c r="K14" s="78"/>
      <c r="L14" s="78"/>
      <c r="M14" s="78"/>
      <c r="N14" s="79" t="s">
        <v>253</v>
      </c>
      <c r="P14" t="s">
        <v>15</v>
      </c>
      <c r="Q14">
        <f t="shared" si="1"/>
        <v>0</v>
      </c>
      <c r="R14">
        <f t="shared" si="1"/>
        <v>0</v>
      </c>
      <c r="S14">
        <f t="shared" si="1"/>
        <v>0</v>
      </c>
      <c r="T14">
        <f t="shared" si="1"/>
        <v>20</v>
      </c>
      <c r="U14">
        <f t="shared" si="2"/>
        <v>0</v>
      </c>
      <c r="V14">
        <f t="shared" si="3"/>
        <v>0</v>
      </c>
      <c r="W14">
        <f t="shared" si="4"/>
        <v>0</v>
      </c>
      <c r="X14">
        <f t="shared" si="5"/>
        <v>20</v>
      </c>
    </row>
    <row r="15" spans="2:24" ht="13.5" customHeight="1">
      <c r="B15" s="29">
        <f t="shared" si="0"/>
        <v>5</v>
      </c>
      <c r="C15" s="36"/>
      <c r="D15" s="45"/>
      <c r="E15" s="42"/>
      <c r="F15" s="42" t="s">
        <v>652</v>
      </c>
      <c r="G15" s="42"/>
      <c r="H15" s="42"/>
      <c r="I15" s="42"/>
      <c r="J15" s="42"/>
      <c r="K15" s="80" t="s">
        <v>254</v>
      </c>
      <c r="L15" s="80"/>
      <c r="M15" s="80"/>
      <c r="N15" s="81"/>
      <c r="P15" s="76" t="s">
        <v>18</v>
      </c>
      <c r="Q15" t="str">
        <f>K15</f>
        <v>＋</v>
      </c>
      <c r="R15">
        <f>L15</f>
        <v>0</v>
      </c>
      <c r="S15">
        <f>M15</f>
        <v>0</v>
      </c>
      <c r="T15">
        <f>N15</f>
        <v>0</v>
      </c>
      <c r="U15">
        <f t="shared" si="2"/>
        <v>0</v>
      </c>
      <c r="V15">
        <f t="shared" si="3"/>
        <v>0</v>
      </c>
      <c r="W15">
        <f t="shared" si="4"/>
        <v>0</v>
      </c>
      <c r="X15">
        <f t="shared" si="5"/>
        <v>0</v>
      </c>
    </row>
    <row r="16" spans="2:24" ht="13.5" customHeight="1">
      <c r="B16" s="29">
        <f t="shared" si="0"/>
        <v>6</v>
      </c>
      <c r="C16" s="36"/>
      <c r="D16" s="45"/>
      <c r="E16" s="42"/>
      <c r="F16" s="42" t="s">
        <v>653</v>
      </c>
      <c r="G16" s="42"/>
      <c r="H16" s="42"/>
      <c r="I16" s="42"/>
      <c r="J16" s="42"/>
      <c r="K16" s="78"/>
      <c r="L16" s="78"/>
      <c r="M16" s="78"/>
      <c r="N16" s="79" t="s">
        <v>252</v>
      </c>
      <c r="P16" t="s">
        <v>15</v>
      </c>
      <c r="Q16">
        <f aca="true" t="shared" si="6" ref="Q16:T18">IF(K16="",0,VALUE(MID(K16,2,LEN(K16)-2)))</f>
        <v>0</v>
      </c>
      <c r="R16">
        <f t="shared" si="6"/>
        <v>0</v>
      </c>
      <c r="S16">
        <f t="shared" si="6"/>
        <v>0</v>
      </c>
      <c r="T16">
        <f t="shared" si="6"/>
        <v>10</v>
      </c>
      <c r="U16">
        <f t="shared" si="2"/>
        <v>0</v>
      </c>
      <c r="V16">
        <f t="shared" si="3"/>
        <v>0</v>
      </c>
      <c r="W16">
        <f t="shared" si="4"/>
        <v>0</v>
      </c>
      <c r="X16">
        <f t="shared" si="5"/>
        <v>10</v>
      </c>
    </row>
    <row r="17" spans="2:24" ht="13.5" customHeight="1">
      <c r="B17" s="29">
        <f t="shared" si="0"/>
        <v>7</v>
      </c>
      <c r="C17" s="36"/>
      <c r="D17" s="45"/>
      <c r="E17" s="42"/>
      <c r="F17" s="42" t="s">
        <v>436</v>
      </c>
      <c r="G17" s="42"/>
      <c r="H17" s="42"/>
      <c r="I17" s="42"/>
      <c r="J17" s="42"/>
      <c r="K17" s="78"/>
      <c r="L17" s="78" t="s">
        <v>253</v>
      </c>
      <c r="M17" s="78" t="s">
        <v>252</v>
      </c>
      <c r="N17" s="79" t="s">
        <v>252</v>
      </c>
      <c r="P17" t="s">
        <v>15</v>
      </c>
      <c r="Q17">
        <f t="shared" si="6"/>
        <v>0</v>
      </c>
      <c r="R17">
        <f t="shared" si="6"/>
        <v>20</v>
      </c>
      <c r="S17">
        <f t="shared" si="6"/>
        <v>10</v>
      </c>
      <c r="T17">
        <f t="shared" si="6"/>
        <v>10</v>
      </c>
      <c r="U17">
        <f t="shared" si="2"/>
        <v>0</v>
      </c>
      <c r="V17">
        <f t="shared" si="3"/>
        <v>20</v>
      </c>
      <c r="W17">
        <f t="shared" si="4"/>
        <v>10</v>
      </c>
      <c r="X17">
        <f t="shared" si="5"/>
        <v>10</v>
      </c>
    </row>
    <row r="18" spans="2:24" ht="13.5" customHeight="1">
      <c r="B18" s="29">
        <f t="shared" si="0"/>
        <v>8</v>
      </c>
      <c r="C18" s="36"/>
      <c r="D18" s="45"/>
      <c r="E18" s="42"/>
      <c r="F18" s="42" t="s">
        <v>20</v>
      </c>
      <c r="G18" s="42"/>
      <c r="H18" s="42"/>
      <c r="I18" s="42"/>
      <c r="J18" s="42"/>
      <c r="K18" s="78" t="s">
        <v>252</v>
      </c>
      <c r="L18" s="78" t="s">
        <v>256</v>
      </c>
      <c r="M18" s="78" t="s">
        <v>252</v>
      </c>
      <c r="N18" s="79" t="s">
        <v>256</v>
      </c>
      <c r="P18" t="s">
        <v>15</v>
      </c>
      <c r="Q18">
        <f t="shared" si="6"/>
        <v>10</v>
      </c>
      <c r="R18">
        <f t="shared" si="6"/>
        <v>40</v>
      </c>
      <c r="S18">
        <f t="shared" si="6"/>
        <v>10</v>
      </c>
      <c r="T18">
        <f t="shared" si="6"/>
        <v>40</v>
      </c>
      <c r="U18">
        <f t="shared" si="2"/>
        <v>10</v>
      </c>
      <c r="V18">
        <f t="shared" si="3"/>
        <v>40</v>
      </c>
      <c r="W18">
        <f t="shared" si="4"/>
        <v>10</v>
      </c>
      <c r="X18">
        <f t="shared" si="5"/>
        <v>40</v>
      </c>
    </row>
    <row r="19" spans="2:24" ht="13.5" customHeight="1">
      <c r="B19" s="29">
        <f t="shared" si="0"/>
        <v>9</v>
      </c>
      <c r="C19" s="36"/>
      <c r="D19" s="45"/>
      <c r="E19" s="42"/>
      <c r="F19" s="42" t="s">
        <v>21</v>
      </c>
      <c r="G19" s="42"/>
      <c r="H19" s="42"/>
      <c r="I19" s="42"/>
      <c r="J19" s="42"/>
      <c r="K19" s="80">
        <v>30</v>
      </c>
      <c r="L19" s="80">
        <v>960</v>
      </c>
      <c r="M19" s="80">
        <v>500</v>
      </c>
      <c r="N19" s="81">
        <v>510</v>
      </c>
      <c r="P19" s="76" t="s">
        <v>18</v>
      </c>
      <c r="Q19">
        <f aca="true" t="shared" si="7" ref="Q19:T20">K19</f>
        <v>30</v>
      </c>
      <c r="R19">
        <f t="shared" si="7"/>
        <v>960</v>
      </c>
      <c r="S19">
        <f t="shared" si="7"/>
        <v>500</v>
      </c>
      <c r="T19">
        <f t="shared" si="7"/>
        <v>510</v>
      </c>
      <c r="U19">
        <f t="shared" si="2"/>
        <v>30</v>
      </c>
      <c r="V19">
        <f t="shared" si="3"/>
        <v>960</v>
      </c>
      <c r="W19">
        <f t="shared" si="4"/>
        <v>500</v>
      </c>
      <c r="X19">
        <f t="shared" si="5"/>
        <v>510</v>
      </c>
    </row>
    <row r="20" spans="2:24" ht="13.5" customHeight="1">
      <c r="B20" s="29">
        <f t="shared" si="0"/>
        <v>10</v>
      </c>
      <c r="C20" s="36"/>
      <c r="D20" s="45"/>
      <c r="E20" s="42"/>
      <c r="F20" s="42" t="s">
        <v>22</v>
      </c>
      <c r="G20" s="42"/>
      <c r="H20" s="42"/>
      <c r="I20" s="42"/>
      <c r="J20" s="42"/>
      <c r="K20" s="80"/>
      <c r="L20" s="80" t="s">
        <v>254</v>
      </c>
      <c r="M20" s="80" t="s">
        <v>254</v>
      </c>
      <c r="N20" s="81">
        <v>220</v>
      </c>
      <c r="P20" s="76" t="s">
        <v>18</v>
      </c>
      <c r="Q20">
        <f t="shared" si="7"/>
        <v>0</v>
      </c>
      <c r="R20" t="str">
        <f t="shared" si="7"/>
        <v>＋</v>
      </c>
      <c r="S20" t="str">
        <f t="shared" si="7"/>
        <v>＋</v>
      </c>
      <c r="T20">
        <f t="shared" si="7"/>
        <v>220</v>
      </c>
      <c r="U20">
        <f t="shared" si="2"/>
        <v>0</v>
      </c>
      <c r="V20">
        <f t="shared" si="3"/>
        <v>0</v>
      </c>
      <c r="W20">
        <f t="shared" si="4"/>
        <v>0</v>
      </c>
      <c r="X20">
        <f t="shared" si="5"/>
        <v>220</v>
      </c>
    </row>
    <row r="21" spans="2:24" ht="13.5" customHeight="1">
      <c r="B21" s="29">
        <f t="shared" si="0"/>
        <v>11</v>
      </c>
      <c r="C21" s="36"/>
      <c r="D21" s="45"/>
      <c r="E21" s="42"/>
      <c r="F21" s="42" t="s">
        <v>384</v>
      </c>
      <c r="G21" s="42"/>
      <c r="H21" s="42"/>
      <c r="I21" s="42"/>
      <c r="J21" s="42"/>
      <c r="K21" s="78"/>
      <c r="L21" s="78" t="s">
        <v>252</v>
      </c>
      <c r="M21" s="78"/>
      <c r="N21" s="79" t="s">
        <v>252</v>
      </c>
      <c r="P21" t="s">
        <v>15</v>
      </c>
      <c r="Q21">
        <f aca="true" t="shared" si="8" ref="Q21:T23">IF(K21="",0,VALUE(MID(K21,2,LEN(K21)-2)))</f>
        <v>0</v>
      </c>
      <c r="R21">
        <f t="shared" si="8"/>
        <v>10</v>
      </c>
      <c r="S21">
        <f t="shared" si="8"/>
        <v>0</v>
      </c>
      <c r="T21">
        <f t="shared" si="8"/>
        <v>10</v>
      </c>
      <c r="U21">
        <f t="shared" si="2"/>
        <v>0</v>
      </c>
      <c r="V21">
        <f t="shared" si="3"/>
        <v>10</v>
      </c>
      <c r="W21">
        <f t="shared" si="4"/>
        <v>0</v>
      </c>
      <c r="X21">
        <f t="shared" si="5"/>
        <v>10</v>
      </c>
    </row>
    <row r="22" spans="2:24" ht="13.5" customHeight="1">
      <c r="B22" s="29">
        <f t="shared" si="0"/>
        <v>12</v>
      </c>
      <c r="C22" s="36"/>
      <c r="D22" s="45"/>
      <c r="E22" s="42"/>
      <c r="F22" s="42" t="s">
        <v>23</v>
      </c>
      <c r="G22" s="42"/>
      <c r="H22" s="42"/>
      <c r="I22" s="42"/>
      <c r="J22" s="42"/>
      <c r="K22" s="78"/>
      <c r="L22" s="78" t="s">
        <v>257</v>
      </c>
      <c r="M22" s="78"/>
      <c r="N22" s="79"/>
      <c r="P22" t="s">
        <v>15</v>
      </c>
      <c r="Q22">
        <f t="shared" si="8"/>
        <v>0</v>
      </c>
      <c r="R22">
        <f t="shared" si="8"/>
        <v>130</v>
      </c>
      <c r="S22">
        <f t="shared" si="8"/>
        <v>0</v>
      </c>
      <c r="T22">
        <f t="shared" si="8"/>
        <v>0</v>
      </c>
      <c r="U22">
        <f t="shared" si="2"/>
        <v>0</v>
      </c>
      <c r="V22">
        <f t="shared" si="3"/>
        <v>130</v>
      </c>
      <c r="W22">
        <f t="shared" si="4"/>
        <v>0</v>
      </c>
      <c r="X22">
        <f t="shared" si="5"/>
        <v>0</v>
      </c>
    </row>
    <row r="23" spans="2:24" ht="13.5" customHeight="1">
      <c r="B23" s="29">
        <f t="shared" si="0"/>
        <v>13</v>
      </c>
      <c r="C23" s="36"/>
      <c r="D23" s="45"/>
      <c r="E23" s="42"/>
      <c r="F23" s="42" t="s">
        <v>24</v>
      </c>
      <c r="G23" s="42"/>
      <c r="H23" s="42"/>
      <c r="I23" s="42"/>
      <c r="J23" s="42"/>
      <c r="K23" s="78" t="s">
        <v>307</v>
      </c>
      <c r="L23" s="78" t="s">
        <v>654</v>
      </c>
      <c r="M23" s="78" t="s">
        <v>348</v>
      </c>
      <c r="N23" s="79" t="s">
        <v>655</v>
      </c>
      <c r="P23" t="s">
        <v>15</v>
      </c>
      <c r="Q23">
        <f t="shared" si="8"/>
        <v>30</v>
      </c>
      <c r="R23">
        <f t="shared" si="8"/>
        <v>140</v>
      </c>
      <c r="S23">
        <f t="shared" si="8"/>
        <v>250</v>
      </c>
      <c r="T23">
        <f t="shared" si="8"/>
        <v>550</v>
      </c>
      <c r="U23">
        <f t="shared" si="2"/>
        <v>30</v>
      </c>
      <c r="V23">
        <f t="shared" si="3"/>
        <v>140</v>
      </c>
      <c r="W23">
        <f t="shared" si="4"/>
        <v>250</v>
      </c>
      <c r="X23">
        <f t="shared" si="5"/>
        <v>550</v>
      </c>
    </row>
    <row r="24" spans="2:24" ht="13.5" customHeight="1">
      <c r="B24" s="29">
        <f t="shared" si="0"/>
        <v>14</v>
      </c>
      <c r="C24" s="37" t="s">
        <v>39</v>
      </c>
      <c r="D24" s="35" t="s">
        <v>40</v>
      </c>
      <c r="E24" s="42"/>
      <c r="F24" s="42" t="s">
        <v>41</v>
      </c>
      <c r="G24" s="42"/>
      <c r="H24" s="42"/>
      <c r="I24" s="42"/>
      <c r="J24" s="42"/>
      <c r="K24" s="100">
        <v>6800</v>
      </c>
      <c r="L24" s="80">
        <v>850</v>
      </c>
      <c r="M24" s="80">
        <v>190</v>
      </c>
      <c r="N24" s="81">
        <v>590</v>
      </c>
      <c r="P24" s="76"/>
      <c r="U24">
        <f>COUNTA(K11:K23)</f>
        <v>4</v>
      </c>
      <c r="V24">
        <f>COUNTA(L11:L23)</f>
        <v>9</v>
      </c>
      <c r="W24">
        <f>COUNTA(M11:M23)</f>
        <v>7</v>
      </c>
      <c r="X24">
        <f>COUNTA(N11:N23)</f>
        <v>10</v>
      </c>
    </row>
    <row r="25" spans="2:16" ht="13.5" customHeight="1">
      <c r="B25" s="29">
        <f t="shared" si="0"/>
        <v>15</v>
      </c>
      <c r="C25" s="37" t="s">
        <v>42</v>
      </c>
      <c r="D25" s="35" t="s">
        <v>43</v>
      </c>
      <c r="E25" s="42"/>
      <c r="F25" s="42" t="s">
        <v>133</v>
      </c>
      <c r="G25" s="42"/>
      <c r="H25" s="42"/>
      <c r="I25" s="42"/>
      <c r="J25" s="42"/>
      <c r="K25" s="80" t="s">
        <v>254</v>
      </c>
      <c r="L25" s="80"/>
      <c r="M25" s="80">
        <v>1</v>
      </c>
      <c r="N25" s="81" t="s">
        <v>254</v>
      </c>
      <c r="P25" s="76"/>
    </row>
    <row r="26" spans="2:16" ht="13.5" customHeight="1">
      <c r="B26" s="29">
        <f t="shared" si="0"/>
        <v>16</v>
      </c>
      <c r="C26" s="38"/>
      <c r="D26" s="45"/>
      <c r="E26" s="42"/>
      <c r="F26" s="42" t="s">
        <v>498</v>
      </c>
      <c r="G26" s="42"/>
      <c r="H26" s="42"/>
      <c r="I26" s="42"/>
      <c r="J26" s="42"/>
      <c r="K26" s="80" t="s">
        <v>254</v>
      </c>
      <c r="L26" s="80">
        <v>10</v>
      </c>
      <c r="M26" s="80" t="s">
        <v>254</v>
      </c>
      <c r="N26" s="81"/>
      <c r="P26" s="76"/>
    </row>
    <row r="27" spans="2:16" ht="13.5" customHeight="1">
      <c r="B27" s="29">
        <f t="shared" si="0"/>
        <v>17</v>
      </c>
      <c r="C27" s="38"/>
      <c r="D27" s="45"/>
      <c r="E27" s="42"/>
      <c r="F27" s="42" t="s">
        <v>390</v>
      </c>
      <c r="G27" s="42"/>
      <c r="H27" s="42"/>
      <c r="I27" s="42"/>
      <c r="J27" s="42"/>
      <c r="K27" s="80">
        <v>20</v>
      </c>
      <c r="L27" s="80">
        <v>20</v>
      </c>
      <c r="M27" s="80"/>
      <c r="N27" s="81">
        <v>10</v>
      </c>
      <c r="P27" s="76"/>
    </row>
    <row r="28" spans="2:14" ht="13.5" customHeight="1">
      <c r="B28" s="29">
        <f t="shared" si="0"/>
        <v>18</v>
      </c>
      <c r="C28" s="37" t="s">
        <v>259</v>
      </c>
      <c r="D28" s="35" t="s">
        <v>25</v>
      </c>
      <c r="E28" s="42"/>
      <c r="F28" s="42" t="s">
        <v>410</v>
      </c>
      <c r="G28" s="42"/>
      <c r="H28" s="42"/>
      <c r="I28" s="42"/>
      <c r="J28" s="42"/>
      <c r="K28" s="80"/>
      <c r="L28" s="80">
        <v>70</v>
      </c>
      <c r="M28" s="80"/>
      <c r="N28" s="81"/>
    </row>
    <row r="29" spans="2:14" ht="13.5" customHeight="1">
      <c r="B29" s="29">
        <f t="shared" si="0"/>
        <v>19</v>
      </c>
      <c r="C29" s="38"/>
      <c r="D29" s="45"/>
      <c r="E29" s="42"/>
      <c r="F29" s="42" t="s">
        <v>26</v>
      </c>
      <c r="G29" s="42"/>
      <c r="H29" s="42"/>
      <c r="I29" s="42"/>
      <c r="J29" s="42"/>
      <c r="K29" s="80">
        <v>20</v>
      </c>
      <c r="L29" s="80">
        <v>20</v>
      </c>
      <c r="M29" s="80" t="s">
        <v>248</v>
      </c>
      <c r="N29" s="81">
        <v>10</v>
      </c>
    </row>
    <row r="30" spans="2:24" ht="13.5" customHeight="1">
      <c r="B30" s="29">
        <f t="shared" si="0"/>
        <v>20</v>
      </c>
      <c r="C30" s="38"/>
      <c r="D30" s="47" t="s">
        <v>123</v>
      </c>
      <c r="E30" s="42"/>
      <c r="F30" s="42" t="s">
        <v>189</v>
      </c>
      <c r="G30" s="42"/>
      <c r="H30" s="42"/>
      <c r="I30" s="42"/>
      <c r="J30" s="42"/>
      <c r="K30" s="80">
        <v>10</v>
      </c>
      <c r="L30" s="80">
        <v>20</v>
      </c>
      <c r="M30" s="80" t="s">
        <v>248</v>
      </c>
      <c r="N30" s="81"/>
      <c r="U30">
        <f>COUNTA(K30)</f>
        <v>1</v>
      </c>
      <c r="V30">
        <f>COUNTA(L30)</f>
        <v>1</v>
      </c>
      <c r="W30">
        <f>COUNTA(M30)</f>
        <v>1</v>
      </c>
      <c r="X30">
        <f>COUNTA(N30)</f>
        <v>0</v>
      </c>
    </row>
    <row r="31" spans="2:14" ht="13.5" customHeight="1">
      <c r="B31" s="29">
        <f t="shared" si="0"/>
        <v>21</v>
      </c>
      <c r="C31" s="38"/>
      <c r="D31" s="35" t="s">
        <v>27</v>
      </c>
      <c r="E31" s="42"/>
      <c r="F31" s="42" t="s">
        <v>126</v>
      </c>
      <c r="G31" s="42"/>
      <c r="H31" s="42"/>
      <c r="I31" s="42"/>
      <c r="J31" s="42"/>
      <c r="K31" s="80" t="s">
        <v>248</v>
      </c>
      <c r="L31" s="80">
        <v>10</v>
      </c>
      <c r="M31" s="80" t="s">
        <v>248</v>
      </c>
      <c r="N31" s="81">
        <v>10</v>
      </c>
    </row>
    <row r="32" spans="2:14" ht="13.5" customHeight="1">
      <c r="B32" s="29">
        <f t="shared" si="0"/>
        <v>22</v>
      </c>
      <c r="C32" s="38"/>
      <c r="D32" s="45"/>
      <c r="E32" s="42"/>
      <c r="F32" s="42" t="s">
        <v>177</v>
      </c>
      <c r="G32" s="42"/>
      <c r="H32" s="42"/>
      <c r="I32" s="42"/>
      <c r="J32" s="42"/>
      <c r="K32" s="100">
        <v>1300</v>
      </c>
      <c r="L32" s="80">
        <v>1075</v>
      </c>
      <c r="M32" s="80">
        <v>3650</v>
      </c>
      <c r="N32" s="81">
        <v>1700</v>
      </c>
    </row>
    <row r="33" spans="2:14" ht="13.5" customHeight="1">
      <c r="B33" s="29">
        <f t="shared" si="0"/>
        <v>23</v>
      </c>
      <c r="C33" s="38"/>
      <c r="D33" s="45"/>
      <c r="E33" s="42"/>
      <c r="F33" s="42" t="s">
        <v>178</v>
      </c>
      <c r="G33" s="42"/>
      <c r="H33" s="42"/>
      <c r="I33" s="42"/>
      <c r="J33" s="42"/>
      <c r="K33" s="80"/>
      <c r="L33" s="80">
        <v>100</v>
      </c>
      <c r="M33" s="80"/>
      <c r="N33" s="81">
        <v>90</v>
      </c>
    </row>
    <row r="34" spans="2:14" ht="13.5" customHeight="1">
      <c r="B34" s="29">
        <f t="shared" si="0"/>
        <v>24</v>
      </c>
      <c r="C34" s="38"/>
      <c r="D34" s="45"/>
      <c r="E34" s="42"/>
      <c r="F34" s="42" t="s">
        <v>179</v>
      </c>
      <c r="G34" s="42"/>
      <c r="H34" s="42"/>
      <c r="I34" s="42"/>
      <c r="J34" s="42"/>
      <c r="K34" s="80">
        <v>2290</v>
      </c>
      <c r="L34" s="80">
        <v>4975</v>
      </c>
      <c r="M34" s="80">
        <v>11850</v>
      </c>
      <c r="N34" s="81">
        <v>5925</v>
      </c>
    </row>
    <row r="35" spans="2:14" ht="13.5" customHeight="1">
      <c r="B35" s="29">
        <f t="shared" si="0"/>
        <v>25</v>
      </c>
      <c r="C35" s="38"/>
      <c r="D35" s="45"/>
      <c r="E35" s="42"/>
      <c r="F35" s="42" t="s">
        <v>29</v>
      </c>
      <c r="G35" s="42"/>
      <c r="H35" s="42"/>
      <c r="I35" s="42"/>
      <c r="J35" s="42"/>
      <c r="K35" s="80" t="s">
        <v>248</v>
      </c>
      <c r="L35" s="80" t="s">
        <v>248</v>
      </c>
      <c r="M35" s="80" t="s">
        <v>248</v>
      </c>
      <c r="N35" s="81"/>
    </row>
    <row r="36" spans="2:14" ht="13.5" customHeight="1">
      <c r="B36" s="29">
        <f t="shared" si="0"/>
        <v>26</v>
      </c>
      <c r="C36" s="38"/>
      <c r="D36" s="45"/>
      <c r="E36" s="42"/>
      <c r="F36" s="42" t="s">
        <v>211</v>
      </c>
      <c r="G36" s="42"/>
      <c r="H36" s="42"/>
      <c r="I36" s="42"/>
      <c r="J36" s="42"/>
      <c r="K36" s="80">
        <v>190</v>
      </c>
      <c r="L36" s="80">
        <v>440</v>
      </c>
      <c r="M36" s="80">
        <v>100</v>
      </c>
      <c r="N36" s="81">
        <v>40</v>
      </c>
    </row>
    <row r="37" spans="2:14" ht="13.5" customHeight="1">
      <c r="B37" s="29">
        <f t="shared" si="0"/>
        <v>27</v>
      </c>
      <c r="C37" s="38"/>
      <c r="D37" s="45"/>
      <c r="E37" s="42"/>
      <c r="F37" s="42" t="s">
        <v>30</v>
      </c>
      <c r="G37" s="42"/>
      <c r="H37" s="42"/>
      <c r="I37" s="42"/>
      <c r="J37" s="42"/>
      <c r="K37" s="80">
        <v>100</v>
      </c>
      <c r="L37" s="80">
        <v>180</v>
      </c>
      <c r="M37" s="80">
        <v>700</v>
      </c>
      <c r="N37" s="81">
        <v>280</v>
      </c>
    </row>
    <row r="38" spans="2:14" ht="13.5" customHeight="1">
      <c r="B38" s="29">
        <f t="shared" si="0"/>
        <v>28</v>
      </c>
      <c r="C38" s="38"/>
      <c r="D38" s="45"/>
      <c r="E38" s="42"/>
      <c r="F38" s="42" t="s">
        <v>131</v>
      </c>
      <c r="G38" s="42"/>
      <c r="H38" s="42"/>
      <c r="I38" s="42"/>
      <c r="J38" s="42"/>
      <c r="K38" s="80">
        <v>10</v>
      </c>
      <c r="L38" s="80">
        <v>10</v>
      </c>
      <c r="M38" s="80">
        <v>20</v>
      </c>
      <c r="N38" s="81"/>
    </row>
    <row r="39" spans="2:14" ht="13.5" customHeight="1">
      <c r="B39" s="29">
        <f t="shared" si="0"/>
        <v>29</v>
      </c>
      <c r="C39" s="38"/>
      <c r="D39" s="45"/>
      <c r="E39" s="42"/>
      <c r="F39" s="42" t="s">
        <v>31</v>
      </c>
      <c r="G39" s="42"/>
      <c r="H39" s="42"/>
      <c r="I39" s="42"/>
      <c r="J39" s="42"/>
      <c r="K39" s="100">
        <v>180</v>
      </c>
      <c r="L39" s="80">
        <v>210</v>
      </c>
      <c r="M39" s="80"/>
      <c r="N39" s="81"/>
    </row>
    <row r="40" spans="2:14" ht="13.5" customHeight="1">
      <c r="B40" s="29">
        <f t="shared" si="0"/>
        <v>30</v>
      </c>
      <c r="C40" s="38"/>
      <c r="D40" s="45"/>
      <c r="E40" s="42"/>
      <c r="F40" s="42" t="s">
        <v>132</v>
      </c>
      <c r="G40" s="42"/>
      <c r="H40" s="42"/>
      <c r="I40" s="42"/>
      <c r="J40" s="42"/>
      <c r="K40" s="80">
        <v>1</v>
      </c>
      <c r="L40" s="80">
        <v>1</v>
      </c>
      <c r="M40" s="80">
        <v>10</v>
      </c>
      <c r="N40" s="81">
        <v>3</v>
      </c>
    </row>
    <row r="41" spans="2:14" ht="13.5" customHeight="1">
      <c r="B41" s="29">
        <f t="shared" si="0"/>
        <v>31</v>
      </c>
      <c r="C41" s="38"/>
      <c r="D41" s="45"/>
      <c r="E41" s="42"/>
      <c r="F41" s="42" t="s">
        <v>32</v>
      </c>
      <c r="G41" s="42"/>
      <c r="H41" s="42"/>
      <c r="I41" s="42"/>
      <c r="J41" s="42"/>
      <c r="K41" s="100">
        <v>10</v>
      </c>
      <c r="L41" s="80">
        <v>20</v>
      </c>
      <c r="M41" s="80">
        <v>100</v>
      </c>
      <c r="N41" s="81">
        <v>30</v>
      </c>
    </row>
    <row r="42" spans="2:14" ht="13.5" customHeight="1">
      <c r="B42" s="29">
        <f t="shared" si="0"/>
        <v>32</v>
      </c>
      <c r="C42" s="38"/>
      <c r="D42" s="45"/>
      <c r="E42" s="42"/>
      <c r="F42" s="42" t="s">
        <v>33</v>
      </c>
      <c r="G42" s="42"/>
      <c r="H42" s="42"/>
      <c r="I42" s="42"/>
      <c r="J42" s="42"/>
      <c r="K42" s="100"/>
      <c r="L42" s="80"/>
      <c r="M42" s="80"/>
      <c r="N42" s="81" t="s">
        <v>248</v>
      </c>
    </row>
    <row r="43" spans="2:14" ht="13.5" customHeight="1">
      <c r="B43" s="29">
        <f t="shared" si="0"/>
        <v>33</v>
      </c>
      <c r="C43" s="38"/>
      <c r="D43" s="45"/>
      <c r="E43" s="42"/>
      <c r="F43" s="42" t="s">
        <v>35</v>
      </c>
      <c r="G43" s="42"/>
      <c r="H43" s="42"/>
      <c r="I43" s="42"/>
      <c r="J43" s="42"/>
      <c r="K43" s="80"/>
      <c r="L43" s="80">
        <v>450</v>
      </c>
      <c r="M43" s="80">
        <v>150</v>
      </c>
      <c r="N43" s="81">
        <v>50</v>
      </c>
    </row>
    <row r="44" spans="2:14" ht="13.5" customHeight="1">
      <c r="B44" s="29">
        <f t="shared" si="0"/>
        <v>34</v>
      </c>
      <c r="C44" s="38"/>
      <c r="D44" s="45"/>
      <c r="E44" s="42"/>
      <c r="F44" s="42" t="s">
        <v>36</v>
      </c>
      <c r="G44" s="42"/>
      <c r="H44" s="42"/>
      <c r="I44" s="42"/>
      <c r="J44" s="42"/>
      <c r="K44" s="80">
        <v>840</v>
      </c>
      <c r="L44" s="80">
        <v>1975</v>
      </c>
      <c r="M44" s="80">
        <v>850</v>
      </c>
      <c r="N44" s="81">
        <v>600</v>
      </c>
    </row>
    <row r="45" spans="2:14" ht="13.5" customHeight="1">
      <c r="B45" s="29">
        <f t="shared" si="0"/>
        <v>35</v>
      </c>
      <c r="C45" s="38"/>
      <c r="D45" s="45"/>
      <c r="E45" s="42"/>
      <c r="F45" s="42" t="s">
        <v>37</v>
      </c>
      <c r="G45" s="42"/>
      <c r="H45" s="42"/>
      <c r="I45" s="42"/>
      <c r="J45" s="42"/>
      <c r="K45" s="80">
        <v>80</v>
      </c>
      <c r="L45" s="80">
        <v>50</v>
      </c>
      <c r="M45" s="80">
        <v>175</v>
      </c>
      <c r="N45" s="81">
        <v>75</v>
      </c>
    </row>
    <row r="46" spans="2:14" ht="13.5" customHeight="1">
      <c r="B46" s="29">
        <f t="shared" si="0"/>
        <v>36</v>
      </c>
      <c r="C46" s="37" t="s">
        <v>174</v>
      </c>
      <c r="D46" s="35" t="s">
        <v>175</v>
      </c>
      <c r="E46" s="42"/>
      <c r="F46" s="42" t="s">
        <v>44</v>
      </c>
      <c r="G46" s="42"/>
      <c r="H46" s="42"/>
      <c r="I46" s="42"/>
      <c r="J46" s="42"/>
      <c r="K46" s="100">
        <v>60</v>
      </c>
      <c r="L46" s="100">
        <v>230</v>
      </c>
      <c r="M46" s="80">
        <v>20</v>
      </c>
      <c r="N46" s="81">
        <v>50</v>
      </c>
    </row>
    <row r="47" spans="2:14" ht="13.5" customHeight="1">
      <c r="B47" s="29">
        <f t="shared" si="0"/>
        <v>37</v>
      </c>
      <c r="C47" s="38"/>
      <c r="D47" s="45"/>
      <c r="E47" s="42"/>
      <c r="F47" s="42" t="s">
        <v>135</v>
      </c>
      <c r="G47" s="42"/>
      <c r="H47" s="42"/>
      <c r="I47" s="42"/>
      <c r="J47" s="42"/>
      <c r="K47" s="80" t="s">
        <v>248</v>
      </c>
      <c r="L47" s="80" t="s">
        <v>248</v>
      </c>
      <c r="M47" s="80"/>
      <c r="N47" s="81" t="s">
        <v>248</v>
      </c>
    </row>
    <row r="48" spans="2:24" ht="13.5" customHeight="1">
      <c r="B48" s="29">
        <f t="shared" si="0"/>
        <v>38</v>
      </c>
      <c r="C48" s="38"/>
      <c r="D48" s="45"/>
      <c r="E48" s="42"/>
      <c r="F48" s="42" t="s">
        <v>640</v>
      </c>
      <c r="G48" s="42"/>
      <c r="H48" s="42"/>
      <c r="I48" s="42"/>
      <c r="J48" s="42"/>
      <c r="K48" s="80" t="s">
        <v>248</v>
      </c>
      <c r="L48" s="80"/>
      <c r="M48" s="80"/>
      <c r="N48" s="81"/>
      <c r="U48">
        <f>COUNTA(K46:K48)</f>
        <v>3</v>
      </c>
      <c r="V48">
        <f>COUNTA(L46:L48)</f>
        <v>2</v>
      </c>
      <c r="W48">
        <f>COUNTA(M46:M48)</f>
        <v>1</v>
      </c>
      <c r="X48">
        <f>COUNTA(N46:N48)</f>
        <v>2</v>
      </c>
    </row>
    <row r="49" spans="2:14" ht="13.5" customHeight="1">
      <c r="B49" s="29">
        <f t="shared" si="0"/>
        <v>39</v>
      </c>
      <c r="C49" s="37" t="s">
        <v>260</v>
      </c>
      <c r="D49" s="35" t="s">
        <v>45</v>
      </c>
      <c r="E49" s="42"/>
      <c r="F49" s="42" t="s">
        <v>239</v>
      </c>
      <c r="G49" s="42"/>
      <c r="H49" s="42"/>
      <c r="I49" s="42"/>
      <c r="J49" s="42"/>
      <c r="K49" s="80" t="s">
        <v>656</v>
      </c>
      <c r="L49" s="80">
        <v>10</v>
      </c>
      <c r="M49" s="80" t="s">
        <v>656</v>
      </c>
      <c r="N49" s="81"/>
    </row>
    <row r="50" spans="2:25" ht="13.5" customHeight="1">
      <c r="B50" s="29">
        <f t="shared" si="0"/>
        <v>40</v>
      </c>
      <c r="C50" s="139"/>
      <c r="D50" s="139"/>
      <c r="E50" s="42"/>
      <c r="F50" s="42" t="s">
        <v>46</v>
      </c>
      <c r="G50" s="42"/>
      <c r="H50" s="42"/>
      <c r="I50" s="42"/>
      <c r="J50" s="42"/>
      <c r="K50" s="80" t="s">
        <v>656</v>
      </c>
      <c r="L50" s="100" t="s">
        <v>656</v>
      </c>
      <c r="M50" s="80" t="s">
        <v>656</v>
      </c>
      <c r="N50" s="81" t="s">
        <v>656</v>
      </c>
      <c r="Y50" s="103"/>
    </row>
    <row r="51" spans="2:25" ht="13.5" customHeight="1">
      <c r="B51" s="29">
        <f t="shared" si="0"/>
        <v>41</v>
      </c>
      <c r="C51" s="38"/>
      <c r="D51" s="45"/>
      <c r="E51" s="42"/>
      <c r="F51" s="42" t="s">
        <v>47</v>
      </c>
      <c r="G51" s="42"/>
      <c r="H51" s="42"/>
      <c r="I51" s="42"/>
      <c r="J51" s="42"/>
      <c r="K51" s="80" t="s">
        <v>656</v>
      </c>
      <c r="L51" s="80"/>
      <c r="M51" s="80">
        <v>50</v>
      </c>
      <c r="N51" s="81">
        <v>60</v>
      </c>
      <c r="Y51" s="103"/>
    </row>
    <row r="52" spans="2:25" ht="13.5" customHeight="1">
      <c r="B52" s="29">
        <f t="shared" si="0"/>
        <v>42</v>
      </c>
      <c r="C52" s="38"/>
      <c r="D52" s="45"/>
      <c r="E52" s="42"/>
      <c r="F52" s="42" t="s">
        <v>48</v>
      </c>
      <c r="G52" s="42"/>
      <c r="H52" s="42"/>
      <c r="I52" s="42"/>
      <c r="J52" s="42"/>
      <c r="K52" s="80">
        <v>300</v>
      </c>
      <c r="L52" s="80">
        <v>250</v>
      </c>
      <c r="M52" s="80">
        <v>110</v>
      </c>
      <c r="N52" s="81">
        <v>160</v>
      </c>
      <c r="Y52" s="103"/>
    </row>
    <row r="53" spans="2:25" ht="13.5" customHeight="1">
      <c r="B53" s="29">
        <f t="shared" si="0"/>
        <v>43</v>
      </c>
      <c r="C53" s="38"/>
      <c r="D53" s="45"/>
      <c r="E53" s="42"/>
      <c r="F53" s="42" t="s">
        <v>49</v>
      </c>
      <c r="G53" s="42"/>
      <c r="H53" s="42"/>
      <c r="I53" s="42"/>
      <c r="J53" s="42"/>
      <c r="K53" s="80" t="s">
        <v>656</v>
      </c>
      <c r="L53" s="80"/>
      <c r="M53" s="80">
        <v>10</v>
      </c>
      <c r="N53" s="81"/>
      <c r="Y53" s="104"/>
    </row>
    <row r="54" spans="2:25" ht="13.5" customHeight="1">
      <c r="B54" s="29">
        <f t="shared" si="0"/>
        <v>44</v>
      </c>
      <c r="C54" s="38"/>
      <c r="D54" s="45"/>
      <c r="E54" s="42"/>
      <c r="F54" s="42" t="s">
        <v>657</v>
      </c>
      <c r="G54" s="42"/>
      <c r="H54" s="42"/>
      <c r="I54" s="42"/>
      <c r="J54" s="42"/>
      <c r="K54" s="80" t="s">
        <v>656</v>
      </c>
      <c r="L54" s="80" t="s">
        <v>656</v>
      </c>
      <c r="M54" s="80" t="s">
        <v>656</v>
      </c>
      <c r="N54" s="81" t="s">
        <v>656</v>
      </c>
      <c r="Y54" s="104"/>
    </row>
    <row r="55" spans="2:25" ht="13.5" customHeight="1">
      <c r="B55" s="29">
        <f t="shared" si="0"/>
        <v>45</v>
      </c>
      <c r="C55" s="38"/>
      <c r="D55" s="45"/>
      <c r="E55" s="42"/>
      <c r="F55" s="42" t="s">
        <v>51</v>
      </c>
      <c r="G55" s="42"/>
      <c r="H55" s="42"/>
      <c r="I55" s="42"/>
      <c r="J55" s="42"/>
      <c r="K55" s="80"/>
      <c r="L55" s="80"/>
      <c r="M55" s="80">
        <v>20</v>
      </c>
      <c r="N55" s="81"/>
      <c r="Y55" s="104"/>
    </row>
    <row r="56" spans="2:25" ht="13.5" customHeight="1">
      <c r="B56" s="29">
        <f t="shared" si="0"/>
        <v>46</v>
      </c>
      <c r="C56" s="38"/>
      <c r="D56" s="45"/>
      <c r="E56" s="42"/>
      <c r="F56" s="42" t="s">
        <v>658</v>
      </c>
      <c r="G56" s="42"/>
      <c r="H56" s="42"/>
      <c r="I56" s="42"/>
      <c r="J56" s="42"/>
      <c r="K56" s="100"/>
      <c r="L56" s="100"/>
      <c r="M56" s="80"/>
      <c r="N56" s="81" t="s">
        <v>656</v>
      </c>
      <c r="Y56" s="104"/>
    </row>
    <row r="57" spans="2:25" ht="13.5" customHeight="1">
      <c r="B57" s="29">
        <f t="shared" si="0"/>
        <v>47</v>
      </c>
      <c r="C57" s="38"/>
      <c r="D57" s="45"/>
      <c r="E57" s="42"/>
      <c r="F57" s="42" t="s">
        <v>53</v>
      </c>
      <c r="G57" s="42"/>
      <c r="H57" s="42"/>
      <c r="I57" s="42"/>
      <c r="J57" s="42"/>
      <c r="K57" s="100"/>
      <c r="L57" s="100">
        <v>480</v>
      </c>
      <c r="M57" s="80">
        <v>560</v>
      </c>
      <c r="N57" s="81">
        <v>400</v>
      </c>
      <c r="Y57" s="104"/>
    </row>
    <row r="58" spans="2:25" ht="13.5" customHeight="1">
      <c r="B58" s="29">
        <f t="shared" si="0"/>
        <v>48</v>
      </c>
      <c r="C58" s="38"/>
      <c r="D58" s="45"/>
      <c r="E58" s="42"/>
      <c r="F58" s="42" t="s">
        <v>142</v>
      </c>
      <c r="G58" s="42"/>
      <c r="H58" s="42"/>
      <c r="I58" s="42"/>
      <c r="J58" s="42"/>
      <c r="K58" s="80"/>
      <c r="L58" s="80"/>
      <c r="M58" s="80">
        <v>80</v>
      </c>
      <c r="N58" s="81" t="s">
        <v>656</v>
      </c>
      <c r="Y58" s="104"/>
    </row>
    <row r="59" spans="2:25" ht="13.5" customHeight="1">
      <c r="B59" s="29">
        <f t="shared" si="0"/>
        <v>49</v>
      </c>
      <c r="C59" s="38"/>
      <c r="D59" s="45"/>
      <c r="E59" s="42"/>
      <c r="F59" s="42" t="s">
        <v>143</v>
      </c>
      <c r="G59" s="42"/>
      <c r="H59" s="42"/>
      <c r="I59" s="42"/>
      <c r="J59" s="42"/>
      <c r="K59" s="80"/>
      <c r="L59" s="80">
        <v>80</v>
      </c>
      <c r="M59" s="80">
        <v>40</v>
      </c>
      <c r="N59" s="81"/>
      <c r="Y59" s="104"/>
    </row>
    <row r="60" spans="2:25" ht="13.5" customHeight="1">
      <c r="B60" s="29">
        <f t="shared" si="0"/>
        <v>50</v>
      </c>
      <c r="C60" s="38"/>
      <c r="D60" s="45"/>
      <c r="E60" s="42"/>
      <c r="F60" s="42" t="s">
        <v>144</v>
      </c>
      <c r="G60" s="42"/>
      <c r="H60" s="42"/>
      <c r="I60" s="42"/>
      <c r="J60" s="42"/>
      <c r="K60" s="80"/>
      <c r="L60" s="80"/>
      <c r="M60" s="80">
        <v>40</v>
      </c>
      <c r="N60" s="81">
        <v>200</v>
      </c>
      <c r="Y60" s="104"/>
    </row>
    <row r="61" spans="2:25" ht="13.5" customHeight="1">
      <c r="B61" s="29">
        <f t="shared" si="0"/>
        <v>51</v>
      </c>
      <c r="C61" s="38"/>
      <c r="D61" s="45"/>
      <c r="E61" s="42"/>
      <c r="F61" s="42" t="s">
        <v>659</v>
      </c>
      <c r="G61" s="42"/>
      <c r="H61" s="42"/>
      <c r="I61" s="42"/>
      <c r="J61" s="42"/>
      <c r="K61" s="80"/>
      <c r="L61" s="80">
        <v>170</v>
      </c>
      <c r="M61" s="80">
        <v>50</v>
      </c>
      <c r="N61" s="81">
        <v>40</v>
      </c>
      <c r="Y61" s="103"/>
    </row>
    <row r="62" spans="2:25" ht="13.5" customHeight="1">
      <c r="B62" s="29">
        <f t="shared" si="0"/>
        <v>52</v>
      </c>
      <c r="C62" s="38"/>
      <c r="D62" s="45"/>
      <c r="E62" s="42"/>
      <c r="F62" s="42" t="s">
        <v>54</v>
      </c>
      <c r="G62" s="42"/>
      <c r="H62" s="42"/>
      <c r="I62" s="42"/>
      <c r="J62" s="42"/>
      <c r="K62" s="100">
        <v>40</v>
      </c>
      <c r="L62" s="100" t="s">
        <v>656</v>
      </c>
      <c r="M62" s="80">
        <v>440</v>
      </c>
      <c r="N62" s="81">
        <v>240</v>
      </c>
      <c r="Y62" s="105"/>
    </row>
    <row r="63" spans="2:25" ht="13.5" customHeight="1">
      <c r="B63" s="29">
        <f t="shared" si="0"/>
        <v>53</v>
      </c>
      <c r="C63" s="38"/>
      <c r="D63" s="45"/>
      <c r="E63" s="42"/>
      <c r="F63" s="42" t="s">
        <v>660</v>
      </c>
      <c r="G63" s="42"/>
      <c r="H63" s="42"/>
      <c r="I63" s="42"/>
      <c r="J63" s="42"/>
      <c r="K63" s="80"/>
      <c r="L63" s="80" t="s">
        <v>656</v>
      </c>
      <c r="M63" s="80"/>
      <c r="N63" s="81"/>
      <c r="Y63" s="103"/>
    </row>
    <row r="64" spans="2:25" ht="13.5" customHeight="1">
      <c r="B64" s="29">
        <f t="shared" si="0"/>
        <v>54</v>
      </c>
      <c r="C64" s="38"/>
      <c r="D64" s="45"/>
      <c r="E64" s="42"/>
      <c r="F64" s="42" t="s">
        <v>241</v>
      </c>
      <c r="G64" s="42"/>
      <c r="H64" s="42"/>
      <c r="I64" s="42"/>
      <c r="J64" s="42"/>
      <c r="K64" s="80">
        <v>640</v>
      </c>
      <c r="L64" s="80" t="s">
        <v>656</v>
      </c>
      <c r="M64" s="80" t="s">
        <v>656</v>
      </c>
      <c r="N64" s="81" t="s">
        <v>656</v>
      </c>
      <c r="Y64" s="103"/>
    </row>
    <row r="65" spans="2:25" ht="13.5" customHeight="1">
      <c r="B65" s="29">
        <f t="shared" si="0"/>
        <v>55</v>
      </c>
      <c r="C65" s="38"/>
      <c r="D65" s="45"/>
      <c r="E65" s="42"/>
      <c r="F65" s="42" t="s">
        <v>661</v>
      </c>
      <c r="G65" s="42"/>
      <c r="H65" s="42"/>
      <c r="I65" s="42"/>
      <c r="J65" s="42"/>
      <c r="K65" s="80" t="s">
        <v>656</v>
      </c>
      <c r="L65" s="80" t="s">
        <v>656</v>
      </c>
      <c r="M65" s="80"/>
      <c r="N65" s="81"/>
      <c r="Y65" s="105"/>
    </row>
    <row r="66" spans="2:25" ht="13.5" customHeight="1">
      <c r="B66" s="29">
        <f t="shared" si="0"/>
        <v>56</v>
      </c>
      <c r="C66" s="38"/>
      <c r="D66" s="45"/>
      <c r="E66" s="42"/>
      <c r="F66" s="42" t="s">
        <v>147</v>
      </c>
      <c r="G66" s="42"/>
      <c r="H66" s="42"/>
      <c r="I66" s="42"/>
      <c r="J66" s="42"/>
      <c r="K66" s="80">
        <v>120</v>
      </c>
      <c r="L66" s="80">
        <v>100</v>
      </c>
      <c r="M66" s="80">
        <v>150</v>
      </c>
      <c r="N66" s="81">
        <v>140</v>
      </c>
      <c r="Y66" s="103"/>
    </row>
    <row r="67" spans="2:25" ht="13.5" customHeight="1">
      <c r="B67" s="29">
        <f t="shared" si="0"/>
        <v>57</v>
      </c>
      <c r="C67" s="38"/>
      <c r="D67" s="45"/>
      <c r="E67" s="42"/>
      <c r="F67" s="42" t="s">
        <v>148</v>
      </c>
      <c r="G67" s="42"/>
      <c r="H67" s="42"/>
      <c r="I67" s="42"/>
      <c r="J67" s="42"/>
      <c r="K67" s="80" t="s">
        <v>656</v>
      </c>
      <c r="L67" s="80" t="s">
        <v>656</v>
      </c>
      <c r="M67" s="80"/>
      <c r="N67" s="81"/>
      <c r="Y67" s="103"/>
    </row>
    <row r="68" spans="2:25" ht="13.5" customHeight="1">
      <c r="B68" s="29">
        <f t="shared" si="0"/>
        <v>58</v>
      </c>
      <c r="C68" s="38"/>
      <c r="D68" s="45"/>
      <c r="E68" s="42"/>
      <c r="F68" s="42" t="s">
        <v>662</v>
      </c>
      <c r="G68" s="42"/>
      <c r="H68" s="42"/>
      <c r="I68" s="42"/>
      <c r="J68" s="42"/>
      <c r="K68" s="80"/>
      <c r="L68" s="80" t="s">
        <v>656</v>
      </c>
      <c r="M68" s="80"/>
      <c r="N68" s="81"/>
      <c r="Y68" s="103"/>
    </row>
    <row r="69" spans="2:25" ht="13.5" customHeight="1">
      <c r="B69" s="29">
        <f t="shared" si="0"/>
        <v>59</v>
      </c>
      <c r="C69" s="38"/>
      <c r="D69" s="45"/>
      <c r="E69" s="42"/>
      <c r="F69" s="42" t="s">
        <v>56</v>
      </c>
      <c r="G69" s="42"/>
      <c r="H69" s="42"/>
      <c r="I69" s="42"/>
      <c r="J69" s="42"/>
      <c r="K69" s="100">
        <v>60</v>
      </c>
      <c r="L69" s="100">
        <v>400</v>
      </c>
      <c r="M69" s="80">
        <v>280</v>
      </c>
      <c r="N69" s="81">
        <v>280</v>
      </c>
      <c r="Y69" s="103"/>
    </row>
    <row r="70" spans="2:25" ht="13.5" customHeight="1">
      <c r="B70" s="29">
        <f t="shared" si="0"/>
        <v>60</v>
      </c>
      <c r="C70" s="38"/>
      <c r="D70" s="45"/>
      <c r="E70" s="42"/>
      <c r="F70" s="42" t="s">
        <v>57</v>
      </c>
      <c r="G70" s="42"/>
      <c r="H70" s="42"/>
      <c r="I70" s="42"/>
      <c r="J70" s="42"/>
      <c r="K70" s="100">
        <v>90</v>
      </c>
      <c r="L70" s="80">
        <v>120</v>
      </c>
      <c r="M70" s="80">
        <v>190</v>
      </c>
      <c r="N70" s="81">
        <v>90</v>
      </c>
      <c r="Y70" s="103"/>
    </row>
    <row r="71" spans="2:25" ht="13.5" customHeight="1">
      <c r="B71" s="29">
        <f t="shared" si="0"/>
        <v>61</v>
      </c>
      <c r="C71" s="38"/>
      <c r="D71" s="45"/>
      <c r="E71" s="42"/>
      <c r="F71" s="42" t="s">
        <v>149</v>
      </c>
      <c r="G71" s="42"/>
      <c r="H71" s="42"/>
      <c r="I71" s="42"/>
      <c r="J71" s="42"/>
      <c r="K71" s="80"/>
      <c r="L71" s="80"/>
      <c r="M71" s="80"/>
      <c r="N71" s="81" t="s">
        <v>656</v>
      </c>
      <c r="Y71" s="103"/>
    </row>
    <row r="72" spans="2:25" ht="13.5" customHeight="1">
      <c r="B72" s="29">
        <f t="shared" si="0"/>
        <v>62</v>
      </c>
      <c r="C72" s="38"/>
      <c r="D72" s="45"/>
      <c r="E72" s="42"/>
      <c r="F72" s="42" t="s">
        <v>663</v>
      </c>
      <c r="G72" s="42"/>
      <c r="H72" s="42"/>
      <c r="I72" s="42"/>
      <c r="J72" s="42"/>
      <c r="K72" s="80"/>
      <c r="L72" s="80">
        <v>230</v>
      </c>
      <c r="M72" s="80"/>
      <c r="N72" s="81"/>
      <c r="Y72" s="103"/>
    </row>
    <row r="73" spans="2:25" ht="13.5" customHeight="1">
      <c r="B73" s="29">
        <f t="shared" si="0"/>
        <v>63</v>
      </c>
      <c r="C73" s="38"/>
      <c r="D73" s="45"/>
      <c r="E73" s="42"/>
      <c r="F73" s="42" t="s">
        <v>58</v>
      </c>
      <c r="G73" s="42"/>
      <c r="H73" s="42"/>
      <c r="I73" s="42"/>
      <c r="J73" s="42"/>
      <c r="K73" s="100">
        <v>170</v>
      </c>
      <c r="L73" s="80">
        <v>90</v>
      </c>
      <c r="M73" s="80">
        <v>60</v>
      </c>
      <c r="N73" s="81">
        <v>80</v>
      </c>
      <c r="Y73" s="103"/>
    </row>
    <row r="74" spans="2:25" ht="13.5" customHeight="1">
      <c r="B74" s="29">
        <f t="shared" si="0"/>
        <v>64</v>
      </c>
      <c r="C74" s="38"/>
      <c r="D74" s="45"/>
      <c r="E74" s="42"/>
      <c r="F74" s="42" t="s">
        <v>59</v>
      </c>
      <c r="G74" s="42"/>
      <c r="H74" s="42"/>
      <c r="I74" s="42"/>
      <c r="J74" s="42"/>
      <c r="K74" s="100">
        <v>480</v>
      </c>
      <c r="L74" s="80" t="s">
        <v>656</v>
      </c>
      <c r="M74" s="80"/>
      <c r="N74" s="81">
        <v>160</v>
      </c>
      <c r="Y74" s="103"/>
    </row>
    <row r="75" spans="2:25" ht="13.5" customHeight="1">
      <c r="B75" s="29">
        <f t="shared" si="0"/>
        <v>65</v>
      </c>
      <c r="C75" s="38"/>
      <c r="D75" s="45"/>
      <c r="E75" s="42"/>
      <c r="F75" s="42" t="s">
        <v>61</v>
      </c>
      <c r="G75" s="42"/>
      <c r="H75" s="42"/>
      <c r="I75" s="42"/>
      <c r="J75" s="42"/>
      <c r="K75" s="80">
        <v>160</v>
      </c>
      <c r="L75" s="80" t="s">
        <v>656</v>
      </c>
      <c r="M75" s="80" t="s">
        <v>656</v>
      </c>
      <c r="N75" s="81">
        <v>160</v>
      </c>
      <c r="Y75" s="103"/>
    </row>
    <row r="76" spans="2:25" ht="13.5" customHeight="1">
      <c r="B76" s="29">
        <f aca="true" t="shared" si="9" ref="B76:B99">B75+1</f>
        <v>66</v>
      </c>
      <c r="C76" s="38"/>
      <c r="D76" s="45"/>
      <c r="E76" s="42"/>
      <c r="F76" s="42" t="s">
        <v>62</v>
      </c>
      <c r="G76" s="42"/>
      <c r="H76" s="42"/>
      <c r="I76" s="42"/>
      <c r="J76" s="42"/>
      <c r="K76" s="80" t="s">
        <v>656</v>
      </c>
      <c r="L76" s="80" t="s">
        <v>656</v>
      </c>
      <c r="M76" s="80" t="s">
        <v>656</v>
      </c>
      <c r="N76" s="81">
        <v>160</v>
      </c>
      <c r="Y76" s="103"/>
    </row>
    <row r="77" spans="2:25" ht="13.5" customHeight="1">
      <c r="B77" s="29">
        <f t="shared" si="9"/>
        <v>67</v>
      </c>
      <c r="C77" s="38"/>
      <c r="D77" s="45"/>
      <c r="E77" s="42"/>
      <c r="F77" s="42" t="s">
        <v>63</v>
      </c>
      <c r="G77" s="42"/>
      <c r="H77" s="42"/>
      <c r="I77" s="42"/>
      <c r="J77" s="42"/>
      <c r="K77" s="80"/>
      <c r="L77" s="80"/>
      <c r="M77" s="80">
        <v>80</v>
      </c>
      <c r="N77" s="81"/>
      <c r="Y77" s="103"/>
    </row>
    <row r="78" spans="2:25" ht="13.5" customHeight="1">
      <c r="B78" s="29">
        <f t="shared" si="9"/>
        <v>68</v>
      </c>
      <c r="C78" s="38"/>
      <c r="D78" s="45"/>
      <c r="E78" s="42"/>
      <c r="F78" s="42" t="s">
        <v>152</v>
      </c>
      <c r="G78" s="42"/>
      <c r="H78" s="42"/>
      <c r="I78" s="42"/>
      <c r="J78" s="42"/>
      <c r="K78" s="100"/>
      <c r="L78" s="80">
        <v>40</v>
      </c>
      <c r="M78" s="80"/>
      <c r="N78" s="81"/>
      <c r="Y78" s="103"/>
    </row>
    <row r="79" spans="2:25" ht="13.5" customHeight="1">
      <c r="B79" s="29">
        <f t="shared" si="9"/>
        <v>69</v>
      </c>
      <c r="C79" s="38"/>
      <c r="D79" s="45"/>
      <c r="E79" s="42"/>
      <c r="F79" s="42" t="s">
        <v>664</v>
      </c>
      <c r="G79" s="42"/>
      <c r="H79" s="42"/>
      <c r="I79" s="42"/>
      <c r="J79" s="42"/>
      <c r="K79" s="80" t="s">
        <v>656</v>
      </c>
      <c r="L79" s="80">
        <v>10</v>
      </c>
      <c r="M79" s="80">
        <v>20</v>
      </c>
      <c r="N79" s="81"/>
      <c r="Y79" s="103"/>
    </row>
    <row r="80" spans="2:25" ht="13.5" customHeight="1">
      <c r="B80" s="29">
        <f t="shared" si="9"/>
        <v>70</v>
      </c>
      <c r="C80" s="38"/>
      <c r="D80" s="45"/>
      <c r="E80" s="42"/>
      <c r="F80" s="42" t="s">
        <v>153</v>
      </c>
      <c r="G80" s="42"/>
      <c r="H80" s="42"/>
      <c r="I80" s="42"/>
      <c r="J80" s="42"/>
      <c r="K80" s="80" t="s">
        <v>656</v>
      </c>
      <c r="L80" s="80"/>
      <c r="M80" s="80"/>
      <c r="N80" s="81"/>
      <c r="Y80" s="103"/>
    </row>
    <row r="81" spans="2:25" ht="13.5" customHeight="1">
      <c r="B81" s="29">
        <f t="shared" si="9"/>
        <v>71</v>
      </c>
      <c r="C81" s="38"/>
      <c r="D81" s="45"/>
      <c r="E81" s="42"/>
      <c r="F81" s="42" t="s">
        <v>213</v>
      </c>
      <c r="G81" s="42"/>
      <c r="H81" s="42"/>
      <c r="I81" s="42"/>
      <c r="J81" s="42"/>
      <c r="K81" s="80" t="s">
        <v>656</v>
      </c>
      <c r="L81" s="80">
        <v>40</v>
      </c>
      <c r="M81" s="80">
        <v>80</v>
      </c>
      <c r="N81" s="81">
        <v>160</v>
      </c>
      <c r="Y81" s="103"/>
    </row>
    <row r="82" spans="2:25" ht="13.5" customHeight="1">
      <c r="B82" s="29">
        <f t="shared" si="9"/>
        <v>72</v>
      </c>
      <c r="C82" s="38"/>
      <c r="D82" s="45"/>
      <c r="E82" s="42"/>
      <c r="F82" s="42" t="s">
        <v>214</v>
      </c>
      <c r="G82" s="42"/>
      <c r="H82" s="42"/>
      <c r="I82" s="42"/>
      <c r="J82" s="42"/>
      <c r="K82" s="80" t="s">
        <v>656</v>
      </c>
      <c r="L82" s="80">
        <v>80</v>
      </c>
      <c r="M82" s="80">
        <v>40</v>
      </c>
      <c r="N82" s="81">
        <v>40</v>
      </c>
      <c r="Y82" s="103"/>
    </row>
    <row r="83" spans="2:25" ht="13.5" customHeight="1">
      <c r="B83" s="29">
        <f t="shared" si="9"/>
        <v>73</v>
      </c>
      <c r="C83" s="38"/>
      <c r="D83" s="45"/>
      <c r="E83" s="42"/>
      <c r="F83" s="42" t="s">
        <v>65</v>
      </c>
      <c r="G83" s="42"/>
      <c r="H83" s="42"/>
      <c r="I83" s="42"/>
      <c r="J83" s="42"/>
      <c r="K83" s="100">
        <v>240</v>
      </c>
      <c r="L83" s="80">
        <v>440</v>
      </c>
      <c r="M83" s="80">
        <v>880</v>
      </c>
      <c r="N83" s="81">
        <v>500</v>
      </c>
      <c r="Y83" s="103"/>
    </row>
    <row r="84" spans="2:25" ht="13.5" customHeight="1">
      <c r="B84" s="29">
        <f t="shared" si="9"/>
        <v>74</v>
      </c>
      <c r="C84" s="38"/>
      <c r="D84" s="45"/>
      <c r="E84" s="42"/>
      <c r="F84" s="42" t="s">
        <v>66</v>
      </c>
      <c r="G84" s="42"/>
      <c r="H84" s="42"/>
      <c r="I84" s="42"/>
      <c r="J84" s="42"/>
      <c r="K84" s="80">
        <v>20</v>
      </c>
      <c r="L84" s="80">
        <v>10</v>
      </c>
      <c r="M84" s="80">
        <v>10</v>
      </c>
      <c r="N84" s="81">
        <v>80</v>
      </c>
      <c r="Y84" s="103"/>
    </row>
    <row r="85" spans="2:25" ht="13.5" customHeight="1">
      <c r="B85" s="29">
        <f t="shared" si="9"/>
        <v>75</v>
      </c>
      <c r="C85" s="38"/>
      <c r="D85" s="45"/>
      <c r="E85" s="42"/>
      <c r="F85" s="42" t="s">
        <v>154</v>
      </c>
      <c r="G85" s="42"/>
      <c r="H85" s="42"/>
      <c r="I85" s="42"/>
      <c r="J85" s="42"/>
      <c r="K85" s="80"/>
      <c r="L85" s="80"/>
      <c r="M85" s="80">
        <v>10</v>
      </c>
      <c r="N85" s="81"/>
      <c r="Y85" s="103"/>
    </row>
    <row r="86" spans="2:25" ht="13.5" customHeight="1">
      <c r="B86" s="29">
        <f t="shared" si="9"/>
        <v>76</v>
      </c>
      <c r="C86" s="38"/>
      <c r="D86" s="45"/>
      <c r="E86" s="42"/>
      <c r="F86" s="42" t="s">
        <v>665</v>
      </c>
      <c r="G86" s="42"/>
      <c r="H86" s="42"/>
      <c r="I86" s="42"/>
      <c r="J86" s="42"/>
      <c r="K86" s="80" t="s">
        <v>656</v>
      </c>
      <c r="L86" s="80"/>
      <c r="M86" s="80"/>
      <c r="N86" s="81" t="s">
        <v>656</v>
      </c>
      <c r="Y86" s="103"/>
    </row>
    <row r="87" spans="2:25" ht="13.5" customHeight="1">
      <c r="B87" s="29">
        <f t="shared" si="9"/>
        <v>77</v>
      </c>
      <c r="C87" s="38"/>
      <c r="D87" s="45"/>
      <c r="E87" s="42"/>
      <c r="F87" s="42" t="s">
        <v>67</v>
      </c>
      <c r="G87" s="42"/>
      <c r="H87" s="42"/>
      <c r="I87" s="42"/>
      <c r="J87" s="42"/>
      <c r="K87" s="80"/>
      <c r="L87" s="80">
        <v>10</v>
      </c>
      <c r="M87" s="80">
        <v>10</v>
      </c>
      <c r="N87" s="81" t="s">
        <v>656</v>
      </c>
      <c r="Y87" s="103"/>
    </row>
    <row r="88" spans="2:25" ht="13.5" customHeight="1">
      <c r="B88" s="29">
        <f t="shared" si="9"/>
        <v>78</v>
      </c>
      <c r="C88" s="38"/>
      <c r="D88" s="45"/>
      <c r="E88" s="42"/>
      <c r="F88" s="42" t="s">
        <v>68</v>
      </c>
      <c r="G88" s="42"/>
      <c r="H88" s="42"/>
      <c r="I88" s="42"/>
      <c r="J88" s="42"/>
      <c r="K88" s="80">
        <v>40</v>
      </c>
      <c r="L88" s="100">
        <v>80</v>
      </c>
      <c r="M88" s="80">
        <v>20</v>
      </c>
      <c r="N88" s="81">
        <v>20</v>
      </c>
      <c r="Y88" s="103"/>
    </row>
    <row r="89" spans="2:25" ht="13.5" customHeight="1">
      <c r="B89" s="29">
        <f t="shared" si="9"/>
        <v>79</v>
      </c>
      <c r="C89" s="38"/>
      <c r="D89" s="45"/>
      <c r="E89" s="42"/>
      <c r="F89" s="42" t="s">
        <v>158</v>
      </c>
      <c r="G89" s="42"/>
      <c r="H89" s="42"/>
      <c r="I89" s="42"/>
      <c r="J89" s="42"/>
      <c r="K89" s="80"/>
      <c r="L89" s="80" t="s">
        <v>656</v>
      </c>
      <c r="M89" s="80">
        <v>20</v>
      </c>
      <c r="N89" s="81">
        <v>10</v>
      </c>
      <c r="Y89" s="103"/>
    </row>
    <row r="90" spans="2:25" ht="13.5" customHeight="1">
      <c r="B90" s="29">
        <f t="shared" si="9"/>
        <v>80</v>
      </c>
      <c r="C90" s="38"/>
      <c r="D90" s="45"/>
      <c r="E90" s="42"/>
      <c r="F90" s="42" t="s">
        <v>159</v>
      </c>
      <c r="G90" s="42"/>
      <c r="H90" s="42"/>
      <c r="I90" s="42"/>
      <c r="J90" s="42"/>
      <c r="K90" s="80"/>
      <c r="L90" s="80">
        <v>40</v>
      </c>
      <c r="M90" s="80">
        <v>40</v>
      </c>
      <c r="N90" s="81"/>
      <c r="Y90" s="103"/>
    </row>
    <row r="91" spans="2:25" ht="13.5" customHeight="1">
      <c r="B91" s="29">
        <f t="shared" si="9"/>
        <v>81</v>
      </c>
      <c r="C91" s="39"/>
      <c r="D91" s="46"/>
      <c r="E91" s="42"/>
      <c r="F91" s="42" t="s">
        <v>71</v>
      </c>
      <c r="G91" s="42"/>
      <c r="H91" s="42"/>
      <c r="I91" s="42"/>
      <c r="J91" s="42"/>
      <c r="K91" s="80">
        <v>40</v>
      </c>
      <c r="L91" s="80"/>
      <c r="M91" s="80"/>
      <c r="N91" s="81"/>
      <c r="U91">
        <f>COUNTA(K49:K91)</f>
        <v>26</v>
      </c>
      <c r="V91">
        <f>COUNTA(L49:L91)</f>
        <v>31</v>
      </c>
      <c r="W91">
        <f>COUNTA(M49:M91)</f>
        <v>31</v>
      </c>
      <c r="X91">
        <f>COUNTA(N49:N91)</f>
        <v>27</v>
      </c>
      <c r="Y91" s="103"/>
    </row>
    <row r="92" spans="2:14" ht="13.5" customHeight="1">
      <c r="B92" s="29">
        <f t="shared" si="9"/>
        <v>82</v>
      </c>
      <c r="C92" s="37" t="s">
        <v>160</v>
      </c>
      <c r="D92" s="35" t="s">
        <v>161</v>
      </c>
      <c r="E92" s="42"/>
      <c r="F92" s="42" t="s">
        <v>162</v>
      </c>
      <c r="G92" s="42"/>
      <c r="H92" s="42"/>
      <c r="I92" s="42"/>
      <c r="J92" s="42"/>
      <c r="K92" s="80"/>
      <c r="L92" s="80"/>
      <c r="M92" s="80"/>
      <c r="N92" s="81" t="s">
        <v>656</v>
      </c>
    </row>
    <row r="93" spans="2:14" ht="13.5" customHeight="1">
      <c r="B93" s="29">
        <f t="shared" si="9"/>
        <v>83</v>
      </c>
      <c r="C93" s="37" t="s">
        <v>72</v>
      </c>
      <c r="D93" s="35" t="s">
        <v>73</v>
      </c>
      <c r="E93" s="42"/>
      <c r="F93" s="42" t="s">
        <v>666</v>
      </c>
      <c r="G93" s="42"/>
      <c r="H93" s="42"/>
      <c r="I93" s="42"/>
      <c r="J93" s="42"/>
      <c r="K93" s="80"/>
      <c r="L93" s="80"/>
      <c r="M93" s="80"/>
      <c r="N93" s="81" t="s">
        <v>656</v>
      </c>
    </row>
    <row r="94" spans="2:14" ht="13.5" customHeight="1">
      <c r="B94" s="29">
        <f t="shared" si="9"/>
        <v>84</v>
      </c>
      <c r="C94" s="38"/>
      <c r="D94" s="45"/>
      <c r="E94" s="42"/>
      <c r="F94" s="42" t="s">
        <v>667</v>
      </c>
      <c r="G94" s="42"/>
      <c r="H94" s="42"/>
      <c r="I94" s="42"/>
      <c r="J94" s="42"/>
      <c r="K94" s="80"/>
      <c r="L94" s="80"/>
      <c r="M94" s="80"/>
      <c r="N94" s="81" t="s">
        <v>656</v>
      </c>
    </row>
    <row r="95" spans="2:14" ht="13.5" customHeight="1">
      <c r="B95" s="29">
        <f t="shared" si="9"/>
        <v>85</v>
      </c>
      <c r="C95" s="38"/>
      <c r="D95" s="45"/>
      <c r="E95" s="42"/>
      <c r="F95" s="42" t="s">
        <v>668</v>
      </c>
      <c r="G95" s="42"/>
      <c r="H95" s="42"/>
      <c r="I95" s="42"/>
      <c r="J95" s="42"/>
      <c r="K95" s="80"/>
      <c r="L95" s="80"/>
      <c r="M95" s="80"/>
      <c r="N95" s="81" t="s">
        <v>656</v>
      </c>
    </row>
    <row r="96" spans="2:14" ht="13.5" customHeight="1">
      <c r="B96" s="29">
        <f t="shared" si="9"/>
        <v>86</v>
      </c>
      <c r="C96" s="38"/>
      <c r="D96" s="45"/>
      <c r="E96" s="42"/>
      <c r="F96" s="42" t="s">
        <v>669</v>
      </c>
      <c r="G96" s="42"/>
      <c r="H96" s="42"/>
      <c r="I96" s="42"/>
      <c r="J96" s="42"/>
      <c r="K96" s="80" t="s">
        <v>656</v>
      </c>
      <c r="L96" s="80"/>
      <c r="M96" s="80">
        <v>1</v>
      </c>
      <c r="N96" s="81">
        <v>2</v>
      </c>
    </row>
    <row r="97" spans="2:14" ht="13.5" customHeight="1">
      <c r="B97" s="29">
        <f t="shared" si="9"/>
        <v>87</v>
      </c>
      <c r="C97" s="38"/>
      <c r="D97" s="45"/>
      <c r="E97" s="42"/>
      <c r="F97" s="42" t="s">
        <v>164</v>
      </c>
      <c r="G97" s="42"/>
      <c r="H97" s="42"/>
      <c r="I97" s="42"/>
      <c r="J97" s="42"/>
      <c r="K97" s="80">
        <v>1</v>
      </c>
      <c r="L97" s="80">
        <v>5</v>
      </c>
      <c r="M97" s="80" t="s">
        <v>656</v>
      </c>
      <c r="N97" s="81">
        <v>13</v>
      </c>
    </row>
    <row r="98" spans="2:14" ht="13.5" customHeight="1">
      <c r="B98" s="29">
        <f t="shared" si="9"/>
        <v>88</v>
      </c>
      <c r="C98" s="38"/>
      <c r="D98" s="45"/>
      <c r="E98" s="42"/>
      <c r="F98" s="42" t="s">
        <v>670</v>
      </c>
      <c r="G98" s="42"/>
      <c r="H98" s="42"/>
      <c r="I98" s="42"/>
      <c r="J98" s="42"/>
      <c r="K98" s="80"/>
      <c r="L98" s="80"/>
      <c r="M98" s="80"/>
      <c r="N98" s="81">
        <v>1</v>
      </c>
    </row>
    <row r="99" spans="2:14" ht="13.5" customHeight="1">
      <c r="B99" s="29">
        <f t="shared" si="9"/>
        <v>89</v>
      </c>
      <c r="C99" s="38"/>
      <c r="D99" s="45"/>
      <c r="E99" s="42"/>
      <c r="F99" s="42" t="s">
        <v>671</v>
      </c>
      <c r="G99" s="42"/>
      <c r="H99" s="42"/>
      <c r="I99" s="42"/>
      <c r="J99" s="42"/>
      <c r="K99" s="80"/>
      <c r="L99" s="80" t="s">
        <v>656</v>
      </c>
      <c r="M99" s="80"/>
      <c r="N99" s="81"/>
    </row>
    <row r="100" spans="2:14" ht="13.5" customHeight="1" thickBot="1">
      <c r="B100" s="29">
        <f>B99+1</f>
        <v>90</v>
      </c>
      <c r="C100" s="146"/>
      <c r="D100" s="148"/>
      <c r="E100" s="42"/>
      <c r="F100" s="42" t="s">
        <v>165</v>
      </c>
      <c r="G100" s="42"/>
      <c r="H100" s="42"/>
      <c r="I100" s="42"/>
      <c r="J100" s="42"/>
      <c r="K100" s="80"/>
      <c r="L100" s="80">
        <v>2</v>
      </c>
      <c r="M100" s="80">
        <v>1</v>
      </c>
      <c r="N100" s="81">
        <v>1</v>
      </c>
    </row>
    <row r="101" spans="2:24" ht="13.5" customHeight="1">
      <c r="B101" s="83"/>
      <c r="C101" s="84"/>
      <c r="D101" s="84"/>
      <c r="E101" s="86"/>
      <c r="F101" s="86"/>
      <c r="G101" s="86"/>
      <c r="H101" s="86"/>
      <c r="I101" s="86"/>
      <c r="J101" s="86"/>
      <c r="K101" s="86"/>
      <c r="L101" s="86"/>
      <c r="M101" s="86"/>
      <c r="N101" s="86"/>
      <c r="U101">
        <f>COUNTA(K11:K100,K107:K116)</f>
        <v>61</v>
      </c>
      <c r="V101">
        <f>COUNTA(L11:L100,L107:L116)</f>
        <v>72</v>
      </c>
      <c r="W101">
        <f>COUNTA(M11:M100,M107:M116)</f>
        <v>66</v>
      </c>
      <c r="X101">
        <f>COUNTA(N11:N100,N107:N116)</f>
        <v>69</v>
      </c>
    </row>
    <row r="102" ht="18" customHeight="1"/>
    <row r="103" ht="18" customHeight="1">
      <c r="B103" s="22"/>
    </row>
    <row r="104" ht="9" customHeight="1" thickBot="1"/>
    <row r="105" spans="2:14" ht="18" customHeight="1">
      <c r="B105" s="1"/>
      <c r="C105" s="2"/>
      <c r="D105" s="163" t="s">
        <v>2</v>
      </c>
      <c r="E105" s="163"/>
      <c r="F105" s="163"/>
      <c r="G105" s="163"/>
      <c r="H105" s="2"/>
      <c r="I105" s="2"/>
      <c r="J105" s="3"/>
      <c r="K105" s="107" t="s">
        <v>106</v>
      </c>
      <c r="L105" s="107" t="s">
        <v>107</v>
      </c>
      <c r="M105" s="107" t="s">
        <v>108</v>
      </c>
      <c r="N105" s="132" t="s">
        <v>109</v>
      </c>
    </row>
    <row r="106" spans="2:14" ht="18" customHeight="1" thickBot="1">
      <c r="B106" s="7"/>
      <c r="C106" s="8"/>
      <c r="D106" s="161" t="s">
        <v>3</v>
      </c>
      <c r="E106" s="161"/>
      <c r="F106" s="161"/>
      <c r="G106" s="161"/>
      <c r="H106" s="8"/>
      <c r="I106" s="8"/>
      <c r="J106" s="9"/>
      <c r="K106" s="113" t="str">
        <f>K5</f>
        <v>H 26. 10.20</v>
      </c>
      <c r="L106" s="113" t="str">
        <f>L5</f>
        <v>H 26. 10.20</v>
      </c>
      <c r="M106" s="113" t="str">
        <f>M5</f>
        <v>H 26. 10.20</v>
      </c>
      <c r="N106" s="133" t="str">
        <f>N5</f>
        <v>H 26. 10.20</v>
      </c>
    </row>
    <row r="107" spans="2:14" ht="18" customHeight="1" thickTop="1">
      <c r="B107" s="87" t="s">
        <v>10</v>
      </c>
      <c r="C107" s="88" t="s">
        <v>11</v>
      </c>
      <c r="D107" s="88" t="s">
        <v>12</v>
      </c>
      <c r="E107" s="89"/>
      <c r="F107" s="90"/>
      <c r="G107" s="169" t="s">
        <v>13</v>
      </c>
      <c r="H107" s="169"/>
      <c r="I107" s="90"/>
      <c r="J107" s="27"/>
      <c r="K107" s="114"/>
      <c r="L107" s="114"/>
      <c r="M107" s="114"/>
      <c r="N107" s="134"/>
    </row>
    <row r="108" spans="2:14" ht="13.5" customHeight="1">
      <c r="B108" s="29">
        <f>B100+1</f>
        <v>91</v>
      </c>
      <c r="C108" s="37" t="s">
        <v>72</v>
      </c>
      <c r="D108" s="35" t="s">
        <v>73</v>
      </c>
      <c r="E108" s="42"/>
      <c r="F108" s="42" t="s">
        <v>74</v>
      </c>
      <c r="G108" s="42"/>
      <c r="H108" s="42"/>
      <c r="I108" s="42"/>
      <c r="J108" s="42"/>
      <c r="K108" s="80">
        <v>1</v>
      </c>
      <c r="L108" s="80"/>
      <c r="M108" s="80"/>
      <c r="N108" s="81">
        <v>2</v>
      </c>
    </row>
    <row r="109" spans="2:14" ht="13.5" customHeight="1">
      <c r="B109" s="29">
        <f aca="true" t="shared" si="10" ref="B109:B116">B108+1</f>
        <v>92</v>
      </c>
      <c r="C109" s="37" t="s">
        <v>75</v>
      </c>
      <c r="D109" s="47" t="s">
        <v>168</v>
      </c>
      <c r="E109" s="42"/>
      <c r="F109" s="42" t="s">
        <v>169</v>
      </c>
      <c r="G109" s="42"/>
      <c r="H109" s="42"/>
      <c r="I109" s="42"/>
      <c r="J109" s="42"/>
      <c r="K109" s="80">
        <v>20</v>
      </c>
      <c r="L109" s="80">
        <v>10</v>
      </c>
      <c r="M109" s="80">
        <v>10</v>
      </c>
      <c r="N109" s="81">
        <v>40</v>
      </c>
    </row>
    <row r="110" spans="2:14" ht="13.5" customHeight="1">
      <c r="B110" s="29">
        <f t="shared" si="10"/>
        <v>93</v>
      </c>
      <c r="C110" s="38"/>
      <c r="D110" s="35" t="s">
        <v>76</v>
      </c>
      <c r="E110" s="42"/>
      <c r="F110" s="42" t="s">
        <v>79</v>
      </c>
      <c r="G110" s="42"/>
      <c r="H110" s="42"/>
      <c r="I110" s="42"/>
      <c r="J110" s="42"/>
      <c r="K110" s="80" t="s">
        <v>656</v>
      </c>
      <c r="L110" s="80"/>
      <c r="M110" s="80" t="s">
        <v>656</v>
      </c>
      <c r="N110" s="81"/>
    </row>
    <row r="111" spans="2:14" ht="13.5" customHeight="1">
      <c r="B111" s="29">
        <f t="shared" si="10"/>
        <v>94</v>
      </c>
      <c r="C111" s="39"/>
      <c r="D111" s="47" t="s">
        <v>80</v>
      </c>
      <c r="E111" s="42"/>
      <c r="F111" s="42" t="s">
        <v>81</v>
      </c>
      <c r="G111" s="42"/>
      <c r="H111" s="42"/>
      <c r="I111" s="42"/>
      <c r="J111" s="42"/>
      <c r="K111" s="80"/>
      <c r="L111" s="80">
        <v>20</v>
      </c>
      <c r="M111" s="80">
        <v>10</v>
      </c>
      <c r="N111" s="81"/>
    </row>
    <row r="112" spans="2:14" ht="13.5" customHeight="1">
      <c r="B112" s="29">
        <f t="shared" si="10"/>
        <v>95</v>
      </c>
      <c r="C112" s="37" t="s">
        <v>0</v>
      </c>
      <c r="D112" s="35" t="s">
        <v>170</v>
      </c>
      <c r="E112" s="42"/>
      <c r="F112" s="42" t="s">
        <v>1</v>
      </c>
      <c r="G112" s="42"/>
      <c r="H112" s="42"/>
      <c r="I112" s="42"/>
      <c r="J112" s="42"/>
      <c r="K112" s="80">
        <v>30</v>
      </c>
      <c r="L112" s="80">
        <v>10</v>
      </c>
      <c r="M112" s="80" t="s">
        <v>656</v>
      </c>
      <c r="N112" s="81">
        <v>10</v>
      </c>
    </row>
    <row r="113" spans="2:24" ht="13.5" customHeight="1">
      <c r="B113" s="29">
        <f t="shared" si="10"/>
        <v>96</v>
      </c>
      <c r="C113" s="38"/>
      <c r="D113" s="47" t="s">
        <v>82</v>
      </c>
      <c r="E113" s="42"/>
      <c r="F113" s="42" t="s">
        <v>83</v>
      </c>
      <c r="G113" s="42"/>
      <c r="H113" s="42"/>
      <c r="I113" s="42"/>
      <c r="J113" s="42"/>
      <c r="K113" s="80">
        <v>10</v>
      </c>
      <c r="L113" s="80" t="s">
        <v>656</v>
      </c>
      <c r="M113" s="80" t="s">
        <v>656</v>
      </c>
      <c r="N113" s="81" t="s">
        <v>656</v>
      </c>
      <c r="U113">
        <f>COUNTA(K92:K113)</f>
        <v>9</v>
      </c>
      <c r="V113">
        <f>COUNTA(L92:L113)</f>
        <v>9</v>
      </c>
      <c r="W113">
        <f>COUNTA(M92:M113)</f>
        <v>10</v>
      </c>
      <c r="X113">
        <f>COUNTA(N92:N113)</f>
        <v>14</v>
      </c>
    </row>
    <row r="114" spans="2:14" ht="13.5" customHeight="1">
      <c r="B114" s="29">
        <f t="shared" si="10"/>
        <v>97</v>
      </c>
      <c r="C114" s="170" t="s">
        <v>84</v>
      </c>
      <c r="D114" s="171"/>
      <c r="E114" s="42"/>
      <c r="F114" s="42" t="s">
        <v>85</v>
      </c>
      <c r="G114" s="42"/>
      <c r="H114" s="42"/>
      <c r="I114" s="42"/>
      <c r="J114" s="42"/>
      <c r="K114" s="80">
        <v>200</v>
      </c>
      <c r="L114" s="80">
        <v>250</v>
      </c>
      <c r="M114" s="80">
        <v>50</v>
      </c>
      <c r="N114" s="81"/>
    </row>
    <row r="115" spans="2:14" ht="13.5" customHeight="1">
      <c r="B115" s="29">
        <f t="shared" si="10"/>
        <v>98</v>
      </c>
      <c r="C115" s="40"/>
      <c r="D115" s="41"/>
      <c r="E115" s="42"/>
      <c r="F115" s="42" t="s">
        <v>86</v>
      </c>
      <c r="G115" s="42"/>
      <c r="H115" s="42"/>
      <c r="I115" s="42"/>
      <c r="J115" s="42"/>
      <c r="K115" s="80">
        <v>1900</v>
      </c>
      <c r="L115" s="80">
        <v>1250</v>
      </c>
      <c r="M115" s="80">
        <v>500</v>
      </c>
      <c r="N115" s="81">
        <v>400</v>
      </c>
    </row>
    <row r="116" spans="2:14" ht="13.5" customHeight="1" thickBot="1">
      <c r="B116" s="29">
        <f t="shared" si="10"/>
        <v>99</v>
      </c>
      <c r="C116" s="40"/>
      <c r="D116" s="41"/>
      <c r="E116" s="42"/>
      <c r="F116" s="42" t="s">
        <v>171</v>
      </c>
      <c r="G116" s="42"/>
      <c r="H116" s="42"/>
      <c r="I116" s="42"/>
      <c r="J116" s="42"/>
      <c r="K116" s="80">
        <v>100</v>
      </c>
      <c r="L116" s="80">
        <v>100</v>
      </c>
      <c r="M116" s="80"/>
      <c r="N116" s="81">
        <v>100</v>
      </c>
    </row>
    <row r="117" spans="2:14" ht="19.5" customHeight="1" thickTop="1">
      <c r="B117" s="172" t="s">
        <v>88</v>
      </c>
      <c r="C117" s="173"/>
      <c r="D117" s="173"/>
      <c r="E117" s="173"/>
      <c r="F117" s="173"/>
      <c r="G117" s="173"/>
      <c r="H117" s="173"/>
      <c r="I117" s="173"/>
      <c r="J117" s="27"/>
      <c r="K117" s="114">
        <f>SUM(K118:K126)</f>
        <v>16643</v>
      </c>
      <c r="L117" s="114">
        <f>SUM(L118:L126)</f>
        <v>16353</v>
      </c>
      <c r="M117" s="114">
        <f>SUM(M118:M126)</f>
        <v>22448</v>
      </c>
      <c r="N117" s="134">
        <f>SUM(N118:N126)</f>
        <v>14412</v>
      </c>
    </row>
    <row r="118" spans="2:14" ht="13.5" customHeight="1">
      <c r="B118" s="153" t="s">
        <v>89</v>
      </c>
      <c r="C118" s="154"/>
      <c r="D118" s="162"/>
      <c r="E118" s="51"/>
      <c r="F118" s="52"/>
      <c r="G118" s="155" t="s">
        <v>14</v>
      </c>
      <c r="H118" s="155"/>
      <c r="I118" s="52"/>
      <c r="J118" s="54"/>
      <c r="K118" s="43">
        <v>70</v>
      </c>
      <c r="L118" s="43">
        <v>1310</v>
      </c>
      <c r="M118" s="43">
        <v>770</v>
      </c>
      <c r="N118" s="44">
        <v>1400</v>
      </c>
    </row>
    <row r="119" spans="2:14" ht="13.5" customHeight="1">
      <c r="B119" s="16"/>
      <c r="C119" s="17"/>
      <c r="D119" s="18"/>
      <c r="E119" s="55"/>
      <c r="F119" s="42"/>
      <c r="G119" s="155" t="s">
        <v>40</v>
      </c>
      <c r="H119" s="155"/>
      <c r="I119" s="53"/>
      <c r="J119" s="56"/>
      <c r="K119" s="43">
        <v>6800</v>
      </c>
      <c r="L119" s="43">
        <v>850</v>
      </c>
      <c r="M119" s="43">
        <v>190</v>
      </c>
      <c r="N119" s="44">
        <v>590</v>
      </c>
    </row>
    <row r="120" spans="2:14" ht="13.5" customHeight="1">
      <c r="B120" s="16"/>
      <c r="C120" s="17"/>
      <c r="D120" s="18"/>
      <c r="E120" s="55"/>
      <c r="F120" s="42"/>
      <c r="G120" s="155" t="s">
        <v>43</v>
      </c>
      <c r="H120" s="155"/>
      <c r="I120" s="52"/>
      <c r="J120" s="54"/>
      <c r="K120" s="43">
        <v>20</v>
      </c>
      <c r="L120" s="43">
        <v>30</v>
      </c>
      <c r="M120" s="43">
        <v>1</v>
      </c>
      <c r="N120" s="44">
        <v>10</v>
      </c>
    </row>
    <row r="121" spans="2:14" ht="13.5" customHeight="1">
      <c r="B121" s="16"/>
      <c r="C121" s="17"/>
      <c r="D121" s="18"/>
      <c r="E121" s="55"/>
      <c r="F121" s="42"/>
      <c r="G121" s="155" t="s">
        <v>190</v>
      </c>
      <c r="H121" s="155"/>
      <c r="I121" s="52"/>
      <c r="J121" s="54"/>
      <c r="K121" s="43">
        <v>20</v>
      </c>
      <c r="L121" s="43">
        <v>90</v>
      </c>
      <c r="M121" s="43">
        <v>0</v>
      </c>
      <c r="N121" s="44">
        <v>10</v>
      </c>
    </row>
    <row r="122" spans="2:14" ht="13.5" customHeight="1">
      <c r="B122" s="16"/>
      <c r="C122" s="17"/>
      <c r="D122" s="18"/>
      <c r="E122" s="55"/>
      <c r="F122" s="42"/>
      <c r="G122" s="155" t="s">
        <v>191</v>
      </c>
      <c r="H122" s="155"/>
      <c r="I122" s="52"/>
      <c r="J122" s="54"/>
      <c r="K122" s="43">
        <v>5001</v>
      </c>
      <c r="L122" s="43">
        <v>9496</v>
      </c>
      <c r="M122" s="43">
        <v>17605</v>
      </c>
      <c r="N122" s="44">
        <v>8803</v>
      </c>
    </row>
    <row r="123" spans="2:14" ht="13.5" customHeight="1">
      <c r="B123" s="16"/>
      <c r="C123" s="17"/>
      <c r="D123" s="18"/>
      <c r="E123" s="55"/>
      <c r="F123" s="42"/>
      <c r="G123" s="155" t="s">
        <v>672</v>
      </c>
      <c r="H123" s="155"/>
      <c r="I123" s="52"/>
      <c r="J123" s="54"/>
      <c r="K123" s="43">
        <v>60</v>
      </c>
      <c r="L123" s="43">
        <v>230</v>
      </c>
      <c r="M123" s="43">
        <v>20</v>
      </c>
      <c r="N123" s="44">
        <v>50</v>
      </c>
    </row>
    <row r="124" spans="2:14" ht="13.5" customHeight="1">
      <c r="B124" s="16"/>
      <c r="C124" s="17"/>
      <c r="D124" s="18"/>
      <c r="E124" s="55"/>
      <c r="F124" s="42"/>
      <c r="G124" s="155" t="s">
        <v>45</v>
      </c>
      <c r="H124" s="155"/>
      <c r="I124" s="52"/>
      <c r="J124" s="54"/>
      <c r="K124" s="43">
        <v>2400</v>
      </c>
      <c r="L124" s="43">
        <v>2680</v>
      </c>
      <c r="M124" s="43">
        <v>3290</v>
      </c>
      <c r="N124" s="44">
        <v>2980</v>
      </c>
    </row>
    <row r="125" spans="2:14" ht="13.5" customHeight="1">
      <c r="B125" s="16"/>
      <c r="C125" s="17"/>
      <c r="D125" s="18"/>
      <c r="E125" s="55"/>
      <c r="F125" s="42"/>
      <c r="G125" s="155" t="s">
        <v>90</v>
      </c>
      <c r="H125" s="155"/>
      <c r="I125" s="52"/>
      <c r="J125" s="54"/>
      <c r="K125" s="43">
        <v>2110</v>
      </c>
      <c r="L125" s="43">
        <v>1520</v>
      </c>
      <c r="M125" s="43">
        <v>550</v>
      </c>
      <c r="N125" s="44">
        <v>400</v>
      </c>
    </row>
    <row r="126" spans="2:14" ht="13.5" customHeight="1" thickBot="1">
      <c r="B126" s="19"/>
      <c r="C126" s="20"/>
      <c r="D126" s="21"/>
      <c r="E126" s="57"/>
      <c r="F126" s="48"/>
      <c r="G126" s="156" t="s">
        <v>87</v>
      </c>
      <c r="H126" s="156"/>
      <c r="I126" s="58"/>
      <c r="J126" s="59"/>
      <c r="K126" s="49">
        <v>162</v>
      </c>
      <c r="L126" s="49">
        <v>147</v>
      </c>
      <c r="M126" s="49">
        <v>22</v>
      </c>
      <c r="N126" s="50">
        <v>169</v>
      </c>
    </row>
    <row r="127" spans="2:14" ht="18" customHeight="1" thickTop="1">
      <c r="B127" s="157" t="s">
        <v>91</v>
      </c>
      <c r="C127" s="158"/>
      <c r="D127" s="159"/>
      <c r="E127" s="65"/>
      <c r="F127" s="30"/>
      <c r="G127" s="160" t="s">
        <v>92</v>
      </c>
      <c r="H127" s="160"/>
      <c r="I127" s="30"/>
      <c r="J127" s="31"/>
      <c r="K127" s="115" t="s">
        <v>93</v>
      </c>
      <c r="L127" s="121"/>
      <c r="M127" s="121"/>
      <c r="N127" s="135"/>
    </row>
    <row r="128" spans="2:14" ht="18" customHeight="1">
      <c r="B128" s="62"/>
      <c r="C128" s="63"/>
      <c r="D128" s="63"/>
      <c r="E128" s="60"/>
      <c r="F128" s="61"/>
      <c r="G128" s="34"/>
      <c r="H128" s="34"/>
      <c r="I128" s="61"/>
      <c r="J128" s="64"/>
      <c r="K128" s="116" t="s">
        <v>94</v>
      </c>
      <c r="L128" s="122"/>
      <c r="M128" s="122"/>
      <c r="N128" s="125"/>
    </row>
    <row r="129" spans="2:14" ht="18" customHeight="1">
      <c r="B129" s="16"/>
      <c r="C129" s="17"/>
      <c r="D129" s="17"/>
      <c r="E129" s="66"/>
      <c r="F129" s="8"/>
      <c r="G129" s="161" t="s">
        <v>95</v>
      </c>
      <c r="H129" s="161"/>
      <c r="I129" s="32"/>
      <c r="J129" s="33"/>
      <c r="K129" s="117" t="s">
        <v>96</v>
      </c>
      <c r="L129" s="123"/>
      <c r="M129" s="126"/>
      <c r="N129" s="123"/>
    </row>
    <row r="130" spans="2:14" ht="18" customHeight="1">
      <c r="B130" s="16"/>
      <c r="C130" s="17"/>
      <c r="D130" s="17"/>
      <c r="E130" s="67"/>
      <c r="F130" s="17"/>
      <c r="G130" s="68"/>
      <c r="H130" s="68"/>
      <c r="I130" s="63"/>
      <c r="J130" s="69"/>
      <c r="K130" s="118" t="s">
        <v>490</v>
      </c>
      <c r="L130" s="124"/>
      <c r="M130" s="127"/>
      <c r="N130" s="124"/>
    </row>
    <row r="131" spans="2:14" ht="18" customHeight="1">
      <c r="B131" s="16"/>
      <c r="C131" s="17"/>
      <c r="D131" s="17"/>
      <c r="E131" s="67"/>
      <c r="F131" s="17"/>
      <c r="G131" s="68"/>
      <c r="H131" s="68"/>
      <c r="I131" s="63"/>
      <c r="J131" s="69"/>
      <c r="K131" s="118" t="s">
        <v>216</v>
      </c>
      <c r="L131" s="122"/>
      <c r="M131" s="127"/>
      <c r="N131" s="124"/>
    </row>
    <row r="132" spans="2:14" ht="18" customHeight="1">
      <c r="B132" s="16"/>
      <c r="C132" s="17"/>
      <c r="D132" s="17"/>
      <c r="E132" s="66"/>
      <c r="F132" s="8"/>
      <c r="G132" s="161" t="s">
        <v>97</v>
      </c>
      <c r="H132" s="161"/>
      <c r="I132" s="32"/>
      <c r="J132" s="33"/>
      <c r="K132" s="117" t="s">
        <v>364</v>
      </c>
      <c r="L132" s="123"/>
      <c r="M132" s="126"/>
      <c r="N132" s="123"/>
    </row>
    <row r="133" spans="2:14" ht="18" customHeight="1">
      <c r="B133" s="16"/>
      <c r="C133" s="17"/>
      <c r="D133" s="17"/>
      <c r="E133" s="67"/>
      <c r="F133" s="17"/>
      <c r="G133" s="68"/>
      <c r="H133" s="68"/>
      <c r="I133" s="63"/>
      <c r="J133" s="69"/>
      <c r="K133" s="118" t="s">
        <v>491</v>
      </c>
      <c r="L133" s="124"/>
      <c r="M133" s="127"/>
      <c r="N133" s="124"/>
    </row>
    <row r="134" spans="2:14" ht="18" customHeight="1">
      <c r="B134" s="16"/>
      <c r="C134" s="17"/>
      <c r="D134" s="17"/>
      <c r="E134" s="13"/>
      <c r="F134" s="14"/>
      <c r="G134" s="34"/>
      <c r="H134" s="34"/>
      <c r="I134" s="61"/>
      <c r="J134" s="64"/>
      <c r="K134" s="116" t="s">
        <v>98</v>
      </c>
      <c r="L134" s="125"/>
      <c r="M134" s="122"/>
      <c r="N134" s="125"/>
    </row>
    <row r="135" spans="2:14" ht="18" customHeight="1">
      <c r="B135" s="153" t="s">
        <v>99</v>
      </c>
      <c r="C135" s="154"/>
      <c r="D135" s="154"/>
      <c r="E135" s="8"/>
      <c r="F135" s="8"/>
      <c r="G135" s="8"/>
      <c r="H135" s="8"/>
      <c r="I135" s="8"/>
      <c r="J135" s="8"/>
      <c r="K135" s="82"/>
      <c r="L135" s="82"/>
      <c r="M135" s="82"/>
      <c r="N135" s="136"/>
    </row>
    <row r="136" spans="2:14" ht="13.5" customHeight="1">
      <c r="B136" s="70"/>
      <c r="C136" s="71" t="s">
        <v>100</v>
      </c>
      <c r="D136" s="72"/>
      <c r="E136" s="71"/>
      <c r="F136" s="71"/>
      <c r="G136" s="71"/>
      <c r="H136" s="71"/>
      <c r="I136" s="71"/>
      <c r="J136" s="71"/>
      <c r="K136" s="119"/>
      <c r="L136" s="119"/>
      <c r="M136" s="119"/>
      <c r="N136" s="137"/>
    </row>
    <row r="137" spans="2:14" ht="13.5" customHeight="1">
      <c r="B137" s="70"/>
      <c r="C137" s="71" t="s">
        <v>101</v>
      </c>
      <c r="D137" s="72"/>
      <c r="E137" s="71"/>
      <c r="F137" s="71"/>
      <c r="G137" s="71"/>
      <c r="H137" s="71"/>
      <c r="I137" s="71"/>
      <c r="J137" s="71"/>
      <c r="K137" s="119"/>
      <c r="L137" s="119"/>
      <c r="M137" s="119"/>
      <c r="N137" s="137"/>
    </row>
    <row r="138" spans="2:14" ht="13.5" customHeight="1">
      <c r="B138" s="70"/>
      <c r="C138" s="71" t="s">
        <v>102</v>
      </c>
      <c r="D138" s="72"/>
      <c r="E138" s="71"/>
      <c r="F138" s="71"/>
      <c r="G138" s="71"/>
      <c r="H138" s="71"/>
      <c r="I138" s="71"/>
      <c r="J138" s="71"/>
      <c r="K138" s="119"/>
      <c r="L138" s="119"/>
      <c r="M138" s="119"/>
      <c r="N138" s="137"/>
    </row>
    <row r="139" spans="2:14" ht="13.5" customHeight="1">
      <c r="B139" s="70"/>
      <c r="C139" s="71" t="s">
        <v>103</v>
      </c>
      <c r="D139" s="72"/>
      <c r="E139" s="71"/>
      <c r="F139" s="71"/>
      <c r="G139" s="71"/>
      <c r="H139" s="71"/>
      <c r="I139" s="71"/>
      <c r="J139" s="71"/>
      <c r="K139" s="119"/>
      <c r="L139" s="119"/>
      <c r="M139" s="119"/>
      <c r="N139" s="137"/>
    </row>
    <row r="140" spans="2:14" ht="13.5" customHeight="1">
      <c r="B140" s="73"/>
      <c r="C140" s="71" t="s">
        <v>104</v>
      </c>
      <c r="D140" s="71"/>
      <c r="E140" s="71"/>
      <c r="F140" s="71"/>
      <c r="G140" s="71"/>
      <c r="H140" s="71"/>
      <c r="I140" s="71"/>
      <c r="J140" s="71"/>
      <c r="K140" s="119"/>
      <c r="L140" s="119"/>
      <c r="M140" s="119"/>
      <c r="N140" s="137"/>
    </row>
    <row r="141" spans="2:14" ht="13.5" customHeight="1">
      <c r="B141" s="73"/>
      <c r="C141" s="71" t="s">
        <v>269</v>
      </c>
      <c r="D141" s="71"/>
      <c r="E141" s="71"/>
      <c r="F141" s="71"/>
      <c r="G141" s="71"/>
      <c r="H141" s="71"/>
      <c r="I141" s="71"/>
      <c r="J141" s="71"/>
      <c r="K141" s="119"/>
      <c r="L141" s="119"/>
      <c r="M141" s="119"/>
      <c r="N141" s="137"/>
    </row>
    <row r="142" spans="2:14" ht="13.5" customHeight="1">
      <c r="B142" s="73"/>
      <c r="C142" s="71" t="s">
        <v>270</v>
      </c>
      <c r="D142" s="71"/>
      <c r="E142" s="71"/>
      <c r="F142" s="71"/>
      <c r="G142" s="71"/>
      <c r="H142" s="71"/>
      <c r="I142" s="71"/>
      <c r="J142" s="71"/>
      <c r="K142" s="119"/>
      <c r="L142" s="119"/>
      <c r="M142" s="119"/>
      <c r="N142" s="137"/>
    </row>
    <row r="143" spans="2:14" ht="13.5" customHeight="1">
      <c r="B143" s="73"/>
      <c r="C143" s="71" t="s">
        <v>271</v>
      </c>
      <c r="D143" s="71"/>
      <c r="E143" s="71"/>
      <c r="F143" s="71"/>
      <c r="G143" s="71"/>
      <c r="H143" s="71"/>
      <c r="I143" s="71"/>
      <c r="J143" s="71"/>
      <c r="K143" s="119"/>
      <c r="L143" s="119"/>
      <c r="M143" s="119"/>
      <c r="N143" s="137"/>
    </row>
    <row r="144" spans="2:14" ht="13.5" customHeight="1">
      <c r="B144" s="73"/>
      <c r="C144" s="71" t="s">
        <v>272</v>
      </c>
      <c r="D144" s="71"/>
      <c r="E144" s="71"/>
      <c r="F144" s="71"/>
      <c r="G144" s="71"/>
      <c r="H144" s="71"/>
      <c r="I144" s="71"/>
      <c r="J144" s="71"/>
      <c r="K144" s="119"/>
      <c r="L144" s="119"/>
      <c r="M144" s="119"/>
      <c r="N144" s="137"/>
    </row>
    <row r="145" spans="2:14" ht="13.5" customHeight="1">
      <c r="B145" s="73"/>
      <c r="C145" s="71" t="s">
        <v>273</v>
      </c>
      <c r="D145" s="71"/>
      <c r="E145" s="71"/>
      <c r="F145" s="71"/>
      <c r="G145" s="71"/>
      <c r="H145" s="71"/>
      <c r="I145" s="71"/>
      <c r="J145" s="71"/>
      <c r="K145" s="119"/>
      <c r="L145" s="119"/>
      <c r="M145" s="119"/>
      <c r="N145" s="137"/>
    </row>
    <row r="146" spans="2:14" ht="13.5" customHeight="1">
      <c r="B146" s="73"/>
      <c r="C146" s="71" t="s">
        <v>105</v>
      </c>
      <c r="D146" s="71"/>
      <c r="E146" s="71"/>
      <c r="F146" s="71"/>
      <c r="G146" s="71"/>
      <c r="H146" s="71"/>
      <c r="I146" s="71"/>
      <c r="J146" s="71"/>
      <c r="K146" s="119"/>
      <c r="L146" s="119"/>
      <c r="M146" s="119"/>
      <c r="N146" s="137"/>
    </row>
    <row r="147" spans="2:14" ht="13.5" customHeight="1">
      <c r="B147" s="73"/>
      <c r="C147" s="71" t="s">
        <v>274</v>
      </c>
      <c r="D147" s="71"/>
      <c r="E147" s="71"/>
      <c r="F147" s="71"/>
      <c r="G147" s="71"/>
      <c r="H147" s="71"/>
      <c r="I147" s="71"/>
      <c r="J147" s="71"/>
      <c r="K147" s="119"/>
      <c r="L147" s="119"/>
      <c r="M147" s="119"/>
      <c r="N147" s="137"/>
    </row>
    <row r="148" spans="2:14" ht="13.5" customHeight="1">
      <c r="B148" s="73"/>
      <c r="C148" s="71" t="s">
        <v>673</v>
      </c>
      <c r="D148" s="71"/>
      <c r="E148" s="71"/>
      <c r="F148" s="71"/>
      <c r="G148" s="71"/>
      <c r="H148" s="71"/>
      <c r="I148" s="71"/>
      <c r="J148" s="71"/>
      <c r="K148" s="119"/>
      <c r="L148" s="119"/>
      <c r="M148" s="119"/>
      <c r="N148" s="137"/>
    </row>
    <row r="149" spans="2:14" ht="18" customHeight="1" thickBot="1">
      <c r="B149" s="74"/>
      <c r="C149" s="75"/>
      <c r="D149" s="75"/>
      <c r="E149" s="75"/>
      <c r="F149" s="75"/>
      <c r="G149" s="75"/>
      <c r="H149" s="75"/>
      <c r="I149" s="75"/>
      <c r="J149" s="75"/>
      <c r="K149" s="120"/>
      <c r="L149" s="120"/>
      <c r="M149" s="120"/>
      <c r="N149" s="138"/>
    </row>
  </sheetData>
  <sheetProtection/>
  <mergeCells count="27">
    <mergeCell ref="G121:H121"/>
    <mergeCell ref="G122:H122"/>
    <mergeCell ref="G129:H129"/>
    <mergeCell ref="G132:H132"/>
    <mergeCell ref="B135:D135"/>
    <mergeCell ref="G123:H123"/>
    <mergeCell ref="G124:H124"/>
    <mergeCell ref="G125:H125"/>
    <mergeCell ref="G126:H126"/>
    <mergeCell ref="B127:D127"/>
    <mergeCell ref="G127:H127"/>
    <mergeCell ref="B117:I117"/>
    <mergeCell ref="B118:D118"/>
    <mergeCell ref="G118:H118"/>
    <mergeCell ref="G119:H119"/>
    <mergeCell ref="G120:H120"/>
    <mergeCell ref="D9:F9"/>
    <mergeCell ref="G10:H10"/>
    <mergeCell ref="C114:D114"/>
    <mergeCell ref="D105:G105"/>
    <mergeCell ref="D106:G106"/>
    <mergeCell ref="G107:H107"/>
    <mergeCell ref="D4:G4"/>
    <mergeCell ref="D5:G5"/>
    <mergeCell ref="D6:G6"/>
    <mergeCell ref="D7:F7"/>
    <mergeCell ref="D8:F8"/>
  </mergeCells>
  <printOptions/>
  <pageMargins left="0.984251968503937" right="0.3937007874015748" top="0.7874015748031497" bottom="0.7874015748031497" header="0.5118110236220472" footer="0.5118110236220472"/>
  <pageSetup horizontalDpi="600" verticalDpi="600" orientation="portrait" paperSize="8" scale="76" r:id="rId1"/>
  <rowBreaks count="1" manualBreakCount="1">
    <brk id="101" max="255" man="1"/>
  </rowBreaks>
</worksheet>
</file>

<file path=xl/worksheets/sheet15.xml><?xml version="1.0" encoding="utf-8"?>
<worksheet xmlns="http://schemas.openxmlformats.org/spreadsheetml/2006/main" xmlns:r="http://schemas.openxmlformats.org/officeDocument/2006/relationships">
  <sheetPr>
    <tabColor rgb="FFC00000"/>
  </sheetPr>
  <dimension ref="B2:Y143"/>
  <sheetViews>
    <sheetView view="pageBreakPreview" zoomScale="75" zoomScaleNormal="75" zoomScaleSheetLayoutView="75"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689</v>
      </c>
      <c r="L5" s="108" t="str">
        <f>K5</f>
        <v>H 26. 11.4</v>
      </c>
      <c r="M5" s="108" t="str">
        <f>K5</f>
        <v>H 26. 11.4</v>
      </c>
      <c r="N5" s="128" t="str">
        <f>K5</f>
        <v>H 26. 11.4</v>
      </c>
    </row>
    <row r="6" spans="2:14" ht="18" customHeight="1">
      <c r="B6" s="4"/>
      <c r="C6" s="5"/>
      <c r="D6" s="164" t="s">
        <v>4</v>
      </c>
      <c r="E6" s="164"/>
      <c r="F6" s="164"/>
      <c r="G6" s="164"/>
      <c r="H6" s="5"/>
      <c r="I6" s="5"/>
      <c r="J6" s="6"/>
      <c r="K6" s="108" t="s">
        <v>406</v>
      </c>
      <c r="L6" s="108" t="s">
        <v>693</v>
      </c>
      <c r="M6" s="108" t="s">
        <v>694</v>
      </c>
      <c r="N6" s="128" t="s">
        <v>618</v>
      </c>
    </row>
    <row r="7" spans="2:14" ht="18" customHeight="1">
      <c r="B7" s="4"/>
      <c r="C7" s="5"/>
      <c r="D7" s="164" t="s">
        <v>5</v>
      </c>
      <c r="E7" s="165"/>
      <c r="F7" s="165"/>
      <c r="G7" s="23" t="s">
        <v>6</v>
      </c>
      <c r="H7" s="5"/>
      <c r="I7" s="5"/>
      <c r="J7" s="6"/>
      <c r="K7" s="109">
        <v>1.84</v>
      </c>
      <c r="L7" s="109">
        <v>1.43</v>
      </c>
      <c r="M7" s="109">
        <v>1.42</v>
      </c>
      <c r="N7" s="129">
        <v>1.55</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c r="L11" s="78"/>
      <c r="M11" s="78"/>
      <c r="N11" s="79" t="s">
        <v>253</v>
      </c>
      <c r="P11" t="s">
        <v>15</v>
      </c>
      <c r="Q11">
        <f aca="true" t="shared" si="0" ref="Q11:T13">IF(K11="",0,VALUE(MID(K11,2,LEN(K11)-2)))</f>
        <v>0</v>
      </c>
      <c r="R11">
        <f t="shared" si="0"/>
        <v>0</v>
      </c>
      <c r="S11">
        <f t="shared" si="0"/>
        <v>0</v>
      </c>
      <c r="T11">
        <f t="shared" si="0"/>
        <v>20</v>
      </c>
      <c r="U11">
        <f aca="true" t="shared" si="1" ref="U11:X19">IF(K11="＋",0,IF(K11="(＋)",0,ABS(K11)))</f>
        <v>0</v>
      </c>
      <c r="V11">
        <f t="shared" si="1"/>
        <v>0</v>
      </c>
      <c r="W11">
        <f t="shared" si="1"/>
        <v>0</v>
      </c>
      <c r="X11">
        <f t="shared" si="1"/>
        <v>20</v>
      </c>
    </row>
    <row r="12" spans="2:24" ht="13.5" customHeight="1">
      <c r="B12" s="29">
        <f>B11+1</f>
        <v>2</v>
      </c>
      <c r="C12" s="36"/>
      <c r="D12" s="45"/>
      <c r="E12" s="42"/>
      <c r="F12" s="42" t="s">
        <v>435</v>
      </c>
      <c r="G12" s="42"/>
      <c r="H12" s="42"/>
      <c r="I12" s="42"/>
      <c r="J12" s="42"/>
      <c r="K12" s="78"/>
      <c r="L12" s="78"/>
      <c r="M12" s="78" t="s">
        <v>691</v>
      </c>
      <c r="N12" s="79"/>
      <c r="P12" t="s">
        <v>15</v>
      </c>
      <c r="Q12">
        <f>IF(K12="",0,VALUE(MID(K12,2,LEN(K12)-2)))</f>
        <v>0</v>
      </c>
      <c r="R12">
        <f t="shared" si="0"/>
        <v>0</v>
      </c>
      <c r="S12" t="e">
        <f t="shared" si="0"/>
        <v>#VALUE!</v>
      </c>
      <c r="T12">
        <f t="shared" si="0"/>
        <v>0</v>
      </c>
      <c r="U12">
        <f t="shared" si="1"/>
        <v>0</v>
      </c>
      <c r="V12">
        <f t="shared" si="1"/>
        <v>0</v>
      </c>
      <c r="W12">
        <f t="shared" si="1"/>
        <v>0</v>
      </c>
      <c r="X12">
        <f t="shared" si="1"/>
        <v>0</v>
      </c>
    </row>
    <row r="13" spans="2:24" ht="13.5" customHeight="1">
      <c r="B13" s="29">
        <f aca="true" t="shared" si="2" ref="B13:B74">B12+1</f>
        <v>3</v>
      </c>
      <c r="C13" s="36"/>
      <c r="D13" s="45"/>
      <c r="E13" s="42"/>
      <c r="F13" s="42" t="s">
        <v>17</v>
      </c>
      <c r="G13" s="42"/>
      <c r="H13" s="42"/>
      <c r="I13" s="42"/>
      <c r="J13" s="42"/>
      <c r="K13" s="78"/>
      <c r="L13" s="78"/>
      <c r="M13" s="78"/>
      <c r="N13" s="79" t="s">
        <v>676</v>
      </c>
      <c r="P13" t="s">
        <v>15</v>
      </c>
      <c r="Q13">
        <f>IF(K13="",0,VALUE(MID(K13,2,LEN(K13)-2)))</f>
        <v>0</v>
      </c>
      <c r="R13">
        <f t="shared" si="0"/>
        <v>0</v>
      </c>
      <c r="S13">
        <f t="shared" si="0"/>
        <v>0</v>
      </c>
      <c r="T13">
        <f t="shared" si="0"/>
        <v>20</v>
      </c>
      <c r="U13">
        <f t="shared" si="1"/>
        <v>0</v>
      </c>
      <c r="V13">
        <f t="shared" si="1"/>
        <v>0</v>
      </c>
      <c r="W13">
        <f t="shared" si="1"/>
        <v>0</v>
      </c>
      <c r="X13">
        <f t="shared" si="1"/>
        <v>20</v>
      </c>
    </row>
    <row r="14" spans="2:24" ht="13.5" customHeight="1">
      <c r="B14" s="29">
        <f t="shared" si="2"/>
        <v>4</v>
      </c>
      <c r="C14" s="36"/>
      <c r="D14" s="45"/>
      <c r="E14" s="42"/>
      <c r="F14" s="42" t="s">
        <v>647</v>
      </c>
      <c r="G14" s="42"/>
      <c r="H14" s="42"/>
      <c r="I14" s="42"/>
      <c r="J14" s="42"/>
      <c r="K14" s="78"/>
      <c r="L14" s="78"/>
      <c r="M14" s="78" t="s">
        <v>678</v>
      </c>
      <c r="N14" s="79"/>
      <c r="P14" t="s">
        <v>15</v>
      </c>
      <c r="Q14">
        <f aca="true" t="shared" si="3" ref="Q14:T16">IF(K14="",0,VALUE(MID(K14,2,LEN(K14)-2)))</f>
        <v>0</v>
      </c>
      <c r="R14">
        <f t="shared" si="3"/>
        <v>0</v>
      </c>
      <c r="S14">
        <f t="shared" si="3"/>
        <v>10</v>
      </c>
      <c r="T14">
        <f t="shared" si="3"/>
        <v>0</v>
      </c>
      <c r="U14">
        <f t="shared" si="1"/>
        <v>0</v>
      </c>
      <c r="V14">
        <f t="shared" si="1"/>
        <v>0</v>
      </c>
      <c r="W14">
        <f t="shared" si="1"/>
        <v>10</v>
      </c>
      <c r="X14">
        <f t="shared" si="1"/>
        <v>0</v>
      </c>
    </row>
    <row r="15" spans="2:24" ht="13.5" customHeight="1">
      <c r="B15" s="29">
        <f t="shared" si="2"/>
        <v>5</v>
      </c>
      <c r="C15" s="36"/>
      <c r="D15" s="45"/>
      <c r="E15" s="42"/>
      <c r="F15" s="42" t="s">
        <v>436</v>
      </c>
      <c r="G15" s="42"/>
      <c r="H15" s="42"/>
      <c r="I15" s="42"/>
      <c r="J15" s="42"/>
      <c r="K15" s="78"/>
      <c r="L15" s="78" t="s">
        <v>676</v>
      </c>
      <c r="M15" s="78" t="s">
        <v>676</v>
      </c>
      <c r="N15" s="79" t="s">
        <v>680</v>
      </c>
      <c r="P15" t="s">
        <v>15</v>
      </c>
      <c r="Q15">
        <f t="shared" si="3"/>
        <v>0</v>
      </c>
      <c r="R15">
        <f t="shared" si="3"/>
        <v>20</v>
      </c>
      <c r="S15">
        <f t="shared" si="3"/>
        <v>20</v>
      </c>
      <c r="T15">
        <f t="shared" si="3"/>
        <v>40</v>
      </c>
      <c r="U15">
        <f t="shared" si="1"/>
        <v>0</v>
      </c>
      <c r="V15">
        <f t="shared" si="1"/>
        <v>20</v>
      </c>
      <c r="W15">
        <f t="shared" si="1"/>
        <v>20</v>
      </c>
      <c r="X15">
        <f t="shared" si="1"/>
        <v>40</v>
      </c>
    </row>
    <row r="16" spans="2:24" ht="13.5" customHeight="1">
      <c r="B16" s="29">
        <f t="shared" si="2"/>
        <v>6</v>
      </c>
      <c r="C16" s="36"/>
      <c r="D16" s="45"/>
      <c r="E16" s="42"/>
      <c r="F16" s="42" t="s">
        <v>20</v>
      </c>
      <c r="G16" s="42"/>
      <c r="H16" s="42"/>
      <c r="I16" s="42"/>
      <c r="J16" s="42"/>
      <c r="K16" s="78" t="s">
        <v>674</v>
      </c>
      <c r="L16" s="78"/>
      <c r="M16" s="78"/>
      <c r="N16" s="79" t="s">
        <v>681</v>
      </c>
      <c r="P16" t="s">
        <v>15</v>
      </c>
      <c r="Q16" t="e">
        <f t="shared" si="3"/>
        <v>#VALUE!</v>
      </c>
      <c r="R16">
        <f t="shared" si="3"/>
        <v>0</v>
      </c>
      <c r="S16">
        <f t="shared" si="3"/>
        <v>0</v>
      </c>
      <c r="T16">
        <f t="shared" si="3"/>
        <v>70</v>
      </c>
      <c r="U16">
        <f t="shared" si="1"/>
        <v>0</v>
      </c>
      <c r="V16">
        <f t="shared" si="1"/>
        <v>0</v>
      </c>
      <c r="W16">
        <f t="shared" si="1"/>
        <v>0</v>
      </c>
      <c r="X16">
        <f t="shared" si="1"/>
        <v>70</v>
      </c>
    </row>
    <row r="17" spans="2:24" ht="13.5" customHeight="1">
      <c r="B17" s="29">
        <f t="shared" si="2"/>
        <v>7</v>
      </c>
      <c r="C17" s="36"/>
      <c r="D17" s="45"/>
      <c r="E17" s="42"/>
      <c r="F17" s="42" t="s">
        <v>21</v>
      </c>
      <c r="G17" s="42"/>
      <c r="H17" s="42"/>
      <c r="I17" s="42"/>
      <c r="J17" s="42"/>
      <c r="K17" s="80" t="s">
        <v>675</v>
      </c>
      <c r="L17" s="80">
        <v>580</v>
      </c>
      <c r="M17" s="80">
        <v>200</v>
      </c>
      <c r="N17" s="81">
        <v>410</v>
      </c>
      <c r="P17" s="76" t="s">
        <v>18</v>
      </c>
      <c r="Q17" t="str">
        <f aca="true" t="shared" si="4" ref="Q17:T18">K17</f>
        <v>＋</v>
      </c>
      <c r="R17">
        <f t="shared" si="4"/>
        <v>580</v>
      </c>
      <c r="S17">
        <f t="shared" si="4"/>
        <v>200</v>
      </c>
      <c r="T17">
        <f t="shared" si="4"/>
        <v>410</v>
      </c>
      <c r="U17">
        <f t="shared" si="1"/>
        <v>0</v>
      </c>
      <c r="V17">
        <f t="shared" si="1"/>
        <v>580</v>
      </c>
      <c r="W17">
        <f t="shared" si="1"/>
        <v>200</v>
      </c>
      <c r="X17">
        <f t="shared" si="1"/>
        <v>410</v>
      </c>
    </row>
    <row r="18" spans="2:24" ht="13.5" customHeight="1">
      <c r="B18" s="29">
        <f t="shared" si="2"/>
        <v>8</v>
      </c>
      <c r="C18" s="36"/>
      <c r="D18" s="45"/>
      <c r="E18" s="42"/>
      <c r="F18" s="42" t="s">
        <v>22</v>
      </c>
      <c r="G18" s="42"/>
      <c r="H18" s="42"/>
      <c r="I18" s="42"/>
      <c r="J18" s="42"/>
      <c r="K18" s="80"/>
      <c r="L18" s="80"/>
      <c r="M18" s="80" t="s">
        <v>675</v>
      </c>
      <c r="N18" s="81" t="s">
        <v>675</v>
      </c>
      <c r="P18" s="76" t="s">
        <v>18</v>
      </c>
      <c r="Q18">
        <f t="shared" si="4"/>
        <v>0</v>
      </c>
      <c r="R18">
        <f t="shared" si="4"/>
        <v>0</v>
      </c>
      <c r="S18" t="str">
        <f t="shared" si="4"/>
        <v>＋</v>
      </c>
      <c r="T18" t="str">
        <f t="shared" si="4"/>
        <v>＋</v>
      </c>
      <c r="U18">
        <f t="shared" si="1"/>
        <v>0</v>
      </c>
      <c r="V18">
        <f t="shared" si="1"/>
        <v>0</v>
      </c>
      <c r="W18">
        <f t="shared" si="1"/>
        <v>0</v>
      </c>
      <c r="X18">
        <f t="shared" si="1"/>
        <v>0</v>
      </c>
    </row>
    <row r="19" spans="2:24" ht="13.5" customHeight="1">
      <c r="B19" s="29">
        <f t="shared" si="2"/>
        <v>9</v>
      </c>
      <c r="C19" s="36"/>
      <c r="D19" s="45"/>
      <c r="E19" s="42"/>
      <c r="F19" s="42" t="s">
        <v>24</v>
      </c>
      <c r="G19" s="42"/>
      <c r="H19" s="42"/>
      <c r="I19" s="42"/>
      <c r="J19" s="42"/>
      <c r="K19" s="78" t="s">
        <v>676</v>
      </c>
      <c r="L19" s="78" t="s">
        <v>677</v>
      </c>
      <c r="M19" s="78" t="s">
        <v>679</v>
      </c>
      <c r="N19" s="79" t="s">
        <v>682</v>
      </c>
      <c r="P19" t="s">
        <v>15</v>
      </c>
      <c r="Q19">
        <f>IF(K19="",0,VALUE(MID(K19,2,LEN(K19)-2)))</f>
        <v>20</v>
      </c>
      <c r="R19">
        <f>IF(L19="",0,VALUE(MID(L19,2,LEN(L19)-2)))</f>
        <v>120</v>
      </c>
      <c r="S19">
        <f>IF(M19="",0,VALUE(MID(M19,2,LEN(M19)-2)))</f>
        <v>130</v>
      </c>
      <c r="T19">
        <f>IF(N19="",0,VALUE(MID(N19,2,LEN(N19)-2)))</f>
        <v>330</v>
      </c>
      <c r="U19">
        <f t="shared" si="1"/>
        <v>20</v>
      </c>
      <c r="V19">
        <f t="shared" si="1"/>
        <v>120</v>
      </c>
      <c r="W19">
        <f t="shared" si="1"/>
        <v>130</v>
      </c>
      <c r="X19">
        <f t="shared" si="1"/>
        <v>330</v>
      </c>
    </row>
    <row r="20" spans="2:24" ht="13.5" customHeight="1">
      <c r="B20" s="29">
        <f t="shared" si="2"/>
        <v>10</v>
      </c>
      <c r="C20" s="37" t="s">
        <v>39</v>
      </c>
      <c r="D20" s="35" t="s">
        <v>40</v>
      </c>
      <c r="E20" s="42"/>
      <c r="F20" s="42" t="s">
        <v>41</v>
      </c>
      <c r="G20" s="42"/>
      <c r="H20" s="42"/>
      <c r="I20" s="42"/>
      <c r="J20" s="42"/>
      <c r="K20" s="100">
        <v>1450</v>
      </c>
      <c r="L20" s="80">
        <v>1800</v>
      </c>
      <c r="M20" s="80">
        <v>1500</v>
      </c>
      <c r="N20" s="81">
        <v>625</v>
      </c>
      <c r="P20" s="76"/>
      <c r="U20">
        <f>COUNTA(K11:K19)</f>
        <v>3</v>
      </c>
      <c r="V20">
        <f>COUNTA(L11:L19)</f>
        <v>3</v>
      </c>
      <c r="W20">
        <f>COUNTA(M11:M19)</f>
        <v>6</v>
      </c>
      <c r="X20">
        <f>COUNTA(N11:N19)</f>
        <v>7</v>
      </c>
    </row>
    <row r="21" spans="2:16" ht="13.5" customHeight="1">
      <c r="B21" s="29">
        <f t="shared" si="2"/>
        <v>11</v>
      </c>
      <c r="C21" s="37" t="s">
        <v>42</v>
      </c>
      <c r="D21" s="35" t="s">
        <v>43</v>
      </c>
      <c r="E21" s="42"/>
      <c r="F21" s="42" t="s">
        <v>133</v>
      </c>
      <c r="G21" s="42"/>
      <c r="H21" s="42"/>
      <c r="I21" s="42"/>
      <c r="J21" s="42"/>
      <c r="K21" s="80"/>
      <c r="L21" s="80"/>
      <c r="M21" s="80" t="s">
        <v>675</v>
      </c>
      <c r="N21" s="81"/>
      <c r="P21" s="76"/>
    </row>
    <row r="22" spans="2:16" ht="13.5" customHeight="1">
      <c r="B22" s="29">
        <f t="shared" si="2"/>
        <v>12</v>
      </c>
      <c r="C22" s="38"/>
      <c r="D22" s="45"/>
      <c r="E22" s="42"/>
      <c r="F22" s="42" t="s">
        <v>355</v>
      </c>
      <c r="G22" s="42"/>
      <c r="H22" s="42"/>
      <c r="I22" s="42"/>
      <c r="J22" s="42"/>
      <c r="K22" s="80" t="s">
        <v>675</v>
      </c>
      <c r="L22" s="80" t="s">
        <v>675</v>
      </c>
      <c r="M22" s="80"/>
      <c r="N22" s="81"/>
      <c r="P22" s="76"/>
    </row>
    <row r="23" spans="2:16" ht="13.5" customHeight="1">
      <c r="B23" s="29">
        <f t="shared" si="2"/>
        <v>13</v>
      </c>
      <c r="C23" s="38"/>
      <c r="D23" s="45"/>
      <c r="E23" s="42"/>
      <c r="F23" s="42" t="s">
        <v>324</v>
      </c>
      <c r="G23" s="42"/>
      <c r="H23" s="42"/>
      <c r="I23" s="42"/>
      <c r="J23" s="42"/>
      <c r="K23" s="80" t="s">
        <v>675</v>
      </c>
      <c r="L23" s="80"/>
      <c r="M23" s="80"/>
      <c r="N23" s="81" t="s">
        <v>675</v>
      </c>
      <c r="P23" s="76"/>
    </row>
    <row r="24" spans="2:14" ht="13.5" customHeight="1">
      <c r="B24" s="29">
        <f t="shared" si="2"/>
        <v>14</v>
      </c>
      <c r="C24" s="37" t="s">
        <v>259</v>
      </c>
      <c r="D24" s="35" t="s">
        <v>25</v>
      </c>
      <c r="E24" s="42"/>
      <c r="F24" s="42" t="s">
        <v>26</v>
      </c>
      <c r="G24" s="42"/>
      <c r="H24" s="42"/>
      <c r="I24" s="42"/>
      <c r="J24" s="42"/>
      <c r="K24" s="80">
        <v>10</v>
      </c>
      <c r="L24" s="80">
        <v>30</v>
      </c>
      <c r="M24" s="80">
        <v>20</v>
      </c>
      <c r="N24" s="81">
        <v>20</v>
      </c>
    </row>
    <row r="25" spans="2:14" ht="13.5" customHeight="1">
      <c r="B25" s="29">
        <f t="shared" si="2"/>
        <v>15</v>
      </c>
      <c r="C25" s="38"/>
      <c r="D25" s="45"/>
      <c r="E25" s="42"/>
      <c r="F25" s="42" t="s">
        <v>683</v>
      </c>
      <c r="G25" s="42"/>
      <c r="H25" s="42"/>
      <c r="I25" s="42"/>
      <c r="J25" s="42"/>
      <c r="K25" s="100" t="s">
        <v>675</v>
      </c>
      <c r="L25" s="80"/>
      <c r="M25" s="80"/>
      <c r="N25" s="81"/>
    </row>
    <row r="26" spans="2:24" ht="13.5" customHeight="1">
      <c r="B26" s="29">
        <f t="shared" si="2"/>
        <v>16</v>
      </c>
      <c r="C26" s="38"/>
      <c r="D26" s="47" t="s">
        <v>123</v>
      </c>
      <c r="E26" s="42"/>
      <c r="F26" s="42" t="s">
        <v>189</v>
      </c>
      <c r="G26" s="42"/>
      <c r="H26" s="42"/>
      <c r="I26" s="42"/>
      <c r="J26" s="42"/>
      <c r="K26" s="80">
        <v>10</v>
      </c>
      <c r="L26" s="80">
        <v>10</v>
      </c>
      <c r="M26" s="80">
        <v>10</v>
      </c>
      <c r="N26" s="81">
        <v>10</v>
      </c>
      <c r="U26">
        <f>COUNTA(K26)</f>
        <v>1</v>
      </c>
      <c r="V26">
        <f>COUNTA(L26)</f>
        <v>1</v>
      </c>
      <c r="W26">
        <f>COUNTA(M26)</f>
        <v>1</v>
      </c>
      <c r="X26">
        <f>COUNTA(N26)</f>
        <v>1</v>
      </c>
    </row>
    <row r="27" spans="2:14" ht="13.5" customHeight="1">
      <c r="B27" s="29">
        <f t="shared" si="2"/>
        <v>17</v>
      </c>
      <c r="C27" s="38"/>
      <c r="D27" s="35" t="s">
        <v>27</v>
      </c>
      <c r="E27" s="42"/>
      <c r="F27" s="42" t="s">
        <v>126</v>
      </c>
      <c r="G27" s="42"/>
      <c r="H27" s="42"/>
      <c r="I27" s="42"/>
      <c r="J27" s="42"/>
      <c r="K27" s="80">
        <v>20</v>
      </c>
      <c r="L27" s="80">
        <v>10</v>
      </c>
      <c r="M27" s="80">
        <v>10</v>
      </c>
      <c r="N27" s="81">
        <v>20</v>
      </c>
    </row>
    <row r="28" spans="2:14" ht="13.5" customHeight="1">
      <c r="B28" s="29">
        <f t="shared" si="2"/>
        <v>18</v>
      </c>
      <c r="C28" s="38"/>
      <c r="D28" s="45"/>
      <c r="E28" s="42"/>
      <c r="F28" s="42" t="s">
        <v>177</v>
      </c>
      <c r="G28" s="42"/>
      <c r="H28" s="42"/>
      <c r="I28" s="42"/>
      <c r="J28" s="42"/>
      <c r="K28" s="100">
        <v>525</v>
      </c>
      <c r="L28" s="80">
        <v>2850</v>
      </c>
      <c r="M28" s="80">
        <v>2100</v>
      </c>
      <c r="N28" s="81">
        <v>850</v>
      </c>
    </row>
    <row r="29" spans="2:14" ht="13.5" customHeight="1">
      <c r="B29" s="29">
        <f t="shared" si="2"/>
        <v>19</v>
      </c>
      <c r="C29" s="38"/>
      <c r="D29" s="45"/>
      <c r="E29" s="42"/>
      <c r="F29" s="42" t="s">
        <v>178</v>
      </c>
      <c r="G29" s="42"/>
      <c r="H29" s="42"/>
      <c r="I29" s="42"/>
      <c r="J29" s="42"/>
      <c r="K29" s="80">
        <v>20</v>
      </c>
      <c r="L29" s="80"/>
      <c r="M29" s="80"/>
      <c r="N29" s="81">
        <v>140</v>
      </c>
    </row>
    <row r="30" spans="2:14" ht="13.5" customHeight="1">
      <c r="B30" s="29">
        <f t="shared" si="2"/>
        <v>20</v>
      </c>
      <c r="C30" s="38"/>
      <c r="D30" s="45"/>
      <c r="E30" s="42"/>
      <c r="F30" s="42" t="s">
        <v>179</v>
      </c>
      <c r="G30" s="42"/>
      <c r="H30" s="42"/>
      <c r="I30" s="42"/>
      <c r="J30" s="42"/>
      <c r="K30" s="80">
        <v>6925</v>
      </c>
      <c r="L30" s="80">
        <v>7550</v>
      </c>
      <c r="M30" s="80">
        <v>12000</v>
      </c>
      <c r="N30" s="81">
        <v>11600</v>
      </c>
    </row>
    <row r="31" spans="2:14" ht="13.5" customHeight="1">
      <c r="B31" s="29">
        <f t="shared" si="2"/>
        <v>21</v>
      </c>
      <c r="C31" s="38"/>
      <c r="D31" s="45"/>
      <c r="E31" s="42"/>
      <c r="F31" s="42" t="s">
        <v>129</v>
      </c>
      <c r="G31" s="42"/>
      <c r="H31" s="42"/>
      <c r="I31" s="42"/>
      <c r="J31" s="42"/>
      <c r="K31" s="80"/>
      <c r="L31" s="80">
        <v>30</v>
      </c>
      <c r="M31" s="80"/>
      <c r="N31" s="81"/>
    </row>
    <row r="32" spans="2:14" ht="13.5" customHeight="1">
      <c r="B32" s="29">
        <f t="shared" si="2"/>
        <v>22</v>
      </c>
      <c r="C32" s="38"/>
      <c r="D32" s="45"/>
      <c r="E32" s="42"/>
      <c r="F32" s="42" t="s">
        <v>29</v>
      </c>
      <c r="G32" s="42"/>
      <c r="H32" s="42"/>
      <c r="I32" s="42"/>
      <c r="J32" s="42"/>
      <c r="K32" s="80" t="s">
        <v>675</v>
      </c>
      <c r="L32" s="80">
        <v>20</v>
      </c>
      <c r="M32" s="80"/>
      <c r="N32" s="81">
        <v>10</v>
      </c>
    </row>
    <row r="33" spans="2:14" ht="13.5" customHeight="1">
      <c r="B33" s="29">
        <f t="shared" si="2"/>
        <v>23</v>
      </c>
      <c r="C33" s="38"/>
      <c r="D33" s="45"/>
      <c r="E33" s="42"/>
      <c r="F33" s="42" t="s">
        <v>211</v>
      </c>
      <c r="G33" s="42"/>
      <c r="H33" s="42"/>
      <c r="I33" s="42"/>
      <c r="J33" s="42"/>
      <c r="K33" s="80" t="s">
        <v>675</v>
      </c>
      <c r="L33" s="80"/>
      <c r="M33" s="80">
        <v>110</v>
      </c>
      <c r="N33" s="81">
        <v>80</v>
      </c>
    </row>
    <row r="34" spans="2:14" ht="13.5" customHeight="1">
      <c r="B34" s="29">
        <f t="shared" si="2"/>
        <v>24</v>
      </c>
      <c r="C34" s="38"/>
      <c r="D34" s="45"/>
      <c r="E34" s="42"/>
      <c r="F34" s="42" t="s">
        <v>30</v>
      </c>
      <c r="G34" s="42"/>
      <c r="H34" s="42"/>
      <c r="I34" s="42"/>
      <c r="J34" s="42"/>
      <c r="K34" s="80">
        <v>90</v>
      </c>
      <c r="L34" s="80">
        <v>240</v>
      </c>
      <c r="M34" s="80">
        <v>620</v>
      </c>
      <c r="N34" s="81">
        <v>400</v>
      </c>
    </row>
    <row r="35" spans="2:14" ht="13.5" customHeight="1">
      <c r="B35" s="29">
        <f t="shared" si="2"/>
        <v>25</v>
      </c>
      <c r="C35" s="38"/>
      <c r="D35" s="45"/>
      <c r="E35" s="42"/>
      <c r="F35" s="42" t="s">
        <v>131</v>
      </c>
      <c r="G35" s="42"/>
      <c r="H35" s="42"/>
      <c r="I35" s="42"/>
      <c r="J35" s="42"/>
      <c r="K35" s="80" t="s">
        <v>675</v>
      </c>
      <c r="L35" s="80">
        <v>10</v>
      </c>
      <c r="M35" s="80">
        <v>20</v>
      </c>
      <c r="N35" s="81">
        <v>20</v>
      </c>
    </row>
    <row r="36" spans="2:14" ht="13.5" customHeight="1">
      <c r="B36" s="29">
        <f t="shared" si="2"/>
        <v>26</v>
      </c>
      <c r="C36" s="38"/>
      <c r="D36" s="45"/>
      <c r="E36" s="42"/>
      <c r="F36" s="42" t="s">
        <v>31</v>
      </c>
      <c r="G36" s="42"/>
      <c r="H36" s="42"/>
      <c r="I36" s="42"/>
      <c r="J36" s="42"/>
      <c r="K36" s="100">
        <v>40</v>
      </c>
      <c r="L36" s="80">
        <v>40</v>
      </c>
      <c r="M36" s="80">
        <v>10</v>
      </c>
      <c r="N36" s="81"/>
    </row>
    <row r="37" spans="2:14" ht="13.5" customHeight="1">
      <c r="B37" s="29">
        <f t="shared" si="2"/>
        <v>27</v>
      </c>
      <c r="C37" s="38"/>
      <c r="D37" s="45"/>
      <c r="E37" s="42"/>
      <c r="F37" s="42" t="s">
        <v>132</v>
      </c>
      <c r="G37" s="42"/>
      <c r="H37" s="42"/>
      <c r="I37" s="42"/>
      <c r="J37" s="42"/>
      <c r="K37" s="80" t="s">
        <v>675</v>
      </c>
      <c r="L37" s="80">
        <v>4</v>
      </c>
      <c r="M37" s="80">
        <v>2</v>
      </c>
      <c r="N37" s="81">
        <v>7</v>
      </c>
    </row>
    <row r="38" spans="2:14" ht="13.5" customHeight="1">
      <c r="B38" s="29">
        <f t="shared" si="2"/>
        <v>28</v>
      </c>
      <c r="C38" s="38"/>
      <c r="D38" s="45"/>
      <c r="E38" s="42"/>
      <c r="F38" s="42" t="s">
        <v>32</v>
      </c>
      <c r="G38" s="42"/>
      <c r="H38" s="42"/>
      <c r="I38" s="42"/>
      <c r="J38" s="42"/>
      <c r="K38" s="100">
        <v>10</v>
      </c>
      <c r="L38" s="80">
        <v>50</v>
      </c>
      <c r="M38" s="80">
        <v>120</v>
      </c>
      <c r="N38" s="81">
        <v>220</v>
      </c>
    </row>
    <row r="39" spans="2:14" ht="13.5" customHeight="1">
      <c r="B39" s="29">
        <f t="shared" si="2"/>
        <v>29</v>
      </c>
      <c r="C39" s="38"/>
      <c r="D39" s="45"/>
      <c r="E39" s="42"/>
      <c r="F39" s="42" t="s">
        <v>35</v>
      </c>
      <c r="G39" s="42"/>
      <c r="H39" s="42"/>
      <c r="I39" s="42"/>
      <c r="J39" s="42"/>
      <c r="K39" s="80">
        <v>450</v>
      </c>
      <c r="L39" s="80">
        <v>850</v>
      </c>
      <c r="M39" s="80">
        <v>350</v>
      </c>
      <c r="N39" s="81">
        <v>100</v>
      </c>
    </row>
    <row r="40" spans="2:14" ht="13.5" customHeight="1">
      <c r="B40" s="29">
        <f t="shared" si="2"/>
        <v>30</v>
      </c>
      <c r="C40" s="38"/>
      <c r="D40" s="45"/>
      <c r="E40" s="42"/>
      <c r="F40" s="42" t="s">
        <v>36</v>
      </c>
      <c r="G40" s="42"/>
      <c r="H40" s="42"/>
      <c r="I40" s="42"/>
      <c r="J40" s="42"/>
      <c r="K40" s="80">
        <v>3150</v>
      </c>
      <c r="L40" s="80">
        <v>5400</v>
      </c>
      <c r="M40" s="80">
        <v>3850</v>
      </c>
      <c r="N40" s="81">
        <v>2950</v>
      </c>
    </row>
    <row r="41" spans="2:14" ht="13.5" customHeight="1">
      <c r="B41" s="29">
        <f t="shared" si="2"/>
        <v>31</v>
      </c>
      <c r="C41" s="38"/>
      <c r="D41" s="45"/>
      <c r="E41" s="42"/>
      <c r="F41" s="42" t="s">
        <v>37</v>
      </c>
      <c r="G41" s="42"/>
      <c r="H41" s="42"/>
      <c r="I41" s="42"/>
      <c r="J41" s="42"/>
      <c r="K41" s="80">
        <v>150</v>
      </c>
      <c r="L41" s="80">
        <v>350</v>
      </c>
      <c r="M41" s="80">
        <v>400</v>
      </c>
      <c r="N41" s="81">
        <v>175</v>
      </c>
    </row>
    <row r="42" spans="2:24" ht="13.5" customHeight="1">
      <c r="B42" s="29">
        <f t="shared" si="2"/>
        <v>32</v>
      </c>
      <c r="C42" s="39"/>
      <c r="D42" s="46"/>
      <c r="E42" s="42"/>
      <c r="F42" s="42" t="s">
        <v>38</v>
      </c>
      <c r="G42" s="42"/>
      <c r="H42" s="42"/>
      <c r="I42" s="42"/>
      <c r="J42" s="42"/>
      <c r="K42" s="80"/>
      <c r="L42" s="80"/>
      <c r="M42" s="80"/>
      <c r="N42" s="81"/>
      <c r="U42">
        <f>COUNTA(K27:K42)</f>
        <v>14</v>
      </c>
      <c r="V42">
        <f>COUNTA(L27:L42)</f>
        <v>13</v>
      </c>
      <c r="W42">
        <f>COUNTA(M27:M42)</f>
        <v>12</v>
      </c>
      <c r="X42">
        <f>COUNTA(N27:N42)</f>
        <v>13</v>
      </c>
    </row>
    <row r="43" spans="2:14" ht="13.5" customHeight="1">
      <c r="B43" s="29">
        <f t="shared" si="2"/>
        <v>33</v>
      </c>
      <c r="C43" s="37" t="s">
        <v>174</v>
      </c>
      <c r="D43" s="35" t="s">
        <v>175</v>
      </c>
      <c r="E43" s="42"/>
      <c r="F43" s="42" t="s">
        <v>44</v>
      </c>
      <c r="G43" s="42"/>
      <c r="H43" s="42"/>
      <c r="I43" s="42"/>
      <c r="J43" s="42"/>
      <c r="K43" s="100">
        <v>30</v>
      </c>
      <c r="L43" s="100">
        <v>60</v>
      </c>
      <c r="M43" s="80">
        <v>10</v>
      </c>
      <c r="N43" s="81">
        <v>10</v>
      </c>
    </row>
    <row r="44" spans="2:14" ht="13.5" customHeight="1">
      <c r="B44" s="29">
        <f t="shared" si="2"/>
        <v>34</v>
      </c>
      <c r="C44" s="38"/>
      <c r="D44" s="45"/>
      <c r="E44" s="42"/>
      <c r="F44" s="42" t="s">
        <v>135</v>
      </c>
      <c r="G44" s="42"/>
      <c r="H44" s="42"/>
      <c r="I44" s="42"/>
      <c r="J44" s="42"/>
      <c r="K44" s="80" t="s">
        <v>675</v>
      </c>
      <c r="L44" s="80"/>
      <c r="M44" s="80">
        <v>10</v>
      </c>
      <c r="N44" s="81">
        <v>30</v>
      </c>
    </row>
    <row r="45" spans="2:14" ht="13.5" customHeight="1">
      <c r="B45" s="29">
        <f t="shared" si="2"/>
        <v>35</v>
      </c>
      <c r="C45" s="37" t="s">
        <v>260</v>
      </c>
      <c r="D45" s="35" t="s">
        <v>45</v>
      </c>
      <c r="E45" s="42"/>
      <c r="F45" s="42" t="s">
        <v>239</v>
      </c>
      <c r="G45" s="42"/>
      <c r="H45" s="42"/>
      <c r="I45" s="42"/>
      <c r="J45" s="42"/>
      <c r="K45" s="80" t="s">
        <v>675</v>
      </c>
      <c r="L45" s="80">
        <v>10</v>
      </c>
      <c r="M45" s="80" t="s">
        <v>675</v>
      </c>
      <c r="N45" s="81" t="s">
        <v>675</v>
      </c>
    </row>
    <row r="46" spans="2:25" ht="13.5" customHeight="1">
      <c r="B46" s="29">
        <f t="shared" si="2"/>
        <v>36</v>
      </c>
      <c r="C46" s="139"/>
      <c r="D46" s="139"/>
      <c r="E46" s="42"/>
      <c r="F46" s="42" t="s">
        <v>46</v>
      </c>
      <c r="G46" s="42"/>
      <c r="H46" s="42"/>
      <c r="I46" s="42"/>
      <c r="J46" s="42"/>
      <c r="K46" s="80" t="s">
        <v>675</v>
      </c>
      <c r="L46" s="100">
        <v>80</v>
      </c>
      <c r="M46" s="80"/>
      <c r="N46" s="81">
        <v>320</v>
      </c>
      <c r="Y46" s="103"/>
    </row>
    <row r="47" spans="2:25" ht="13.5" customHeight="1">
      <c r="B47" s="29">
        <f t="shared" si="2"/>
        <v>37</v>
      </c>
      <c r="C47" s="38"/>
      <c r="D47" s="45"/>
      <c r="E47" s="42"/>
      <c r="F47" s="42" t="s">
        <v>47</v>
      </c>
      <c r="G47" s="42"/>
      <c r="H47" s="42"/>
      <c r="I47" s="42"/>
      <c r="J47" s="42"/>
      <c r="K47" s="80"/>
      <c r="L47" s="80" t="s">
        <v>675</v>
      </c>
      <c r="M47" s="80" t="s">
        <v>675</v>
      </c>
      <c r="N47" s="81" t="s">
        <v>675</v>
      </c>
      <c r="Y47" s="103"/>
    </row>
    <row r="48" spans="2:25" ht="13.5" customHeight="1">
      <c r="B48" s="29">
        <f t="shared" si="2"/>
        <v>38</v>
      </c>
      <c r="C48" s="38"/>
      <c r="D48" s="45"/>
      <c r="E48" s="42"/>
      <c r="F48" s="42" t="s">
        <v>295</v>
      </c>
      <c r="G48" s="42"/>
      <c r="H48" s="42"/>
      <c r="I48" s="42"/>
      <c r="J48" s="42"/>
      <c r="K48" s="80"/>
      <c r="L48" s="80">
        <v>400</v>
      </c>
      <c r="M48" s="80" t="s">
        <v>675</v>
      </c>
      <c r="N48" s="81">
        <v>30</v>
      </c>
      <c r="Y48" s="103"/>
    </row>
    <row r="49" spans="2:25" ht="13.5" customHeight="1">
      <c r="B49" s="29">
        <f t="shared" si="2"/>
        <v>39</v>
      </c>
      <c r="C49" s="38"/>
      <c r="D49" s="45"/>
      <c r="E49" s="42"/>
      <c r="F49" s="42" t="s">
        <v>684</v>
      </c>
      <c r="G49" s="42"/>
      <c r="H49" s="42"/>
      <c r="I49" s="42"/>
      <c r="J49" s="42"/>
      <c r="K49" s="80"/>
      <c r="L49" s="80">
        <v>10</v>
      </c>
      <c r="M49" s="80"/>
      <c r="N49" s="81"/>
      <c r="Y49" s="103"/>
    </row>
    <row r="50" spans="2:25" ht="13.5" customHeight="1">
      <c r="B50" s="29">
        <f t="shared" si="2"/>
        <v>40</v>
      </c>
      <c r="C50" s="38"/>
      <c r="D50" s="45"/>
      <c r="E50" s="42"/>
      <c r="F50" s="42" t="s">
        <v>48</v>
      </c>
      <c r="G50" s="42"/>
      <c r="H50" s="42"/>
      <c r="I50" s="42"/>
      <c r="J50" s="42"/>
      <c r="K50" s="80">
        <v>120</v>
      </c>
      <c r="L50" s="80">
        <v>140</v>
      </c>
      <c r="M50" s="80">
        <v>80</v>
      </c>
      <c r="N50" s="81">
        <v>170</v>
      </c>
      <c r="Y50" s="103"/>
    </row>
    <row r="51" spans="2:25" ht="13.5" customHeight="1">
      <c r="B51" s="29">
        <f t="shared" si="2"/>
        <v>41</v>
      </c>
      <c r="C51" s="38"/>
      <c r="D51" s="45"/>
      <c r="E51" s="42"/>
      <c r="F51" s="42" t="s">
        <v>685</v>
      </c>
      <c r="G51" s="42"/>
      <c r="H51" s="42"/>
      <c r="I51" s="42"/>
      <c r="J51" s="42"/>
      <c r="K51" s="80"/>
      <c r="L51" s="80"/>
      <c r="M51" s="80">
        <v>10</v>
      </c>
      <c r="N51" s="81"/>
      <c r="Y51" s="104"/>
    </row>
    <row r="52" spans="2:25" ht="13.5" customHeight="1">
      <c r="B52" s="29">
        <f t="shared" si="2"/>
        <v>42</v>
      </c>
      <c r="C52" s="38"/>
      <c r="D52" s="45"/>
      <c r="E52" s="42"/>
      <c r="F52" s="42" t="s">
        <v>49</v>
      </c>
      <c r="G52" s="42"/>
      <c r="H52" s="42"/>
      <c r="I52" s="42"/>
      <c r="J52" s="42"/>
      <c r="K52" s="80" t="s">
        <v>675</v>
      </c>
      <c r="L52" s="80">
        <v>20</v>
      </c>
      <c r="M52" s="80"/>
      <c r="N52" s="81">
        <v>10</v>
      </c>
      <c r="Y52" s="104"/>
    </row>
    <row r="53" spans="2:25" ht="13.5" customHeight="1">
      <c r="B53" s="29">
        <f t="shared" si="2"/>
        <v>43</v>
      </c>
      <c r="C53" s="38"/>
      <c r="D53" s="45"/>
      <c r="E53" s="42"/>
      <c r="F53" s="42" t="s">
        <v>686</v>
      </c>
      <c r="G53" s="42"/>
      <c r="H53" s="42"/>
      <c r="I53" s="42"/>
      <c r="J53" s="42"/>
      <c r="K53" s="80" t="s">
        <v>675</v>
      </c>
      <c r="L53" s="80">
        <v>10</v>
      </c>
      <c r="M53" s="80"/>
      <c r="N53" s="81" t="s">
        <v>675</v>
      </c>
      <c r="Y53" s="104"/>
    </row>
    <row r="54" spans="2:25" ht="13.5" customHeight="1">
      <c r="B54" s="29">
        <f t="shared" si="2"/>
        <v>44</v>
      </c>
      <c r="C54" s="38"/>
      <c r="D54" s="45"/>
      <c r="E54" s="42"/>
      <c r="F54" s="42" t="s">
        <v>649</v>
      </c>
      <c r="G54" s="42"/>
      <c r="H54" s="42"/>
      <c r="I54" s="42"/>
      <c r="J54" s="42"/>
      <c r="K54" s="100"/>
      <c r="L54" s="100"/>
      <c r="M54" s="80"/>
      <c r="N54" s="81" t="s">
        <v>675</v>
      </c>
      <c r="Y54" s="104"/>
    </row>
    <row r="55" spans="2:25" ht="13.5" customHeight="1">
      <c r="B55" s="29">
        <f t="shared" si="2"/>
        <v>45</v>
      </c>
      <c r="C55" s="38"/>
      <c r="D55" s="45"/>
      <c r="E55" s="42"/>
      <c r="F55" s="42" t="s">
        <v>53</v>
      </c>
      <c r="G55" s="42"/>
      <c r="H55" s="42"/>
      <c r="I55" s="42"/>
      <c r="J55" s="42"/>
      <c r="K55" s="100"/>
      <c r="L55" s="100" t="s">
        <v>675</v>
      </c>
      <c r="M55" s="80"/>
      <c r="N55" s="81">
        <v>80</v>
      </c>
      <c r="Y55" s="104"/>
    </row>
    <row r="56" spans="2:25" ht="13.5" customHeight="1">
      <c r="B56" s="29">
        <f t="shared" si="2"/>
        <v>46</v>
      </c>
      <c r="C56" s="38"/>
      <c r="D56" s="45"/>
      <c r="E56" s="42"/>
      <c r="F56" s="42" t="s">
        <v>142</v>
      </c>
      <c r="G56" s="42"/>
      <c r="H56" s="42"/>
      <c r="I56" s="42"/>
      <c r="J56" s="42"/>
      <c r="K56" s="80"/>
      <c r="L56" s="80">
        <v>20</v>
      </c>
      <c r="M56" s="80"/>
      <c r="N56" s="81">
        <v>20</v>
      </c>
      <c r="Y56" s="104"/>
    </row>
    <row r="57" spans="2:25" ht="13.5" customHeight="1">
      <c r="B57" s="29">
        <f t="shared" si="2"/>
        <v>47</v>
      </c>
      <c r="C57" s="38"/>
      <c r="D57" s="45"/>
      <c r="E57" s="42"/>
      <c r="F57" s="42" t="s">
        <v>143</v>
      </c>
      <c r="G57" s="42"/>
      <c r="H57" s="42"/>
      <c r="I57" s="42"/>
      <c r="J57" s="42"/>
      <c r="K57" s="80"/>
      <c r="L57" s="80"/>
      <c r="M57" s="80"/>
      <c r="N57" s="81" t="s">
        <v>248</v>
      </c>
      <c r="Y57" s="104"/>
    </row>
    <row r="58" spans="2:25" ht="13.5" customHeight="1">
      <c r="B58" s="29">
        <f t="shared" si="2"/>
        <v>48</v>
      </c>
      <c r="C58" s="38"/>
      <c r="D58" s="45"/>
      <c r="E58" s="42"/>
      <c r="F58" s="42" t="s">
        <v>54</v>
      </c>
      <c r="G58" s="42"/>
      <c r="H58" s="42"/>
      <c r="I58" s="42"/>
      <c r="J58" s="42"/>
      <c r="K58" s="100">
        <v>240</v>
      </c>
      <c r="L58" s="100">
        <v>160</v>
      </c>
      <c r="M58" s="80">
        <v>160</v>
      </c>
      <c r="N58" s="81">
        <v>520</v>
      </c>
      <c r="Y58" s="105"/>
    </row>
    <row r="59" spans="2:25" ht="13.5" customHeight="1">
      <c r="B59" s="29">
        <f t="shared" si="2"/>
        <v>49</v>
      </c>
      <c r="C59" s="38"/>
      <c r="D59" s="45"/>
      <c r="E59" s="42"/>
      <c r="F59" s="42" t="s">
        <v>241</v>
      </c>
      <c r="G59" s="42"/>
      <c r="H59" s="42"/>
      <c r="I59" s="42"/>
      <c r="J59" s="42"/>
      <c r="K59" s="80" t="s">
        <v>675</v>
      </c>
      <c r="L59" s="80"/>
      <c r="M59" s="80"/>
      <c r="N59" s="81"/>
      <c r="Y59" s="103"/>
    </row>
    <row r="60" spans="2:25" ht="13.5" customHeight="1">
      <c r="B60" s="29">
        <f t="shared" si="2"/>
        <v>50</v>
      </c>
      <c r="C60" s="38"/>
      <c r="D60" s="45"/>
      <c r="E60" s="42"/>
      <c r="F60" s="42" t="s">
        <v>55</v>
      </c>
      <c r="G60" s="42"/>
      <c r="H60" s="42"/>
      <c r="I60" s="42"/>
      <c r="J60" s="42"/>
      <c r="K60" s="80"/>
      <c r="L60" s="80"/>
      <c r="M60" s="80"/>
      <c r="N60" s="81" t="s">
        <v>675</v>
      </c>
      <c r="Y60" s="103"/>
    </row>
    <row r="61" spans="2:25" ht="13.5" customHeight="1">
      <c r="B61" s="29">
        <f t="shared" si="2"/>
        <v>51</v>
      </c>
      <c r="C61" s="38"/>
      <c r="D61" s="45"/>
      <c r="E61" s="42"/>
      <c r="F61" s="42" t="s">
        <v>147</v>
      </c>
      <c r="G61" s="42"/>
      <c r="H61" s="42"/>
      <c r="I61" s="42"/>
      <c r="J61" s="42"/>
      <c r="K61" s="80">
        <v>70</v>
      </c>
      <c r="L61" s="80">
        <v>140</v>
      </c>
      <c r="M61" s="80">
        <v>210</v>
      </c>
      <c r="N61" s="81">
        <v>380</v>
      </c>
      <c r="Y61" s="103"/>
    </row>
    <row r="62" spans="2:25" ht="13.5" customHeight="1">
      <c r="B62" s="29">
        <f t="shared" si="2"/>
        <v>52</v>
      </c>
      <c r="C62" s="38"/>
      <c r="D62" s="45"/>
      <c r="E62" s="42"/>
      <c r="F62" s="42" t="s">
        <v>148</v>
      </c>
      <c r="G62" s="42"/>
      <c r="H62" s="42"/>
      <c r="I62" s="42"/>
      <c r="J62" s="42"/>
      <c r="K62" s="80">
        <v>32</v>
      </c>
      <c r="L62" s="80"/>
      <c r="M62" s="80">
        <v>320</v>
      </c>
      <c r="N62" s="81"/>
      <c r="Y62" s="103"/>
    </row>
    <row r="63" spans="2:25" ht="13.5" customHeight="1">
      <c r="B63" s="29">
        <f t="shared" si="2"/>
        <v>53</v>
      </c>
      <c r="C63" s="38"/>
      <c r="D63" s="45"/>
      <c r="E63" s="42"/>
      <c r="F63" s="42" t="s">
        <v>56</v>
      </c>
      <c r="G63" s="42"/>
      <c r="H63" s="42"/>
      <c r="I63" s="42"/>
      <c r="J63" s="42"/>
      <c r="K63" s="100">
        <v>270</v>
      </c>
      <c r="L63" s="100" t="s">
        <v>675</v>
      </c>
      <c r="M63" s="80">
        <v>1040</v>
      </c>
      <c r="N63" s="81">
        <v>720</v>
      </c>
      <c r="Y63" s="103"/>
    </row>
    <row r="64" spans="2:25" ht="13.5" customHeight="1">
      <c r="B64" s="29">
        <f t="shared" si="2"/>
        <v>54</v>
      </c>
      <c r="C64" s="38"/>
      <c r="D64" s="45"/>
      <c r="E64" s="42"/>
      <c r="F64" s="42" t="s">
        <v>57</v>
      </c>
      <c r="G64" s="42"/>
      <c r="H64" s="42"/>
      <c r="I64" s="42"/>
      <c r="J64" s="42"/>
      <c r="K64" s="100">
        <v>50</v>
      </c>
      <c r="L64" s="80">
        <v>100</v>
      </c>
      <c r="M64" s="80">
        <v>180</v>
      </c>
      <c r="N64" s="81">
        <v>170</v>
      </c>
      <c r="Y64" s="103"/>
    </row>
    <row r="65" spans="2:25" ht="13.5" customHeight="1">
      <c r="B65" s="29">
        <f t="shared" si="2"/>
        <v>55</v>
      </c>
      <c r="C65" s="38"/>
      <c r="D65" s="45"/>
      <c r="E65" s="42"/>
      <c r="F65" s="42" t="s">
        <v>396</v>
      </c>
      <c r="G65" s="42"/>
      <c r="H65" s="42"/>
      <c r="I65" s="42"/>
      <c r="J65" s="42"/>
      <c r="K65" s="80"/>
      <c r="L65" s="80" t="s">
        <v>675</v>
      </c>
      <c r="M65" s="80"/>
      <c r="N65" s="81"/>
      <c r="Y65" s="103"/>
    </row>
    <row r="66" spans="2:25" ht="13.5" customHeight="1">
      <c r="B66" s="29">
        <f t="shared" si="2"/>
        <v>56</v>
      </c>
      <c r="C66" s="38"/>
      <c r="D66" s="45"/>
      <c r="E66" s="42"/>
      <c r="F66" s="42" t="s">
        <v>687</v>
      </c>
      <c r="G66" s="42"/>
      <c r="H66" s="42"/>
      <c r="I66" s="42"/>
      <c r="J66" s="42"/>
      <c r="K66" s="100"/>
      <c r="L66" s="80">
        <v>40</v>
      </c>
      <c r="M66" s="80"/>
      <c r="N66" s="81"/>
      <c r="Y66" s="103"/>
    </row>
    <row r="67" spans="2:25" ht="13.5" customHeight="1">
      <c r="B67" s="29">
        <f t="shared" si="2"/>
        <v>57</v>
      </c>
      <c r="C67" s="38"/>
      <c r="D67" s="45"/>
      <c r="E67" s="42"/>
      <c r="F67" s="42" t="s">
        <v>59</v>
      </c>
      <c r="G67" s="42"/>
      <c r="H67" s="42"/>
      <c r="I67" s="42"/>
      <c r="J67" s="42"/>
      <c r="K67" s="100" t="s">
        <v>675</v>
      </c>
      <c r="L67" s="80"/>
      <c r="M67" s="80"/>
      <c r="N67" s="81"/>
      <c r="Y67" s="103"/>
    </row>
    <row r="68" spans="2:25" ht="13.5" customHeight="1">
      <c r="B68" s="29">
        <f t="shared" si="2"/>
        <v>58</v>
      </c>
      <c r="C68" s="38"/>
      <c r="D68" s="45"/>
      <c r="E68" s="42"/>
      <c r="F68" s="42" t="s">
        <v>61</v>
      </c>
      <c r="G68" s="42"/>
      <c r="H68" s="42"/>
      <c r="I68" s="42"/>
      <c r="J68" s="42"/>
      <c r="K68" s="80">
        <v>80</v>
      </c>
      <c r="L68" s="80">
        <v>160</v>
      </c>
      <c r="M68" s="80" t="s">
        <v>675</v>
      </c>
      <c r="N68" s="81">
        <v>320</v>
      </c>
      <c r="Y68" s="103"/>
    </row>
    <row r="69" spans="2:25" ht="13.5" customHeight="1">
      <c r="B69" s="29">
        <f t="shared" si="2"/>
        <v>59</v>
      </c>
      <c r="C69" s="38"/>
      <c r="D69" s="45"/>
      <c r="E69" s="42"/>
      <c r="F69" s="42" t="s">
        <v>62</v>
      </c>
      <c r="G69" s="42"/>
      <c r="H69" s="42"/>
      <c r="I69" s="42"/>
      <c r="J69" s="42"/>
      <c r="K69" s="80"/>
      <c r="L69" s="80">
        <v>160</v>
      </c>
      <c r="M69" s="80" t="s">
        <v>675</v>
      </c>
      <c r="N69" s="81">
        <v>160</v>
      </c>
      <c r="Y69" s="103"/>
    </row>
    <row r="70" spans="2:25" ht="13.5" customHeight="1">
      <c r="B70" s="29">
        <f t="shared" si="2"/>
        <v>60</v>
      </c>
      <c r="C70" s="38"/>
      <c r="D70" s="45"/>
      <c r="E70" s="42"/>
      <c r="F70" s="42" t="s">
        <v>63</v>
      </c>
      <c r="G70" s="42"/>
      <c r="H70" s="42"/>
      <c r="I70" s="42"/>
      <c r="J70" s="42"/>
      <c r="K70" s="80"/>
      <c r="L70" s="80"/>
      <c r="M70" s="80" t="s">
        <v>675</v>
      </c>
      <c r="N70" s="81"/>
      <c r="Y70" s="103"/>
    </row>
    <row r="71" spans="2:25" ht="13.5" customHeight="1">
      <c r="B71" s="29">
        <f t="shared" si="2"/>
        <v>61</v>
      </c>
      <c r="C71" s="38"/>
      <c r="D71" s="45"/>
      <c r="E71" s="42"/>
      <c r="F71" s="42" t="s">
        <v>564</v>
      </c>
      <c r="G71" s="42"/>
      <c r="H71" s="42"/>
      <c r="I71" s="42"/>
      <c r="J71" s="42"/>
      <c r="K71" s="80" t="s">
        <v>675</v>
      </c>
      <c r="L71" s="80" t="s">
        <v>675</v>
      </c>
      <c r="M71" s="80" t="s">
        <v>675</v>
      </c>
      <c r="N71" s="81" t="s">
        <v>248</v>
      </c>
      <c r="Y71" s="103"/>
    </row>
    <row r="72" spans="2:25" ht="13.5" customHeight="1">
      <c r="B72" s="29">
        <f t="shared" si="2"/>
        <v>62</v>
      </c>
      <c r="C72" s="38"/>
      <c r="D72" s="45"/>
      <c r="E72" s="42"/>
      <c r="F72" s="42" t="s">
        <v>153</v>
      </c>
      <c r="G72" s="42"/>
      <c r="H72" s="42"/>
      <c r="I72" s="42"/>
      <c r="J72" s="42"/>
      <c r="K72" s="80" t="s">
        <v>675</v>
      </c>
      <c r="L72" s="80"/>
      <c r="M72" s="80"/>
      <c r="N72" s="81"/>
      <c r="Y72" s="103"/>
    </row>
    <row r="73" spans="2:25" ht="13.5" customHeight="1">
      <c r="B73" s="29">
        <f t="shared" si="2"/>
        <v>63</v>
      </c>
      <c r="C73" s="38"/>
      <c r="D73" s="45"/>
      <c r="E73" s="42"/>
      <c r="F73" s="42" t="s">
        <v>213</v>
      </c>
      <c r="G73" s="42"/>
      <c r="H73" s="42"/>
      <c r="I73" s="42"/>
      <c r="J73" s="42"/>
      <c r="K73" s="80">
        <v>80</v>
      </c>
      <c r="L73" s="80">
        <v>200</v>
      </c>
      <c r="M73" s="80">
        <v>80</v>
      </c>
      <c r="N73" s="81">
        <v>120</v>
      </c>
      <c r="Y73" s="103"/>
    </row>
    <row r="74" spans="2:25" ht="13.5" customHeight="1">
      <c r="B74" s="29">
        <f t="shared" si="2"/>
        <v>64</v>
      </c>
      <c r="C74" s="38"/>
      <c r="D74" s="45"/>
      <c r="E74" s="42"/>
      <c r="F74" s="42" t="s">
        <v>214</v>
      </c>
      <c r="G74" s="42"/>
      <c r="H74" s="42"/>
      <c r="I74" s="42"/>
      <c r="J74" s="42"/>
      <c r="K74" s="80">
        <v>40</v>
      </c>
      <c r="L74" s="80">
        <v>80</v>
      </c>
      <c r="M74" s="80">
        <v>20</v>
      </c>
      <c r="N74" s="81">
        <v>20</v>
      </c>
      <c r="Y74" s="103"/>
    </row>
    <row r="75" spans="2:25" ht="13.5" customHeight="1">
      <c r="B75" s="29">
        <f aca="true" t="shared" si="5" ref="B75:B97">B74+1</f>
        <v>65</v>
      </c>
      <c r="C75" s="38"/>
      <c r="D75" s="45"/>
      <c r="E75" s="42"/>
      <c r="F75" s="42" t="s">
        <v>65</v>
      </c>
      <c r="G75" s="42"/>
      <c r="H75" s="42"/>
      <c r="I75" s="42"/>
      <c r="J75" s="42"/>
      <c r="K75" s="100">
        <v>420</v>
      </c>
      <c r="L75" s="80">
        <v>520</v>
      </c>
      <c r="M75" s="80">
        <v>620</v>
      </c>
      <c r="N75" s="81">
        <v>1100</v>
      </c>
      <c r="Y75" s="103"/>
    </row>
    <row r="76" spans="2:25" ht="13.5" customHeight="1">
      <c r="B76" s="29">
        <f t="shared" si="5"/>
        <v>66</v>
      </c>
      <c r="C76" s="38"/>
      <c r="D76" s="45"/>
      <c r="E76" s="42"/>
      <c r="F76" s="42" t="s">
        <v>66</v>
      </c>
      <c r="G76" s="42"/>
      <c r="H76" s="42"/>
      <c r="I76" s="42"/>
      <c r="J76" s="42"/>
      <c r="K76" s="80" t="s">
        <v>675</v>
      </c>
      <c r="L76" s="80"/>
      <c r="M76" s="80">
        <v>30</v>
      </c>
      <c r="N76" s="81">
        <v>60</v>
      </c>
      <c r="Y76" s="103"/>
    </row>
    <row r="77" spans="2:25" ht="13.5" customHeight="1">
      <c r="B77" s="29">
        <f t="shared" si="5"/>
        <v>67</v>
      </c>
      <c r="C77" s="38"/>
      <c r="D77" s="45"/>
      <c r="E77" s="42"/>
      <c r="F77" s="42" t="s">
        <v>154</v>
      </c>
      <c r="G77" s="42"/>
      <c r="H77" s="42"/>
      <c r="I77" s="42"/>
      <c r="J77" s="42"/>
      <c r="K77" s="80"/>
      <c r="L77" s="80">
        <v>10</v>
      </c>
      <c r="M77" s="80"/>
      <c r="N77" s="81"/>
      <c r="Y77" s="103"/>
    </row>
    <row r="78" spans="2:25" ht="13.5" customHeight="1">
      <c r="B78" s="29">
        <f t="shared" si="5"/>
        <v>68</v>
      </c>
      <c r="C78" s="38"/>
      <c r="D78" s="45"/>
      <c r="E78" s="42"/>
      <c r="F78" s="42" t="s">
        <v>156</v>
      </c>
      <c r="G78" s="42"/>
      <c r="H78" s="42"/>
      <c r="I78" s="42"/>
      <c r="J78" s="42"/>
      <c r="K78" s="80"/>
      <c r="L78" s="80"/>
      <c r="M78" s="80">
        <v>20</v>
      </c>
      <c r="N78" s="81"/>
      <c r="Y78" s="103"/>
    </row>
    <row r="79" spans="2:25" ht="13.5" customHeight="1">
      <c r="B79" s="29">
        <f t="shared" si="5"/>
        <v>69</v>
      </c>
      <c r="C79" s="38"/>
      <c r="D79" s="45"/>
      <c r="E79" s="42"/>
      <c r="F79" s="42" t="s">
        <v>330</v>
      </c>
      <c r="G79" s="42"/>
      <c r="H79" s="42"/>
      <c r="I79" s="42"/>
      <c r="J79" s="42"/>
      <c r="K79" s="80">
        <v>10</v>
      </c>
      <c r="L79" s="80"/>
      <c r="M79" s="80">
        <v>660</v>
      </c>
      <c r="N79" s="81"/>
      <c r="Y79" s="103"/>
    </row>
    <row r="80" spans="2:25" ht="13.5" customHeight="1">
      <c r="B80" s="29">
        <f t="shared" si="5"/>
        <v>70</v>
      </c>
      <c r="C80" s="38"/>
      <c r="D80" s="45"/>
      <c r="E80" s="42"/>
      <c r="F80" s="42" t="s">
        <v>67</v>
      </c>
      <c r="G80" s="42"/>
      <c r="H80" s="42"/>
      <c r="I80" s="42"/>
      <c r="J80" s="42"/>
      <c r="K80" s="80"/>
      <c r="L80" s="80"/>
      <c r="M80" s="80">
        <v>10</v>
      </c>
      <c r="N80" s="81">
        <v>30</v>
      </c>
      <c r="Y80" s="103"/>
    </row>
    <row r="81" spans="2:25" ht="13.5" customHeight="1">
      <c r="B81" s="29">
        <f t="shared" si="5"/>
        <v>71</v>
      </c>
      <c r="C81" s="38"/>
      <c r="D81" s="45"/>
      <c r="E81" s="42"/>
      <c r="F81" s="42" t="s">
        <v>68</v>
      </c>
      <c r="G81" s="42"/>
      <c r="H81" s="42"/>
      <c r="I81" s="42"/>
      <c r="J81" s="42"/>
      <c r="K81" s="80">
        <v>20</v>
      </c>
      <c r="L81" s="100">
        <v>10</v>
      </c>
      <c r="M81" s="80">
        <v>30</v>
      </c>
      <c r="N81" s="81">
        <v>70</v>
      </c>
      <c r="Y81" s="103"/>
    </row>
    <row r="82" spans="2:25" ht="13.5" customHeight="1">
      <c r="B82" s="29">
        <f t="shared" si="5"/>
        <v>72</v>
      </c>
      <c r="C82" s="38"/>
      <c r="D82" s="45"/>
      <c r="E82" s="42"/>
      <c r="F82" s="42" t="s">
        <v>69</v>
      </c>
      <c r="G82" s="42"/>
      <c r="H82" s="42"/>
      <c r="I82" s="42"/>
      <c r="J82" s="42"/>
      <c r="K82" s="80">
        <v>40</v>
      </c>
      <c r="L82" s="80"/>
      <c r="M82" s="80"/>
      <c r="N82" s="81"/>
      <c r="Y82" s="103"/>
    </row>
    <row r="83" spans="2:25" ht="13.5" customHeight="1">
      <c r="B83" s="29">
        <f t="shared" si="5"/>
        <v>73</v>
      </c>
      <c r="C83" s="38"/>
      <c r="D83" s="45"/>
      <c r="E83" s="42"/>
      <c r="F83" s="42" t="s">
        <v>70</v>
      </c>
      <c r="G83" s="42"/>
      <c r="H83" s="42"/>
      <c r="I83" s="42"/>
      <c r="J83" s="42"/>
      <c r="K83" s="80">
        <v>40</v>
      </c>
      <c r="L83" s="80">
        <v>40</v>
      </c>
      <c r="M83" s="80"/>
      <c r="N83" s="81"/>
      <c r="Y83" s="103"/>
    </row>
    <row r="84" spans="2:25" ht="13.5" customHeight="1">
      <c r="B84" s="29">
        <f t="shared" si="5"/>
        <v>74</v>
      </c>
      <c r="C84" s="38"/>
      <c r="D84" s="45"/>
      <c r="E84" s="42"/>
      <c r="F84" s="42" t="s">
        <v>692</v>
      </c>
      <c r="G84" s="42"/>
      <c r="H84" s="42"/>
      <c r="I84" s="42"/>
      <c r="J84" s="42"/>
      <c r="K84" s="80"/>
      <c r="L84" s="80"/>
      <c r="M84" s="80"/>
      <c r="N84" s="81">
        <v>10</v>
      </c>
      <c r="Y84" s="103"/>
    </row>
    <row r="85" spans="2:25" ht="13.5" customHeight="1">
      <c r="B85" s="29">
        <f t="shared" si="5"/>
        <v>75</v>
      </c>
      <c r="C85" s="38"/>
      <c r="D85" s="45"/>
      <c r="E85" s="42"/>
      <c r="F85" s="42" t="s">
        <v>159</v>
      </c>
      <c r="G85" s="42"/>
      <c r="H85" s="42"/>
      <c r="I85" s="42"/>
      <c r="J85" s="42"/>
      <c r="K85" s="80" t="s">
        <v>248</v>
      </c>
      <c r="L85" s="80"/>
      <c r="M85" s="80" t="s">
        <v>675</v>
      </c>
      <c r="N85" s="81">
        <v>160</v>
      </c>
      <c r="Y85" s="103"/>
    </row>
    <row r="86" spans="2:14" ht="13.5" customHeight="1">
      <c r="B86" s="29">
        <f t="shared" si="5"/>
        <v>76</v>
      </c>
      <c r="C86" s="37" t="s">
        <v>72</v>
      </c>
      <c r="D86" s="35" t="s">
        <v>73</v>
      </c>
      <c r="E86" s="42"/>
      <c r="F86" s="42" t="s">
        <v>186</v>
      </c>
      <c r="G86" s="42"/>
      <c r="H86" s="42"/>
      <c r="I86" s="42"/>
      <c r="J86" s="42"/>
      <c r="K86" s="80"/>
      <c r="L86" s="80"/>
      <c r="M86" s="80"/>
      <c r="N86" s="81" t="s">
        <v>675</v>
      </c>
    </row>
    <row r="87" spans="2:14" ht="13.5" customHeight="1">
      <c r="B87" s="29">
        <f t="shared" si="5"/>
        <v>77</v>
      </c>
      <c r="C87" s="38"/>
      <c r="D87" s="45"/>
      <c r="E87" s="42"/>
      <c r="F87" s="42" t="s">
        <v>688</v>
      </c>
      <c r="G87" s="42"/>
      <c r="H87" s="42"/>
      <c r="I87" s="42"/>
      <c r="J87" s="42"/>
      <c r="K87" s="80"/>
      <c r="L87" s="80" t="s">
        <v>675</v>
      </c>
      <c r="M87" s="80" t="s">
        <v>675</v>
      </c>
      <c r="N87" s="81"/>
    </row>
    <row r="88" spans="2:14" ht="13.5" customHeight="1">
      <c r="B88" s="29">
        <f t="shared" si="5"/>
        <v>78</v>
      </c>
      <c r="C88" s="38"/>
      <c r="D88" s="45"/>
      <c r="E88" s="42"/>
      <c r="F88" s="42" t="s">
        <v>613</v>
      </c>
      <c r="G88" s="42"/>
      <c r="H88" s="42"/>
      <c r="I88" s="42"/>
      <c r="J88" s="42"/>
      <c r="K88" s="80" t="s">
        <v>675</v>
      </c>
      <c r="L88" s="80"/>
      <c r="M88" s="80"/>
      <c r="N88" s="81"/>
    </row>
    <row r="89" spans="2:14" ht="13.5" customHeight="1">
      <c r="B89" s="29">
        <f t="shared" si="5"/>
        <v>79</v>
      </c>
      <c r="C89" s="38"/>
      <c r="D89" s="45"/>
      <c r="E89" s="42"/>
      <c r="F89" s="42" t="s">
        <v>458</v>
      </c>
      <c r="G89" s="42"/>
      <c r="H89" s="42"/>
      <c r="I89" s="42"/>
      <c r="J89" s="42"/>
      <c r="K89" s="80"/>
      <c r="L89" s="80"/>
      <c r="M89" s="80"/>
      <c r="N89" s="81" t="s">
        <v>675</v>
      </c>
    </row>
    <row r="90" spans="2:14" ht="13.5" customHeight="1">
      <c r="B90" s="29">
        <f t="shared" si="5"/>
        <v>80</v>
      </c>
      <c r="C90" s="38"/>
      <c r="D90" s="45"/>
      <c r="E90" s="42"/>
      <c r="F90" s="42" t="s">
        <v>180</v>
      </c>
      <c r="G90" s="42"/>
      <c r="H90" s="42"/>
      <c r="I90" s="42"/>
      <c r="J90" s="42"/>
      <c r="K90" s="80"/>
      <c r="L90" s="80" t="s">
        <v>675</v>
      </c>
      <c r="M90" s="80">
        <v>4</v>
      </c>
      <c r="N90" s="81">
        <v>2</v>
      </c>
    </row>
    <row r="91" spans="2:14" ht="13.5" customHeight="1">
      <c r="B91" s="29">
        <f t="shared" si="5"/>
        <v>81</v>
      </c>
      <c r="C91" s="38"/>
      <c r="D91" s="45"/>
      <c r="E91" s="42"/>
      <c r="F91" s="42" t="s">
        <v>164</v>
      </c>
      <c r="G91" s="42"/>
      <c r="H91" s="42"/>
      <c r="I91" s="42"/>
      <c r="J91" s="42"/>
      <c r="K91" s="80">
        <v>3</v>
      </c>
      <c r="L91" s="80" t="s">
        <v>675</v>
      </c>
      <c r="M91" s="80">
        <v>2</v>
      </c>
      <c r="N91" s="81">
        <v>1</v>
      </c>
    </row>
    <row r="92" spans="2:14" ht="13.5" customHeight="1">
      <c r="B92" s="29">
        <f t="shared" si="5"/>
        <v>82</v>
      </c>
      <c r="C92" s="38"/>
      <c r="D92" s="45"/>
      <c r="E92" s="42"/>
      <c r="F92" s="42" t="s">
        <v>218</v>
      </c>
      <c r="G92" s="42"/>
      <c r="H92" s="42"/>
      <c r="I92" s="42"/>
      <c r="J92" s="42"/>
      <c r="K92" s="80"/>
      <c r="L92" s="80" t="s">
        <v>675</v>
      </c>
      <c r="M92" s="80"/>
      <c r="N92" s="81"/>
    </row>
    <row r="93" spans="2:14" ht="13.5" customHeight="1">
      <c r="B93" s="29">
        <f t="shared" si="5"/>
        <v>83</v>
      </c>
      <c r="C93" s="38"/>
      <c r="D93" s="45"/>
      <c r="E93" s="42"/>
      <c r="F93" s="42" t="s">
        <v>165</v>
      </c>
      <c r="G93" s="42"/>
      <c r="H93" s="42"/>
      <c r="I93" s="42"/>
      <c r="J93" s="42"/>
      <c r="K93" s="80" t="s">
        <v>675</v>
      </c>
      <c r="L93" s="80" t="s">
        <v>675</v>
      </c>
      <c r="M93" s="80"/>
      <c r="N93" s="81"/>
    </row>
    <row r="94" spans="2:14" ht="13.5" customHeight="1">
      <c r="B94" s="29">
        <f t="shared" si="5"/>
        <v>84</v>
      </c>
      <c r="C94" s="38"/>
      <c r="D94" s="46"/>
      <c r="E94" s="42"/>
      <c r="F94" s="42" t="s">
        <v>74</v>
      </c>
      <c r="G94" s="42"/>
      <c r="H94" s="42"/>
      <c r="I94" s="42"/>
      <c r="J94" s="42"/>
      <c r="K94" s="80"/>
      <c r="L94" s="80">
        <v>2</v>
      </c>
      <c r="M94" s="80">
        <v>1</v>
      </c>
      <c r="N94" s="81">
        <v>1</v>
      </c>
    </row>
    <row r="95" spans="2:14" ht="13.5" customHeight="1">
      <c r="B95" s="29">
        <f t="shared" si="5"/>
        <v>85</v>
      </c>
      <c r="C95" s="37" t="s">
        <v>75</v>
      </c>
      <c r="D95" s="47" t="s">
        <v>168</v>
      </c>
      <c r="E95" s="42"/>
      <c r="F95" s="42" t="s">
        <v>169</v>
      </c>
      <c r="G95" s="42"/>
      <c r="H95" s="42"/>
      <c r="I95" s="42"/>
      <c r="J95" s="42"/>
      <c r="K95" s="80" t="s">
        <v>675</v>
      </c>
      <c r="L95" s="80">
        <v>10</v>
      </c>
      <c r="M95" s="80">
        <v>30</v>
      </c>
      <c r="N95" s="81" t="s">
        <v>675</v>
      </c>
    </row>
    <row r="96" spans="2:14" ht="13.5" customHeight="1">
      <c r="B96" s="29">
        <f t="shared" si="5"/>
        <v>86</v>
      </c>
      <c r="C96" s="38"/>
      <c r="D96" s="35" t="s">
        <v>76</v>
      </c>
      <c r="E96" s="42"/>
      <c r="F96" s="42" t="s">
        <v>77</v>
      </c>
      <c r="G96" s="42"/>
      <c r="H96" s="42"/>
      <c r="I96" s="42"/>
      <c r="J96" s="42"/>
      <c r="K96" s="80" t="s">
        <v>675</v>
      </c>
      <c r="L96" s="80" t="s">
        <v>675</v>
      </c>
      <c r="M96" s="80"/>
      <c r="N96" s="81"/>
    </row>
    <row r="97" spans="2:14" ht="13.5" customHeight="1">
      <c r="B97" s="29">
        <f t="shared" si="5"/>
        <v>87</v>
      </c>
      <c r="C97" s="38"/>
      <c r="D97" s="46"/>
      <c r="E97" s="42"/>
      <c r="F97" s="42" t="s">
        <v>79</v>
      </c>
      <c r="G97" s="42"/>
      <c r="H97" s="42"/>
      <c r="I97" s="42"/>
      <c r="J97" s="42"/>
      <c r="K97" s="80">
        <v>20</v>
      </c>
      <c r="L97" s="80">
        <v>10</v>
      </c>
      <c r="M97" s="80">
        <v>20</v>
      </c>
      <c r="N97" s="81" t="s">
        <v>675</v>
      </c>
    </row>
    <row r="98" spans="2:14" ht="13.5" customHeight="1">
      <c r="B98" s="29">
        <f>B97+1</f>
        <v>88</v>
      </c>
      <c r="C98" s="38"/>
      <c r="D98" s="47" t="s">
        <v>690</v>
      </c>
      <c r="E98" s="42"/>
      <c r="F98" s="42" t="s">
        <v>81</v>
      </c>
      <c r="G98" s="42"/>
      <c r="H98" s="42"/>
      <c r="I98" s="42"/>
      <c r="J98" s="42"/>
      <c r="K98" s="80"/>
      <c r="L98" s="80">
        <v>10</v>
      </c>
      <c r="M98" s="80"/>
      <c r="N98" s="81">
        <v>10</v>
      </c>
    </row>
    <row r="99" spans="2:14" ht="13.5" customHeight="1">
      <c r="B99" s="29">
        <f>B98+1</f>
        <v>89</v>
      </c>
      <c r="C99" s="39"/>
      <c r="D99" s="35" t="s">
        <v>170</v>
      </c>
      <c r="E99" s="42"/>
      <c r="F99" s="42" t="s">
        <v>1</v>
      </c>
      <c r="G99" s="42"/>
      <c r="H99" s="42"/>
      <c r="I99" s="42"/>
      <c r="J99" s="42"/>
      <c r="K99" s="80">
        <v>10</v>
      </c>
      <c r="L99" s="80">
        <v>20</v>
      </c>
      <c r="M99" s="80">
        <v>30</v>
      </c>
      <c r="N99" s="81"/>
    </row>
    <row r="100" spans="2:24" ht="13.5" customHeight="1" thickBot="1">
      <c r="B100" s="29">
        <f>B99+1</f>
        <v>90</v>
      </c>
      <c r="C100" s="146" t="s">
        <v>0</v>
      </c>
      <c r="D100" s="47" t="s">
        <v>82</v>
      </c>
      <c r="E100" s="42"/>
      <c r="F100" s="42" t="s">
        <v>83</v>
      </c>
      <c r="G100" s="42"/>
      <c r="H100" s="42"/>
      <c r="I100" s="42"/>
      <c r="J100" s="42"/>
      <c r="K100" s="80">
        <v>20</v>
      </c>
      <c r="L100" s="80">
        <v>30</v>
      </c>
      <c r="M100" s="80">
        <v>30</v>
      </c>
      <c r="N100" s="81">
        <v>40</v>
      </c>
      <c r="U100">
        <f>COUNTA(K86:K107)</f>
        <v>10</v>
      </c>
      <c r="V100">
        <f>COUNTA(L86:L107)</f>
        <v>14</v>
      </c>
      <c r="W100">
        <f>COUNTA(M86:M107)</f>
        <v>10</v>
      </c>
      <c r="X100">
        <f>COUNTA(N86:N107)</f>
        <v>11</v>
      </c>
    </row>
    <row r="101" spans="2:24" ht="13.5" customHeight="1">
      <c r="B101" s="83"/>
      <c r="C101" s="84"/>
      <c r="D101" s="84"/>
      <c r="E101" s="86"/>
      <c r="F101" s="86"/>
      <c r="G101" s="86"/>
      <c r="H101" s="86"/>
      <c r="I101" s="86"/>
      <c r="J101" s="86"/>
      <c r="K101" s="86"/>
      <c r="L101" s="86"/>
      <c r="M101" s="86"/>
      <c r="N101" s="86"/>
      <c r="U101">
        <f>COUNTA(K11:K100,K108:K110)</f>
        <v>60</v>
      </c>
      <c r="V101">
        <f>COUNTA(L11:L100,L108:L110)</f>
        <v>61</v>
      </c>
      <c r="W101">
        <f>COUNTA(M11:M100,M108:M110)</f>
        <v>58</v>
      </c>
      <c r="X101">
        <f>COUNTA(N11:N100,N108:N110)</f>
        <v>64</v>
      </c>
    </row>
    <row r="102" ht="18" customHeight="1"/>
    <row r="103" ht="18" customHeight="1">
      <c r="B103" s="22"/>
    </row>
    <row r="104" ht="9" customHeight="1" thickBot="1"/>
    <row r="105" spans="2:14" ht="18" customHeight="1">
      <c r="B105" s="1"/>
      <c r="C105" s="2"/>
      <c r="D105" s="163" t="s">
        <v>2</v>
      </c>
      <c r="E105" s="163"/>
      <c r="F105" s="163"/>
      <c r="G105" s="163"/>
      <c r="H105" s="2"/>
      <c r="I105" s="2"/>
      <c r="J105" s="3"/>
      <c r="K105" s="107" t="s">
        <v>106</v>
      </c>
      <c r="L105" s="107" t="s">
        <v>107</v>
      </c>
      <c r="M105" s="107" t="s">
        <v>108</v>
      </c>
      <c r="N105" s="132" t="s">
        <v>109</v>
      </c>
    </row>
    <row r="106" spans="2:14" ht="18" customHeight="1" thickBot="1">
      <c r="B106" s="7"/>
      <c r="C106" s="8"/>
      <c r="D106" s="161" t="s">
        <v>3</v>
      </c>
      <c r="E106" s="161"/>
      <c r="F106" s="161"/>
      <c r="G106" s="161"/>
      <c r="H106" s="8"/>
      <c r="I106" s="8"/>
      <c r="J106" s="9"/>
      <c r="K106" s="113" t="str">
        <f>K5</f>
        <v>H 26. 11.4</v>
      </c>
      <c r="L106" s="113" t="str">
        <f>L5</f>
        <v>H 26. 11.4</v>
      </c>
      <c r="M106" s="113" t="str">
        <f>M5</f>
        <v>H 26. 11.4</v>
      </c>
      <c r="N106" s="133" t="str">
        <f>N5</f>
        <v>H 26. 11.4</v>
      </c>
    </row>
    <row r="107" spans="2:14" ht="18" customHeight="1" thickTop="1">
      <c r="B107" s="87" t="s">
        <v>10</v>
      </c>
      <c r="C107" s="88" t="s">
        <v>11</v>
      </c>
      <c r="D107" s="88" t="s">
        <v>12</v>
      </c>
      <c r="E107" s="89"/>
      <c r="F107" s="90"/>
      <c r="G107" s="169" t="s">
        <v>13</v>
      </c>
      <c r="H107" s="169"/>
      <c r="I107" s="90"/>
      <c r="J107" s="27"/>
      <c r="K107" s="114"/>
      <c r="L107" s="114"/>
      <c r="M107" s="114"/>
      <c r="N107" s="134"/>
    </row>
    <row r="108" spans="2:14" ht="13.5" customHeight="1">
      <c r="B108" s="29">
        <f>B100+1</f>
        <v>91</v>
      </c>
      <c r="C108" s="170" t="s">
        <v>84</v>
      </c>
      <c r="D108" s="171"/>
      <c r="E108" s="42"/>
      <c r="F108" s="42" t="s">
        <v>85</v>
      </c>
      <c r="G108" s="42"/>
      <c r="H108" s="42"/>
      <c r="I108" s="42"/>
      <c r="J108" s="42"/>
      <c r="K108" s="80">
        <v>450</v>
      </c>
      <c r="L108" s="80">
        <v>250</v>
      </c>
      <c r="M108" s="80">
        <v>100</v>
      </c>
      <c r="N108" s="81">
        <v>50</v>
      </c>
    </row>
    <row r="109" spans="2:14" ht="13.5" customHeight="1">
      <c r="B109" s="29">
        <f>B108+1</f>
        <v>92</v>
      </c>
      <c r="C109" s="40"/>
      <c r="D109" s="41"/>
      <c r="E109" s="42"/>
      <c r="F109" s="42" t="s">
        <v>86</v>
      </c>
      <c r="G109" s="42"/>
      <c r="H109" s="42"/>
      <c r="I109" s="42"/>
      <c r="J109" s="42"/>
      <c r="K109" s="80">
        <v>1250</v>
      </c>
      <c r="L109" s="80">
        <v>1150</v>
      </c>
      <c r="M109" s="80">
        <v>850</v>
      </c>
      <c r="N109" s="81">
        <v>1050</v>
      </c>
    </row>
    <row r="110" spans="2:14" ht="13.5" customHeight="1" thickBot="1">
      <c r="B110" s="29">
        <f>B109+1</f>
        <v>93</v>
      </c>
      <c r="C110" s="40"/>
      <c r="D110" s="41"/>
      <c r="E110" s="42"/>
      <c r="F110" s="42" t="s">
        <v>171</v>
      </c>
      <c r="G110" s="42"/>
      <c r="H110" s="42"/>
      <c r="I110" s="42"/>
      <c r="J110" s="42"/>
      <c r="K110" s="80">
        <v>50</v>
      </c>
      <c r="L110" s="80">
        <v>100</v>
      </c>
      <c r="M110" s="80">
        <v>50</v>
      </c>
      <c r="N110" s="81"/>
    </row>
    <row r="111" spans="2:14" ht="19.5" customHeight="1" thickTop="1">
      <c r="B111" s="172" t="s">
        <v>88</v>
      </c>
      <c r="C111" s="173"/>
      <c r="D111" s="173"/>
      <c r="E111" s="173"/>
      <c r="F111" s="173"/>
      <c r="G111" s="173"/>
      <c r="H111" s="173"/>
      <c r="I111" s="173"/>
      <c r="J111" s="27"/>
      <c r="K111" s="114">
        <f>SUM(K112:K120)</f>
        <v>16215</v>
      </c>
      <c r="L111" s="114">
        <f>SUM(L112:L120)</f>
        <v>23916</v>
      </c>
      <c r="M111" s="114">
        <f>SUM(M112:M120)</f>
        <v>26089</v>
      </c>
      <c r="N111" s="134">
        <f>SUM(N112:N120)</f>
        <v>23781</v>
      </c>
    </row>
    <row r="112" spans="2:14" ht="13.5" customHeight="1">
      <c r="B112" s="153" t="s">
        <v>89</v>
      </c>
      <c r="C112" s="154"/>
      <c r="D112" s="162"/>
      <c r="E112" s="51"/>
      <c r="F112" s="52"/>
      <c r="G112" s="155" t="s">
        <v>14</v>
      </c>
      <c r="H112" s="155"/>
      <c r="I112" s="52"/>
      <c r="J112" s="54"/>
      <c r="K112" s="43">
        <v>20</v>
      </c>
      <c r="L112" s="43">
        <v>720</v>
      </c>
      <c r="M112" s="43">
        <v>360</v>
      </c>
      <c r="N112" s="44">
        <v>890</v>
      </c>
    </row>
    <row r="113" spans="2:14" ht="13.5" customHeight="1">
      <c r="B113" s="16"/>
      <c r="C113" s="17"/>
      <c r="D113" s="18"/>
      <c r="E113" s="55"/>
      <c r="F113" s="42"/>
      <c r="G113" s="155" t="s">
        <v>40</v>
      </c>
      <c r="H113" s="155"/>
      <c r="I113" s="53"/>
      <c r="J113" s="56"/>
      <c r="K113" s="43">
        <v>1450</v>
      </c>
      <c r="L113" s="43">
        <v>1800</v>
      </c>
      <c r="M113" s="43">
        <v>1500</v>
      </c>
      <c r="N113" s="44">
        <v>625</v>
      </c>
    </row>
    <row r="114" spans="2:14" ht="13.5" customHeight="1">
      <c r="B114" s="16"/>
      <c r="C114" s="17"/>
      <c r="D114" s="18"/>
      <c r="E114" s="55"/>
      <c r="F114" s="42"/>
      <c r="G114" s="155" t="s">
        <v>43</v>
      </c>
      <c r="H114" s="155"/>
      <c r="I114" s="52"/>
      <c r="J114" s="54"/>
      <c r="K114" s="43">
        <v>0</v>
      </c>
      <c r="L114" s="43">
        <v>0</v>
      </c>
      <c r="M114" s="43">
        <v>0</v>
      </c>
      <c r="N114" s="44">
        <v>0</v>
      </c>
    </row>
    <row r="115" spans="2:14" ht="13.5" customHeight="1">
      <c r="B115" s="16"/>
      <c r="C115" s="17"/>
      <c r="D115" s="18"/>
      <c r="E115" s="55"/>
      <c r="F115" s="42"/>
      <c r="G115" s="155" t="s">
        <v>190</v>
      </c>
      <c r="H115" s="155"/>
      <c r="I115" s="52"/>
      <c r="J115" s="54"/>
      <c r="K115" s="43">
        <v>10</v>
      </c>
      <c r="L115" s="43">
        <v>30</v>
      </c>
      <c r="M115" s="43">
        <v>20</v>
      </c>
      <c r="N115" s="44">
        <v>20</v>
      </c>
    </row>
    <row r="116" spans="2:14" ht="13.5" customHeight="1">
      <c r="B116" s="16"/>
      <c r="C116" s="17"/>
      <c r="D116" s="18"/>
      <c r="E116" s="55"/>
      <c r="F116" s="42"/>
      <c r="G116" s="155" t="s">
        <v>191</v>
      </c>
      <c r="H116" s="155"/>
      <c r="I116" s="52"/>
      <c r="J116" s="54"/>
      <c r="K116" s="43">
        <v>11380</v>
      </c>
      <c r="L116" s="43">
        <v>17404</v>
      </c>
      <c r="M116" s="43">
        <v>19592</v>
      </c>
      <c r="N116" s="44">
        <v>16572</v>
      </c>
    </row>
    <row r="117" spans="2:14" ht="13.5" customHeight="1">
      <c r="B117" s="16"/>
      <c r="C117" s="17"/>
      <c r="D117" s="18"/>
      <c r="E117" s="55"/>
      <c r="F117" s="42"/>
      <c r="G117" s="155" t="s">
        <v>175</v>
      </c>
      <c r="H117" s="155"/>
      <c r="I117" s="52"/>
      <c r="J117" s="54"/>
      <c r="K117" s="43">
        <v>30</v>
      </c>
      <c r="L117" s="43">
        <v>60</v>
      </c>
      <c r="M117" s="43">
        <v>20</v>
      </c>
      <c r="N117" s="44">
        <v>40</v>
      </c>
    </row>
    <row r="118" spans="2:14" ht="13.5" customHeight="1">
      <c r="B118" s="16"/>
      <c r="C118" s="17"/>
      <c r="D118" s="18"/>
      <c r="E118" s="55"/>
      <c r="F118" s="42"/>
      <c r="G118" s="155" t="s">
        <v>45</v>
      </c>
      <c r="H118" s="155"/>
      <c r="I118" s="52"/>
      <c r="J118" s="54"/>
      <c r="K118" s="43">
        <v>1512</v>
      </c>
      <c r="L118" s="43">
        <v>2310</v>
      </c>
      <c r="M118" s="43">
        <v>3470</v>
      </c>
      <c r="N118" s="44">
        <v>4470</v>
      </c>
    </row>
    <row r="119" spans="2:14" ht="13.5" customHeight="1">
      <c r="B119" s="16"/>
      <c r="C119" s="17"/>
      <c r="D119" s="18"/>
      <c r="E119" s="55"/>
      <c r="F119" s="42"/>
      <c r="G119" s="155" t="s">
        <v>90</v>
      </c>
      <c r="H119" s="155"/>
      <c r="I119" s="52"/>
      <c r="J119" s="54"/>
      <c r="K119" s="43">
        <v>1710</v>
      </c>
      <c r="L119" s="43">
        <v>1410</v>
      </c>
      <c r="M119" s="43">
        <v>960</v>
      </c>
      <c r="N119" s="44">
        <v>1110</v>
      </c>
    </row>
    <row r="120" spans="2:14" ht="13.5" customHeight="1" thickBot="1">
      <c r="B120" s="19"/>
      <c r="C120" s="20"/>
      <c r="D120" s="21"/>
      <c r="E120" s="57"/>
      <c r="F120" s="48"/>
      <c r="G120" s="156" t="s">
        <v>87</v>
      </c>
      <c r="H120" s="156"/>
      <c r="I120" s="58"/>
      <c r="J120" s="59"/>
      <c r="K120" s="49">
        <v>103</v>
      </c>
      <c r="L120" s="49">
        <v>182</v>
      </c>
      <c r="M120" s="49">
        <v>167</v>
      </c>
      <c r="N120" s="50">
        <v>54</v>
      </c>
    </row>
    <row r="121" spans="2:14" ht="18" customHeight="1" thickTop="1">
      <c r="B121" s="157" t="s">
        <v>91</v>
      </c>
      <c r="C121" s="158"/>
      <c r="D121" s="159"/>
      <c r="E121" s="65"/>
      <c r="F121" s="30"/>
      <c r="G121" s="160" t="s">
        <v>92</v>
      </c>
      <c r="H121" s="160"/>
      <c r="I121" s="30"/>
      <c r="J121" s="31"/>
      <c r="K121" s="115" t="s">
        <v>93</v>
      </c>
      <c r="L121" s="121"/>
      <c r="M121" s="121"/>
      <c r="N121" s="135"/>
    </row>
    <row r="122" spans="2:14" ht="18" customHeight="1">
      <c r="B122" s="62"/>
      <c r="C122" s="63"/>
      <c r="D122" s="63"/>
      <c r="E122" s="60"/>
      <c r="F122" s="61"/>
      <c r="G122" s="34"/>
      <c r="H122" s="34"/>
      <c r="I122" s="61"/>
      <c r="J122" s="64"/>
      <c r="K122" s="116" t="s">
        <v>94</v>
      </c>
      <c r="L122" s="122"/>
      <c r="M122" s="122"/>
      <c r="N122" s="125"/>
    </row>
    <row r="123" spans="2:14" ht="18" customHeight="1">
      <c r="B123" s="16"/>
      <c r="C123" s="17"/>
      <c r="D123" s="17"/>
      <c r="E123" s="66"/>
      <c r="F123" s="8"/>
      <c r="G123" s="161" t="s">
        <v>95</v>
      </c>
      <c r="H123" s="161"/>
      <c r="I123" s="32"/>
      <c r="J123" s="33"/>
      <c r="K123" s="117" t="s">
        <v>96</v>
      </c>
      <c r="L123" s="123"/>
      <c r="M123" s="126"/>
      <c r="N123" s="123"/>
    </row>
    <row r="124" spans="2:14" ht="18" customHeight="1">
      <c r="B124" s="16"/>
      <c r="C124" s="17"/>
      <c r="D124" s="17"/>
      <c r="E124" s="67"/>
      <c r="F124" s="17"/>
      <c r="G124" s="68"/>
      <c r="H124" s="68"/>
      <c r="I124" s="63"/>
      <c r="J124" s="69"/>
      <c r="K124" s="118" t="s">
        <v>490</v>
      </c>
      <c r="L124" s="124"/>
      <c r="M124" s="127"/>
      <c r="N124" s="124"/>
    </row>
    <row r="125" spans="2:14" ht="18" customHeight="1">
      <c r="B125" s="16"/>
      <c r="C125" s="17"/>
      <c r="D125" s="17"/>
      <c r="E125" s="67"/>
      <c r="F125" s="17"/>
      <c r="G125" s="68"/>
      <c r="H125" s="68"/>
      <c r="I125" s="63"/>
      <c r="J125" s="69"/>
      <c r="K125" s="118" t="s">
        <v>216</v>
      </c>
      <c r="L125" s="122"/>
      <c r="M125" s="127"/>
      <c r="N125" s="124"/>
    </row>
    <row r="126" spans="2:14" ht="18" customHeight="1">
      <c r="B126" s="16"/>
      <c r="C126" s="17"/>
      <c r="D126" s="17"/>
      <c r="E126" s="66"/>
      <c r="F126" s="8"/>
      <c r="G126" s="161" t="s">
        <v>97</v>
      </c>
      <c r="H126" s="161"/>
      <c r="I126" s="32"/>
      <c r="J126" s="33"/>
      <c r="K126" s="117" t="s">
        <v>364</v>
      </c>
      <c r="L126" s="123"/>
      <c r="M126" s="126"/>
      <c r="N126" s="123"/>
    </row>
    <row r="127" spans="2:14" ht="18" customHeight="1">
      <c r="B127" s="16"/>
      <c r="C127" s="17"/>
      <c r="D127" s="17"/>
      <c r="E127" s="67"/>
      <c r="F127" s="17"/>
      <c r="G127" s="68"/>
      <c r="H127" s="68"/>
      <c r="I127" s="63"/>
      <c r="J127" s="69"/>
      <c r="K127" s="118" t="s">
        <v>491</v>
      </c>
      <c r="L127" s="124"/>
      <c r="M127" s="127"/>
      <c r="N127" s="124"/>
    </row>
    <row r="128" spans="2:14" ht="18" customHeight="1">
      <c r="B128" s="16"/>
      <c r="C128" s="17"/>
      <c r="D128" s="17"/>
      <c r="E128" s="13"/>
      <c r="F128" s="14"/>
      <c r="G128" s="34"/>
      <c r="H128" s="34"/>
      <c r="I128" s="61"/>
      <c r="J128" s="64"/>
      <c r="K128" s="116" t="s">
        <v>98</v>
      </c>
      <c r="L128" s="125"/>
      <c r="M128" s="122"/>
      <c r="N128" s="125"/>
    </row>
    <row r="129" spans="2:14" ht="18" customHeight="1">
      <c r="B129" s="153" t="s">
        <v>99</v>
      </c>
      <c r="C129" s="154"/>
      <c r="D129" s="154"/>
      <c r="E129" s="8"/>
      <c r="F129" s="8"/>
      <c r="G129" s="8"/>
      <c r="H129" s="8"/>
      <c r="I129" s="8"/>
      <c r="J129" s="8"/>
      <c r="K129" s="82"/>
      <c r="L129" s="82"/>
      <c r="M129" s="82"/>
      <c r="N129" s="136"/>
    </row>
    <row r="130" spans="2:14" ht="13.5" customHeight="1">
      <c r="B130" s="70"/>
      <c r="C130" s="71" t="s">
        <v>100</v>
      </c>
      <c r="D130" s="72"/>
      <c r="E130" s="71"/>
      <c r="F130" s="71"/>
      <c r="G130" s="71"/>
      <c r="H130" s="71"/>
      <c r="I130" s="71"/>
      <c r="J130" s="71"/>
      <c r="K130" s="119"/>
      <c r="L130" s="119"/>
      <c r="M130" s="119"/>
      <c r="N130" s="137"/>
    </row>
    <row r="131" spans="2:14" ht="13.5" customHeight="1">
      <c r="B131" s="70"/>
      <c r="C131" s="71" t="s">
        <v>101</v>
      </c>
      <c r="D131" s="72"/>
      <c r="E131" s="71"/>
      <c r="F131" s="71"/>
      <c r="G131" s="71"/>
      <c r="H131" s="71"/>
      <c r="I131" s="71"/>
      <c r="J131" s="71"/>
      <c r="K131" s="119"/>
      <c r="L131" s="119"/>
      <c r="M131" s="119"/>
      <c r="N131" s="137"/>
    </row>
    <row r="132" spans="2:14" ht="13.5" customHeight="1">
      <c r="B132" s="70"/>
      <c r="C132" s="71" t="s">
        <v>102</v>
      </c>
      <c r="D132" s="72"/>
      <c r="E132" s="71"/>
      <c r="F132" s="71"/>
      <c r="G132" s="71"/>
      <c r="H132" s="71"/>
      <c r="I132" s="71"/>
      <c r="J132" s="71"/>
      <c r="K132" s="119"/>
      <c r="L132" s="119"/>
      <c r="M132" s="119"/>
      <c r="N132" s="137"/>
    </row>
    <row r="133" spans="2:14" ht="13.5" customHeight="1">
      <c r="B133" s="70"/>
      <c r="C133" s="71" t="s">
        <v>103</v>
      </c>
      <c r="D133" s="72"/>
      <c r="E133" s="71"/>
      <c r="F133" s="71"/>
      <c r="G133" s="71"/>
      <c r="H133" s="71"/>
      <c r="I133" s="71"/>
      <c r="J133" s="71"/>
      <c r="K133" s="119"/>
      <c r="L133" s="119"/>
      <c r="M133" s="119"/>
      <c r="N133" s="137"/>
    </row>
    <row r="134" spans="2:14" ht="13.5" customHeight="1">
      <c r="B134" s="73"/>
      <c r="C134" s="71" t="s">
        <v>104</v>
      </c>
      <c r="D134" s="71"/>
      <c r="E134" s="71"/>
      <c r="F134" s="71"/>
      <c r="G134" s="71"/>
      <c r="H134" s="71"/>
      <c r="I134" s="71"/>
      <c r="J134" s="71"/>
      <c r="K134" s="119"/>
      <c r="L134" s="119"/>
      <c r="M134" s="119"/>
      <c r="N134" s="137"/>
    </row>
    <row r="135" spans="2:14" ht="13.5" customHeight="1">
      <c r="B135" s="73"/>
      <c r="C135" s="71" t="s">
        <v>182</v>
      </c>
      <c r="D135" s="71"/>
      <c r="E135" s="71"/>
      <c r="F135" s="71"/>
      <c r="G135" s="71"/>
      <c r="H135" s="71"/>
      <c r="I135" s="71"/>
      <c r="J135" s="71"/>
      <c r="K135" s="119"/>
      <c r="L135" s="119"/>
      <c r="M135" s="119"/>
      <c r="N135" s="137"/>
    </row>
    <row r="136" spans="2:14" ht="13.5" customHeight="1">
      <c r="B136" s="73"/>
      <c r="C136" s="71" t="s">
        <v>270</v>
      </c>
      <c r="D136" s="71"/>
      <c r="E136" s="71"/>
      <c r="F136" s="71"/>
      <c r="G136" s="71"/>
      <c r="H136" s="71"/>
      <c r="I136" s="71"/>
      <c r="J136" s="71"/>
      <c r="K136" s="119"/>
      <c r="L136" s="119"/>
      <c r="M136" s="119"/>
      <c r="N136" s="137"/>
    </row>
    <row r="137" spans="2:14" ht="13.5" customHeight="1">
      <c r="B137" s="73"/>
      <c r="C137" s="71" t="s">
        <v>271</v>
      </c>
      <c r="D137" s="71"/>
      <c r="E137" s="71"/>
      <c r="F137" s="71"/>
      <c r="G137" s="71"/>
      <c r="H137" s="71"/>
      <c r="I137" s="71"/>
      <c r="J137" s="71"/>
      <c r="K137" s="119"/>
      <c r="L137" s="119"/>
      <c r="M137" s="119"/>
      <c r="N137" s="137"/>
    </row>
    <row r="138" spans="2:14" ht="13.5" customHeight="1">
      <c r="B138" s="73"/>
      <c r="C138" s="71" t="s">
        <v>184</v>
      </c>
      <c r="D138" s="71"/>
      <c r="E138" s="71"/>
      <c r="F138" s="71"/>
      <c r="G138" s="71"/>
      <c r="H138" s="71"/>
      <c r="I138" s="71"/>
      <c r="J138" s="71"/>
      <c r="K138" s="119"/>
      <c r="L138" s="119"/>
      <c r="M138" s="119"/>
      <c r="N138" s="137"/>
    </row>
    <row r="139" spans="2:14" ht="13.5" customHeight="1">
      <c r="B139" s="73"/>
      <c r="C139" s="71" t="s">
        <v>183</v>
      </c>
      <c r="D139" s="71"/>
      <c r="E139" s="71"/>
      <c r="F139" s="71"/>
      <c r="G139" s="71"/>
      <c r="H139" s="71"/>
      <c r="I139" s="71"/>
      <c r="J139" s="71"/>
      <c r="K139" s="119"/>
      <c r="L139" s="119"/>
      <c r="M139" s="119"/>
      <c r="N139" s="137"/>
    </row>
    <row r="140" spans="2:14" ht="13.5" customHeight="1">
      <c r="B140" s="73"/>
      <c r="C140" s="71" t="s">
        <v>105</v>
      </c>
      <c r="D140" s="71"/>
      <c r="E140" s="71"/>
      <c r="F140" s="71"/>
      <c r="G140" s="71"/>
      <c r="H140" s="71"/>
      <c r="I140" s="71"/>
      <c r="J140" s="71"/>
      <c r="K140" s="119"/>
      <c r="L140" s="119"/>
      <c r="M140" s="119"/>
      <c r="N140" s="137"/>
    </row>
    <row r="141" spans="2:14" ht="13.5" customHeight="1">
      <c r="B141" s="73"/>
      <c r="C141" s="71" t="s">
        <v>274</v>
      </c>
      <c r="D141" s="71"/>
      <c r="E141" s="71"/>
      <c r="F141" s="71"/>
      <c r="G141" s="71"/>
      <c r="H141" s="71"/>
      <c r="I141" s="71"/>
      <c r="J141" s="71"/>
      <c r="K141" s="119"/>
      <c r="L141" s="119"/>
      <c r="M141" s="119"/>
      <c r="N141" s="137"/>
    </row>
    <row r="142" spans="2:14" ht="13.5" customHeight="1">
      <c r="B142" s="73"/>
      <c r="C142" s="71" t="s">
        <v>176</v>
      </c>
      <c r="D142" s="71"/>
      <c r="E142" s="71"/>
      <c r="F142" s="71"/>
      <c r="G142" s="71"/>
      <c r="H142" s="71"/>
      <c r="I142" s="71"/>
      <c r="J142" s="71"/>
      <c r="K142" s="119"/>
      <c r="L142" s="119"/>
      <c r="M142" s="119"/>
      <c r="N142" s="137"/>
    </row>
    <row r="143" spans="2:14" ht="18" customHeight="1" thickBot="1">
      <c r="B143" s="74"/>
      <c r="C143" s="75"/>
      <c r="D143" s="75"/>
      <c r="E143" s="75"/>
      <c r="F143" s="75"/>
      <c r="G143" s="75"/>
      <c r="H143" s="75"/>
      <c r="I143" s="75"/>
      <c r="J143" s="75"/>
      <c r="K143" s="120"/>
      <c r="L143" s="120"/>
      <c r="M143" s="120"/>
      <c r="N143" s="138"/>
    </row>
  </sheetData>
  <sheetProtection/>
  <mergeCells count="27">
    <mergeCell ref="G115:H115"/>
    <mergeCell ref="G116:H116"/>
    <mergeCell ref="G123:H123"/>
    <mergeCell ref="G126:H126"/>
    <mergeCell ref="B129:D129"/>
    <mergeCell ref="G117:H117"/>
    <mergeCell ref="G118:H118"/>
    <mergeCell ref="G119:H119"/>
    <mergeCell ref="G120:H120"/>
    <mergeCell ref="B121:D121"/>
    <mergeCell ref="G121:H121"/>
    <mergeCell ref="B111:I111"/>
    <mergeCell ref="B112:D112"/>
    <mergeCell ref="G112:H112"/>
    <mergeCell ref="G113:H113"/>
    <mergeCell ref="G114:H114"/>
    <mergeCell ref="D9:F9"/>
    <mergeCell ref="G10:H10"/>
    <mergeCell ref="C108:D108"/>
    <mergeCell ref="D105:G105"/>
    <mergeCell ref="D106:G106"/>
    <mergeCell ref="G107:H107"/>
    <mergeCell ref="D4:G4"/>
    <mergeCell ref="D5:G5"/>
    <mergeCell ref="D6:G6"/>
    <mergeCell ref="D7:F7"/>
    <mergeCell ref="D8:F8"/>
  </mergeCells>
  <printOptions/>
  <pageMargins left="0.984251968503937" right="0.3937007874015748" top="0.7874015748031497" bottom="0.7874015748031497" header="0.5118110236220472" footer="0.5118110236220472"/>
  <pageSetup horizontalDpi="600" verticalDpi="600" orientation="portrait" paperSize="8" scale="81" r:id="rId1"/>
  <rowBreaks count="1" manualBreakCount="1">
    <brk id="101" max="255" man="1"/>
  </rowBreaks>
</worksheet>
</file>

<file path=xl/worksheets/sheet16.xml><?xml version="1.0" encoding="utf-8"?>
<worksheet xmlns="http://schemas.openxmlformats.org/spreadsheetml/2006/main" xmlns:r="http://schemas.openxmlformats.org/officeDocument/2006/relationships">
  <sheetPr>
    <tabColor rgb="FFC00000"/>
  </sheetPr>
  <dimension ref="B2:Y144"/>
  <sheetViews>
    <sheetView view="pageBreakPreview" zoomScale="75" zoomScaleNormal="75" zoomScaleSheetLayoutView="75"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695</v>
      </c>
      <c r="L5" s="108" t="str">
        <f>K5</f>
        <v>H 26. 11.17</v>
      </c>
      <c r="M5" s="108" t="str">
        <f>K5</f>
        <v>H 26. 11.17</v>
      </c>
      <c r="N5" s="128" t="str">
        <f>K5</f>
        <v>H 26. 11.17</v>
      </c>
    </row>
    <row r="6" spans="2:14" ht="18" customHeight="1">
      <c r="B6" s="4"/>
      <c r="C6" s="5"/>
      <c r="D6" s="164" t="s">
        <v>4</v>
      </c>
      <c r="E6" s="164"/>
      <c r="F6" s="164"/>
      <c r="G6" s="164"/>
      <c r="H6" s="5"/>
      <c r="I6" s="5"/>
      <c r="J6" s="6"/>
      <c r="K6" s="108" t="s">
        <v>716</v>
      </c>
      <c r="L6" s="108" t="s">
        <v>429</v>
      </c>
      <c r="M6" s="108" t="s">
        <v>462</v>
      </c>
      <c r="N6" s="128" t="s">
        <v>717</v>
      </c>
    </row>
    <row r="7" spans="2:14" ht="18" customHeight="1">
      <c r="B7" s="4"/>
      <c r="C7" s="5"/>
      <c r="D7" s="164" t="s">
        <v>5</v>
      </c>
      <c r="E7" s="165"/>
      <c r="F7" s="165"/>
      <c r="G7" s="23" t="s">
        <v>6</v>
      </c>
      <c r="H7" s="5"/>
      <c r="I7" s="5"/>
      <c r="J7" s="6"/>
      <c r="K7" s="109">
        <v>1.96</v>
      </c>
      <c r="L7" s="109">
        <v>1.46</v>
      </c>
      <c r="M7" s="109">
        <v>1.46</v>
      </c>
      <c r="N7" s="129">
        <v>1.46</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c r="L11" s="78" t="s">
        <v>277</v>
      </c>
      <c r="M11" s="78" t="s">
        <v>277</v>
      </c>
      <c r="N11" s="79" t="s">
        <v>696</v>
      </c>
      <c r="P11" t="s">
        <v>15</v>
      </c>
      <c r="Q11">
        <f aca="true" t="shared" si="0" ref="Q11:T14">IF(K11="",0,VALUE(MID(K11,2,LEN(K11)-2)))</f>
        <v>0</v>
      </c>
      <c r="R11" t="e">
        <f t="shared" si="0"/>
        <v>#VALUE!</v>
      </c>
      <c r="S11" t="e">
        <f t="shared" si="0"/>
        <v>#VALUE!</v>
      </c>
      <c r="T11">
        <f t="shared" si="0"/>
        <v>20</v>
      </c>
      <c r="U11">
        <f aca="true" t="shared" si="1" ref="U11:X21">IF(K11="＋",0,IF(K11="(＋)",0,ABS(K11)))</f>
        <v>0</v>
      </c>
      <c r="V11">
        <f t="shared" si="1"/>
        <v>0</v>
      </c>
      <c r="W11">
        <f t="shared" si="1"/>
        <v>0</v>
      </c>
      <c r="X11">
        <f t="shared" si="1"/>
        <v>20</v>
      </c>
    </row>
    <row r="12" spans="2:24" s="102" customFormat="1" ht="13.5" customHeight="1">
      <c r="B12" s="29">
        <f>B11+1</f>
        <v>2</v>
      </c>
      <c r="C12" s="36"/>
      <c r="D12" s="45"/>
      <c r="E12" s="42"/>
      <c r="F12" s="42" t="s">
        <v>306</v>
      </c>
      <c r="G12" s="42"/>
      <c r="H12" s="42"/>
      <c r="I12" s="42"/>
      <c r="J12" s="42"/>
      <c r="K12" s="78"/>
      <c r="L12" s="78"/>
      <c r="M12" s="78" t="s">
        <v>277</v>
      </c>
      <c r="N12" s="79" t="s">
        <v>697</v>
      </c>
      <c r="O12"/>
      <c r="P12" t="s">
        <v>15</v>
      </c>
      <c r="Q12">
        <f t="shared" si="0"/>
        <v>0</v>
      </c>
      <c r="R12">
        <f t="shared" si="0"/>
        <v>0</v>
      </c>
      <c r="S12" t="e">
        <f t="shared" si="0"/>
        <v>#VALUE!</v>
      </c>
      <c r="T12" t="e">
        <f t="shared" si="0"/>
        <v>#VALUE!</v>
      </c>
      <c r="U12">
        <f t="shared" si="1"/>
        <v>0</v>
      </c>
      <c r="V12">
        <f t="shared" si="1"/>
        <v>0</v>
      </c>
      <c r="W12">
        <f t="shared" si="1"/>
        <v>0</v>
      </c>
      <c r="X12">
        <f t="shared" si="1"/>
        <v>0</v>
      </c>
    </row>
    <row r="13" spans="2:24" s="102" customFormat="1" ht="13.5" customHeight="1">
      <c r="B13" s="29">
        <f aca="true" t="shared" si="2" ref="B13:B76">B12+1</f>
        <v>3</v>
      </c>
      <c r="C13" s="36"/>
      <c r="D13" s="45"/>
      <c r="E13" s="42"/>
      <c r="F13" s="42" t="s">
        <v>703</v>
      </c>
      <c r="G13" s="42"/>
      <c r="H13" s="42"/>
      <c r="I13" s="42"/>
      <c r="J13" s="42"/>
      <c r="K13" s="78"/>
      <c r="L13" s="78" t="s">
        <v>277</v>
      </c>
      <c r="M13" s="78" t="s">
        <v>277</v>
      </c>
      <c r="N13" s="79"/>
      <c r="O13"/>
      <c r="P13" t="s">
        <v>15</v>
      </c>
      <c r="Q13">
        <f>IF(K13="",0,VALUE(MID(K13,2,LEN(K13)-2)))</f>
        <v>0</v>
      </c>
      <c r="R13" t="e">
        <f t="shared" si="0"/>
        <v>#VALUE!</v>
      </c>
      <c r="S13" t="e">
        <f t="shared" si="0"/>
        <v>#VALUE!</v>
      </c>
      <c r="T13">
        <f t="shared" si="0"/>
        <v>0</v>
      </c>
      <c r="U13">
        <f t="shared" si="1"/>
        <v>0</v>
      </c>
      <c r="V13">
        <f t="shared" si="1"/>
        <v>0</v>
      </c>
      <c r="W13">
        <f t="shared" si="1"/>
        <v>0</v>
      </c>
      <c r="X13">
        <f t="shared" si="1"/>
        <v>0</v>
      </c>
    </row>
    <row r="14" spans="2:24" s="102" customFormat="1" ht="13.5" customHeight="1">
      <c r="B14" s="29">
        <f t="shared" si="2"/>
        <v>4</v>
      </c>
      <c r="C14" s="36"/>
      <c r="D14" s="45"/>
      <c r="E14" s="42"/>
      <c r="F14" s="42" t="s">
        <v>712</v>
      </c>
      <c r="G14" s="42"/>
      <c r="H14" s="42"/>
      <c r="I14" s="42"/>
      <c r="J14" s="42"/>
      <c r="K14" s="78"/>
      <c r="L14" s="78"/>
      <c r="M14" s="78"/>
      <c r="N14" s="79" t="s">
        <v>697</v>
      </c>
      <c r="O14"/>
      <c r="P14" t="s">
        <v>15</v>
      </c>
      <c r="Q14">
        <f>IF(K14="",0,VALUE(MID(K14,2,LEN(K14)-2)))</f>
        <v>0</v>
      </c>
      <c r="R14">
        <f t="shared" si="0"/>
        <v>0</v>
      </c>
      <c r="S14">
        <f t="shared" si="0"/>
        <v>0</v>
      </c>
      <c r="T14" t="e">
        <f t="shared" si="0"/>
        <v>#VALUE!</v>
      </c>
      <c r="U14">
        <f t="shared" si="1"/>
        <v>0</v>
      </c>
      <c r="V14">
        <f t="shared" si="1"/>
        <v>0</v>
      </c>
      <c r="W14">
        <f t="shared" si="1"/>
        <v>0</v>
      </c>
      <c r="X14">
        <f t="shared" si="1"/>
        <v>0</v>
      </c>
    </row>
    <row r="15" spans="2:24" s="102" customFormat="1" ht="13.5" customHeight="1">
      <c r="B15" s="29">
        <f t="shared" si="2"/>
        <v>5</v>
      </c>
      <c r="C15" s="36"/>
      <c r="D15" s="45"/>
      <c r="E15" s="42"/>
      <c r="F15" s="42" t="s">
        <v>648</v>
      </c>
      <c r="G15" s="42"/>
      <c r="H15" s="42"/>
      <c r="I15" s="42"/>
      <c r="J15" s="42"/>
      <c r="K15" s="80"/>
      <c r="L15" s="80"/>
      <c r="M15" s="80" t="s">
        <v>248</v>
      </c>
      <c r="N15" s="81"/>
      <c r="O15"/>
      <c r="P15" s="76" t="s">
        <v>18</v>
      </c>
      <c r="Q15">
        <f>K15</f>
        <v>0</v>
      </c>
      <c r="R15">
        <f>L15</f>
        <v>0</v>
      </c>
      <c r="S15" t="str">
        <f>M15</f>
        <v>＋</v>
      </c>
      <c r="T15">
        <f>N15</f>
        <v>0</v>
      </c>
      <c r="U15">
        <f t="shared" si="1"/>
        <v>0</v>
      </c>
      <c r="V15">
        <f t="shared" si="1"/>
        <v>0</v>
      </c>
      <c r="W15">
        <f t="shared" si="1"/>
        <v>0</v>
      </c>
      <c r="X15">
        <f t="shared" si="1"/>
        <v>0</v>
      </c>
    </row>
    <row r="16" spans="2:24" s="102" customFormat="1" ht="13.5" customHeight="1">
      <c r="B16" s="29">
        <f t="shared" si="2"/>
        <v>6</v>
      </c>
      <c r="C16" s="36"/>
      <c r="D16" s="45"/>
      <c r="E16" s="42"/>
      <c r="F16" s="42" t="s">
        <v>704</v>
      </c>
      <c r="G16" s="42"/>
      <c r="H16" s="42"/>
      <c r="I16" s="42"/>
      <c r="J16" s="42"/>
      <c r="K16" s="78"/>
      <c r="L16" s="78"/>
      <c r="M16" s="78"/>
      <c r="N16" s="79" t="s">
        <v>698</v>
      </c>
      <c r="O16"/>
      <c r="P16" t="s">
        <v>15</v>
      </c>
      <c r="Q16">
        <f aca="true" t="shared" si="3" ref="Q16:T17">IF(K16="",0,VALUE(MID(K16,2,LEN(K16)-2)))</f>
        <v>0</v>
      </c>
      <c r="R16">
        <f t="shared" si="3"/>
        <v>0</v>
      </c>
      <c r="S16">
        <f t="shared" si="3"/>
        <v>0</v>
      </c>
      <c r="T16">
        <f t="shared" si="3"/>
        <v>10</v>
      </c>
      <c r="U16">
        <f t="shared" si="1"/>
        <v>0</v>
      </c>
      <c r="V16">
        <f t="shared" si="1"/>
        <v>0</v>
      </c>
      <c r="W16">
        <f t="shared" si="1"/>
        <v>0</v>
      </c>
      <c r="X16">
        <f t="shared" si="1"/>
        <v>10</v>
      </c>
    </row>
    <row r="17" spans="2:24" s="102" customFormat="1" ht="13.5" customHeight="1">
      <c r="B17" s="29">
        <f t="shared" si="2"/>
        <v>7</v>
      </c>
      <c r="C17" s="36"/>
      <c r="D17" s="45"/>
      <c r="E17" s="42"/>
      <c r="F17" s="42" t="s">
        <v>20</v>
      </c>
      <c r="G17" s="42"/>
      <c r="H17" s="42"/>
      <c r="I17" s="42"/>
      <c r="J17" s="42"/>
      <c r="K17" s="78"/>
      <c r="L17" s="78"/>
      <c r="M17" s="78" t="s">
        <v>251</v>
      </c>
      <c r="N17" s="79" t="s">
        <v>698</v>
      </c>
      <c r="O17"/>
      <c r="P17" t="s">
        <v>15</v>
      </c>
      <c r="Q17">
        <f t="shared" si="3"/>
        <v>0</v>
      </c>
      <c r="R17">
        <f t="shared" si="3"/>
        <v>0</v>
      </c>
      <c r="S17">
        <f t="shared" si="3"/>
        <v>10</v>
      </c>
      <c r="T17">
        <f t="shared" si="3"/>
        <v>10</v>
      </c>
      <c r="U17">
        <f t="shared" si="1"/>
        <v>0</v>
      </c>
      <c r="V17">
        <f t="shared" si="1"/>
        <v>0</v>
      </c>
      <c r="W17">
        <f t="shared" si="1"/>
        <v>10</v>
      </c>
      <c r="X17">
        <f t="shared" si="1"/>
        <v>10</v>
      </c>
    </row>
    <row r="18" spans="2:24" s="102" customFormat="1" ht="13.5" customHeight="1">
      <c r="B18" s="29">
        <f t="shared" si="2"/>
        <v>8</v>
      </c>
      <c r="C18" s="36"/>
      <c r="D18" s="45"/>
      <c r="E18" s="42"/>
      <c r="F18" s="42" t="s">
        <v>21</v>
      </c>
      <c r="G18" s="42"/>
      <c r="H18" s="42"/>
      <c r="I18" s="42"/>
      <c r="J18" s="42"/>
      <c r="K18" s="80">
        <v>1080</v>
      </c>
      <c r="L18" s="80">
        <v>20</v>
      </c>
      <c r="M18" s="80">
        <v>1120</v>
      </c>
      <c r="N18" s="81">
        <v>700</v>
      </c>
      <c r="O18"/>
      <c r="P18" s="76" t="s">
        <v>18</v>
      </c>
      <c r="Q18">
        <f aca="true" t="shared" si="4" ref="Q18:T19">K18</f>
        <v>1080</v>
      </c>
      <c r="R18">
        <f t="shared" si="4"/>
        <v>20</v>
      </c>
      <c r="S18">
        <f t="shared" si="4"/>
        <v>1120</v>
      </c>
      <c r="T18">
        <f t="shared" si="4"/>
        <v>700</v>
      </c>
      <c r="U18">
        <f t="shared" si="1"/>
        <v>1080</v>
      </c>
      <c r="V18">
        <f t="shared" si="1"/>
        <v>20</v>
      </c>
      <c r="W18">
        <f t="shared" si="1"/>
        <v>1120</v>
      </c>
      <c r="X18">
        <f t="shared" si="1"/>
        <v>700</v>
      </c>
    </row>
    <row r="19" spans="2:24" s="102" customFormat="1" ht="13.5" customHeight="1">
      <c r="B19" s="29">
        <f t="shared" si="2"/>
        <v>9</v>
      </c>
      <c r="C19" s="36"/>
      <c r="D19" s="45"/>
      <c r="E19" s="42"/>
      <c r="F19" s="42" t="s">
        <v>22</v>
      </c>
      <c r="G19" s="42"/>
      <c r="H19" s="42"/>
      <c r="I19" s="42"/>
      <c r="J19" s="42"/>
      <c r="K19" s="80" t="s">
        <v>248</v>
      </c>
      <c r="L19" s="80"/>
      <c r="M19" s="80" t="s">
        <v>248</v>
      </c>
      <c r="N19" s="81">
        <v>60</v>
      </c>
      <c r="O19"/>
      <c r="P19" s="76" t="s">
        <v>18</v>
      </c>
      <c r="Q19" t="str">
        <f t="shared" si="4"/>
        <v>＋</v>
      </c>
      <c r="R19">
        <f t="shared" si="4"/>
        <v>0</v>
      </c>
      <c r="S19" t="str">
        <f t="shared" si="4"/>
        <v>＋</v>
      </c>
      <c r="T19">
        <f t="shared" si="4"/>
        <v>60</v>
      </c>
      <c r="U19">
        <f t="shared" si="1"/>
        <v>0</v>
      </c>
      <c r="V19">
        <f t="shared" si="1"/>
        <v>0</v>
      </c>
      <c r="W19">
        <f t="shared" si="1"/>
        <v>0</v>
      </c>
      <c r="X19">
        <f t="shared" si="1"/>
        <v>60</v>
      </c>
    </row>
    <row r="20" spans="2:24" s="102" customFormat="1" ht="13.5" customHeight="1">
      <c r="B20" s="29">
        <f t="shared" si="2"/>
        <v>10</v>
      </c>
      <c r="C20" s="36"/>
      <c r="D20" s="45"/>
      <c r="E20" s="42"/>
      <c r="F20" s="42" t="s">
        <v>323</v>
      </c>
      <c r="G20" s="42"/>
      <c r="H20" s="42"/>
      <c r="I20" s="42"/>
      <c r="J20" s="42"/>
      <c r="K20" s="78" t="s">
        <v>251</v>
      </c>
      <c r="L20" s="78"/>
      <c r="M20" s="78"/>
      <c r="N20" s="79" t="s">
        <v>699</v>
      </c>
      <c r="O20"/>
      <c r="P20" t="s">
        <v>15</v>
      </c>
      <c r="Q20">
        <f aca="true" t="shared" si="5" ref="Q20:T21">IF(K20="",0,VALUE(MID(K20,2,LEN(K20)-2)))</f>
        <v>10</v>
      </c>
      <c r="R20">
        <f t="shared" si="5"/>
        <v>0</v>
      </c>
      <c r="S20">
        <f t="shared" si="5"/>
        <v>0</v>
      </c>
      <c r="T20">
        <f t="shared" si="5"/>
        <v>50</v>
      </c>
      <c r="U20">
        <f t="shared" si="1"/>
        <v>10</v>
      </c>
      <c r="V20">
        <f t="shared" si="1"/>
        <v>0</v>
      </c>
      <c r="W20">
        <f t="shared" si="1"/>
        <v>0</v>
      </c>
      <c r="X20">
        <f t="shared" si="1"/>
        <v>50</v>
      </c>
    </row>
    <row r="21" spans="2:24" s="102" customFormat="1" ht="13.5" customHeight="1">
      <c r="B21" s="29">
        <f t="shared" si="2"/>
        <v>11</v>
      </c>
      <c r="C21" s="36"/>
      <c r="D21" s="45"/>
      <c r="E21" s="42"/>
      <c r="F21" s="42" t="s">
        <v>24</v>
      </c>
      <c r="G21" s="42"/>
      <c r="H21" s="42"/>
      <c r="I21" s="42"/>
      <c r="J21" s="42"/>
      <c r="K21" s="78" t="s">
        <v>251</v>
      </c>
      <c r="L21" s="78" t="s">
        <v>257</v>
      </c>
      <c r="M21" s="78" t="s">
        <v>551</v>
      </c>
      <c r="N21" s="79" t="s">
        <v>700</v>
      </c>
      <c r="O21"/>
      <c r="P21" t="s">
        <v>15</v>
      </c>
      <c r="Q21">
        <f t="shared" si="5"/>
        <v>10</v>
      </c>
      <c r="R21">
        <f t="shared" si="5"/>
        <v>130</v>
      </c>
      <c r="S21">
        <f t="shared" si="5"/>
        <v>270</v>
      </c>
      <c r="T21">
        <f t="shared" si="5"/>
        <v>230</v>
      </c>
      <c r="U21">
        <f t="shared" si="1"/>
        <v>10</v>
      </c>
      <c r="V21">
        <f t="shared" si="1"/>
        <v>130</v>
      </c>
      <c r="W21">
        <f t="shared" si="1"/>
        <v>270</v>
      </c>
      <c r="X21">
        <f t="shared" si="1"/>
        <v>230</v>
      </c>
    </row>
    <row r="22" spans="2:24" ht="13.5" customHeight="1">
      <c r="B22" s="29">
        <f t="shared" si="2"/>
        <v>12</v>
      </c>
      <c r="C22" s="37" t="s">
        <v>39</v>
      </c>
      <c r="D22" s="35" t="s">
        <v>40</v>
      </c>
      <c r="E22" s="42"/>
      <c r="F22" s="42" t="s">
        <v>41</v>
      </c>
      <c r="G22" s="42"/>
      <c r="H22" s="42"/>
      <c r="I22" s="42"/>
      <c r="J22" s="42"/>
      <c r="K22" s="100">
        <v>420</v>
      </c>
      <c r="L22" s="80">
        <v>925</v>
      </c>
      <c r="M22" s="80">
        <v>520</v>
      </c>
      <c r="N22" s="81">
        <v>575</v>
      </c>
      <c r="P22" s="76"/>
      <c r="U22">
        <f>COUNTA(K11:K21)</f>
        <v>4</v>
      </c>
      <c r="V22">
        <f>COUNTA(L11:L21)</f>
        <v>4</v>
      </c>
      <c r="W22">
        <f>COUNTA(M11:M21)</f>
        <v>8</v>
      </c>
      <c r="X22">
        <f>COUNTA(N11:N21)</f>
        <v>9</v>
      </c>
    </row>
    <row r="23" spans="2:16" ht="13.5" customHeight="1">
      <c r="B23" s="29">
        <f t="shared" si="2"/>
        <v>13</v>
      </c>
      <c r="C23" s="37" t="s">
        <v>42</v>
      </c>
      <c r="D23" s="35" t="s">
        <v>43</v>
      </c>
      <c r="E23" s="42"/>
      <c r="F23" s="42" t="s">
        <v>324</v>
      </c>
      <c r="G23" s="42"/>
      <c r="H23" s="42"/>
      <c r="I23" s="42"/>
      <c r="J23" s="42"/>
      <c r="K23" s="80"/>
      <c r="L23" s="80">
        <v>10</v>
      </c>
      <c r="M23" s="80">
        <v>10</v>
      </c>
      <c r="N23" s="81" t="s">
        <v>701</v>
      </c>
      <c r="P23" s="76"/>
    </row>
    <row r="24" spans="2:14" ht="13.5" customHeight="1">
      <c r="B24" s="29">
        <f t="shared" si="2"/>
        <v>14</v>
      </c>
      <c r="C24" s="37" t="s">
        <v>259</v>
      </c>
      <c r="D24" s="35" t="s">
        <v>25</v>
      </c>
      <c r="E24" s="42"/>
      <c r="F24" s="42" t="s">
        <v>707</v>
      </c>
      <c r="G24" s="42"/>
      <c r="H24" s="42"/>
      <c r="I24" s="42"/>
      <c r="J24" s="42"/>
      <c r="K24" s="80" t="s">
        <v>248</v>
      </c>
      <c r="L24" s="80" t="s">
        <v>248</v>
      </c>
      <c r="M24" s="80"/>
      <c r="N24" s="81"/>
    </row>
    <row r="25" spans="2:14" ht="13.5" customHeight="1">
      <c r="B25" s="29">
        <f t="shared" si="2"/>
        <v>15</v>
      </c>
      <c r="C25" s="38"/>
      <c r="D25" s="45"/>
      <c r="E25" s="42"/>
      <c r="F25" s="42" t="s">
        <v>26</v>
      </c>
      <c r="G25" s="42"/>
      <c r="H25" s="42"/>
      <c r="I25" s="42"/>
      <c r="J25" s="42"/>
      <c r="K25" s="80">
        <v>10</v>
      </c>
      <c r="L25" s="80" t="s">
        <v>248</v>
      </c>
      <c r="M25" s="80">
        <v>10</v>
      </c>
      <c r="N25" s="81">
        <v>10</v>
      </c>
    </row>
    <row r="26" spans="2:14" ht="13.5" customHeight="1">
      <c r="B26" s="29">
        <f t="shared" si="2"/>
        <v>16</v>
      </c>
      <c r="C26" s="38"/>
      <c r="D26" s="45"/>
      <c r="E26" s="42"/>
      <c r="F26" s="42" t="s">
        <v>705</v>
      </c>
      <c r="G26" s="42"/>
      <c r="H26" s="42"/>
      <c r="I26" s="42"/>
      <c r="J26" s="42"/>
      <c r="K26" s="100"/>
      <c r="L26" s="80"/>
      <c r="M26" s="80">
        <v>30</v>
      </c>
      <c r="N26" s="81"/>
    </row>
    <row r="27" spans="2:24" s="102" customFormat="1" ht="13.5" customHeight="1">
      <c r="B27" s="29">
        <f t="shared" si="2"/>
        <v>17</v>
      </c>
      <c r="C27" s="38"/>
      <c r="D27" s="47" t="s">
        <v>123</v>
      </c>
      <c r="E27" s="42"/>
      <c r="F27" s="42" t="s">
        <v>189</v>
      </c>
      <c r="G27" s="42"/>
      <c r="H27" s="42"/>
      <c r="I27" s="42"/>
      <c r="J27" s="42"/>
      <c r="K27" s="80" t="s">
        <v>248</v>
      </c>
      <c r="L27" s="80" t="s">
        <v>248</v>
      </c>
      <c r="M27" s="80" t="s">
        <v>248</v>
      </c>
      <c r="N27" s="81" t="s">
        <v>701</v>
      </c>
      <c r="O27"/>
      <c r="P27"/>
      <c r="Q27"/>
      <c r="R27"/>
      <c r="S27"/>
      <c r="T27"/>
      <c r="U27">
        <f>COUNTA(K27)</f>
        <v>1</v>
      </c>
      <c r="V27">
        <f>COUNTA(L27)</f>
        <v>1</v>
      </c>
      <c r="W27">
        <f>COUNTA(M27)</f>
        <v>1</v>
      </c>
      <c r="X27">
        <f>COUNTA(N27)</f>
        <v>1</v>
      </c>
    </row>
    <row r="28" spans="2:24" s="102" customFormat="1" ht="13.5" customHeight="1">
      <c r="B28" s="29">
        <f t="shared" si="2"/>
        <v>18</v>
      </c>
      <c r="C28" s="38"/>
      <c r="D28" s="35" t="s">
        <v>27</v>
      </c>
      <c r="E28" s="42"/>
      <c r="F28" s="42" t="s">
        <v>126</v>
      </c>
      <c r="G28" s="42"/>
      <c r="H28" s="42"/>
      <c r="I28" s="42"/>
      <c r="J28" s="42"/>
      <c r="K28" s="80">
        <v>30</v>
      </c>
      <c r="L28" s="80">
        <v>20</v>
      </c>
      <c r="M28" s="80"/>
      <c r="N28" s="81">
        <v>10</v>
      </c>
      <c r="O28"/>
      <c r="P28"/>
      <c r="Q28"/>
      <c r="R28"/>
      <c r="S28"/>
      <c r="T28"/>
      <c r="U28"/>
      <c r="V28"/>
      <c r="W28"/>
      <c r="X28"/>
    </row>
    <row r="29" spans="2:24" s="102" customFormat="1" ht="13.5" customHeight="1">
      <c r="B29" s="29">
        <f t="shared" si="2"/>
        <v>19</v>
      </c>
      <c r="C29" s="38"/>
      <c r="D29" s="45"/>
      <c r="E29" s="42"/>
      <c r="F29" s="42" t="s">
        <v>177</v>
      </c>
      <c r="G29" s="42"/>
      <c r="H29" s="42"/>
      <c r="I29" s="42"/>
      <c r="J29" s="42"/>
      <c r="K29" s="100">
        <v>3850</v>
      </c>
      <c r="L29" s="80">
        <v>1350</v>
      </c>
      <c r="M29" s="80">
        <v>1800</v>
      </c>
      <c r="N29" s="81">
        <v>1175</v>
      </c>
      <c r="O29"/>
      <c r="P29"/>
      <c r="Q29"/>
      <c r="R29"/>
      <c r="S29"/>
      <c r="T29"/>
      <c r="U29"/>
      <c r="V29"/>
      <c r="W29"/>
      <c r="X29"/>
    </row>
    <row r="30" spans="2:24" s="102" customFormat="1" ht="13.5" customHeight="1">
      <c r="B30" s="29">
        <f t="shared" si="2"/>
        <v>20</v>
      </c>
      <c r="C30" s="38"/>
      <c r="D30" s="45"/>
      <c r="E30" s="42"/>
      <c r="F30" s="42" t="s">
        <v>178</v>
      </c>
      <c r="G30" s="42"/>
      <c r="H30" s="42"/>
      <c r="I30" s="42"/>
      <c r="J30" s="42"/>
      <c r="K30" s="80"/>
      <c r="L30" s="80"/>
      <c r="M30" s="80"/>
      <c r="N30" s="81" t="s">
        <v>701</v>
      </c>
      <c r="O30"/>
      <c r="P30"/>
      <c r="Q30"/>
      <c r="R30"/>
      <c r="S30"/>
      <c r="T30"/>
      <c r="U30"/>
      <c r="V30"/>
      <c r="W30"/>
      <c r="X30"/>
    </row>
    <row r="31" spans="2:24" s="102" customFormat="1" ht="13.5" customHeight="1">
      <c r="B31" s="29">
        <f t="shared" si="2"/>
        <v>21</v>
      </c>
      <c r="C31" s="38"/>
      <c r="D31" s="45"/>
      <c r="E31" s="42"/>
      <c r="F31" s="42" t="s">
        <v>179</v>
      </c>
      <c r="G31" s="42"/>
      <c r="H31" s="42"/>
      <c r="I31" s="42"/>
      <c r="J31" s="42"/>
      <c r="K31" s="80">
        <v>10300</v>
      </c>
      <c r="L31" s="80">
        <v>7550</v>
      </c>
      <c r="M31" s="80">
        <v>7750</v>
      </c>
      <c r="N31" s="81">
        <v>3750</v>
      </c>
      <c r="O31"/>
      <c r="P31"/>
      <c r="Q31"/>
      <c r="R31"/>
      <c r="S31"/>
      <c r="T31"/>
      <c r="U31"/>
      <c r="V31"/>
      <c r="W31"/>
      <c r="X31"/>
    </row>
    <row r="32" spans="2:24" s="102" customFormat="1" ht="13.5" customHeight="1">
      <c r="B32" s="29">
        <f t="shared" si="2"/>
        <v>22</v>
      </c>
      <c r="C32" s="38"/>
      <c r="D32" s="45"/>
      <c r="E32" s="42"/>
      <c r="F32" s="42" t="s">
        <v>187</v>
      </c>
      <c r="G32" s="42"/>
      <c r="H32" s="42"/>
      <c r="I32" s="42"/>
      <c r="J32" s="42"/>
      <c r="K32" s="80" t="s">
        <v>248</v>
      </c>
      <c r="L32" s="80"/>
      <c r="M32" s="80"/>
      <c r="N32" s="81"/>
      <c r="O32"/>
      <c r="P32"/>
      <c r="Q32"/>
      <c r="R32"/>
      <c r="S32"/>
      <c r="T32"/>
      <c r="U32"/>
      <c r="V32"/>
      <c r="W32"/>
      <c r="X32"/>
    </row>
    <row r="33" spans="2:24" s="102" customFormat="1" ht="13.5" customHeight="1">
      <c r="B33" s="29">
        <f t="shared" si="2"/>
        <v>23</v>
      </c>
      <c r="C33" s="38"/>
      <c r="D33" s="45"/>
      <c r="E33" s="42"/>
      <c r="F33" s="42" t="s">
        <v>127</v>
      </c>
      <c r="G33" s="42"/>
      <c r="H33" s="42"/>
      <c r="I33" s="42"/>
      <c r="J33" s="42"/>
      <c r="K33" s="80"/>
      <c r="L33" s="80"/>
      <c r="M33" s="80"/>
      <c r="N33" s="81" t="s">
        <v>701</v>
      </c>
      <c r="O33"/>
      <c r="P33"/>
      <c r="Q33"/>
      <c r="R33"/>
      <c r="S33"/>
      <c r="T33"/>
      <c r="U33"/>
      <c r="V33"/>
      <c r="W33"/>
      <c r="X33"/>
    </row>
    <row r="34" spans="2:14" ht="13.5" customHeight="1">
      <c r="B34" s="29">
        <f t="shared" si="2"/>
        <v>24</v>
      </c>
      <c r="C34" s="38"/>
      <c r="D34" s="45"/>
      <c r="E34" s="42"/>
      <c r="F34" s="42" t="s">
        <v>706</v>
      </c>
      <c r="G34" s="42"/>
      <c r="H34" s="42"/>
      <c r="I34" s="42"/>
      <c r="J34" s="42"/>
      <c r="K34" s="80">
        <v>10</v>
      </c>
      <c r="L34" s="80"/>
      <c r="M34" s="80"/>
      <c r="N34" s="81"/>
    </row>
    <row r="35" spans="2:14" ht="13.5" customHeight="1">
      <c r="B35" s="29">
        <f t="shared" si="2"/>
        <v>25</v>
      </c>
      <c r="C35" s="38"/>
      <c r="D35" s="45"/>
      <c r="E35" s="42"/>
      <c r="F35" s="42" t="s">
        <v>29</v>
      </c>
      <c r="G35" s="42"/>
      <c r="H35" s="42"/>
      <c r="I35" s="42"/>
      <c r="J35" s="42"/>
      <c r="K35" s="80" t="s">
        <v>248</v>
      </c>
      <c r="L35" s="80">
        <v>10</v>
      </c>
      <c r="M35" s="80" t="s">
        <v>248</v>
      </c>
      <c r="N35" s="81"/>
    </row>
    <row r="36" spans="2:14" ht="13.5" customHeight="1">
      <c r="B36" s="29">
        <f t="shared" si="2"/>
        <v>26</v>
      </c>
      <c r="C36" s="38"/>
      <c r="D36" s="45"/>
      <c r="E36" s="42"/>
      <c r="F36" s="42" t="s">
        <v>211</v>
      </c>
      <c r="G36" s="42"/>
      <c r="H36" s="42"/>
      <c r="I36" s="42"/>
      <c r="J36" s="42"/>
      <c r="K36" s="80">
        <v>300</v>
      </c>
      <c r="L36" s="80">
        <v>220</v>
      </c>
      <c r="M36" s="80">
        <v>130</v>
      </c>
      <c r="N36" s="81">
        <v>80</v>
      </c>
    </row>
    <row r="37" spans="2:14" ht="13.5" customHeight="1">
      <c r="B37" s="29">
        <f t="shared" si="2"/>
        <v>27</v>
      </c>
      <c r="C37" s="38"/>
      <c r="D37" s="45"/>
      <c r="E37" s="42"/>
      <c r="F37" s="42" t="s">
        <v>30</v>
      </c>
      <c r="G37" s="42"/>
      <c r="H37" s="42"/>
      <c r="I37" s="42"/>
      <c r="J37" s="42"/>
      <c r="K37" s="80">
        <v>150</v>
      </c>
      <c r="L37" s="80">
        <v>280</v>
      </c>
      <c r="M37" s="80">
        <v>190</v>
      </c>
      <c r="N37" s="81">
        <v>240</v>
      </c>
    </row>
    <row r="38" spans="2:14" ht="13.5" customHeight="1">
      <c r="B38" s="29">
        <f t="shared" si="2"/>
        <v>28</v>
      </c>
      <c r="C38" s="38"/>
      <c r="D38" s="45"/>
      <c r="E38" s="42"/>
      <c r="F38" s="42" t="s">
        <v>131</v>
      </c>
      <c r="G38" s="42"/>
      <c r="H38" s="42"/>
      <c r="I38" s="42"/>
      <c r="J38" s="42"/>
      <c r="K38" s="80" t="s">
        <v>248</v>
      </c>
      <c r="L38" s="80">
        <v>10</v>
      </c>
      <c r="M38" s="80"/>
      <c r="N38" s="81">
        <v>10</v>
      </c>
    </row>
    <row r="39" spans="2:14" ht="13.5" customHeight="1">
      <c r="B39" s="29">
        <f t="shared" si="2"/>
        <v>29</v>
      </c>
      <c r="C39" s="38"/>
      <c r="D39" s="45"/>
      <c r="E39" s="42"/>
      <c r="F39" s="42" t="s">
        <v>31</v>
      </c>
      <c r="G39" s="42"/>
      <c r="H39" s="42"/>
      <c r="I39" s="42"/>
      <c r="J39" s="42"/>
      <c r="K39" s="100">
        <v>60</v>
      </c>
      <c r="L39" s="80">
        <v>60</v>
      </c>
      <c r="M39" s="80"/>
      <c r="N39" s="81"/>
    </row>
    <row r="40" spans="2:14" ht="13.5" customHeight="1">
      <c r="B40" s="29">
        <f t="shared" si="2"/>
        <v>30</v>
      </c>
      <c r="C40" s="38"/>
      <c r="D40" s="45"/>
      <c r="E40" s="42"/>
      <c r="F40" s="42" t="s">
        <v>132</v>
      </c>
      <c r="G40" s="42"/>
      <c r="H40" s="42"/>
      <c r="I40" s="42"/>
      <c r="J40" s="42"/>
      <c r="K40" s="80" t="s">
        <v>248</v>
      </c>
      <c r="L40" s="80" t="s">
        <v>248</v>
      </c>
      <c r="M40" s="80" t="s">
        <v>248</v>
      </c>
      <c r="N40" s="81" t="s">
        <v>701</v>
      </c>
    </row>
    <row r="41" spans="2:14" ht="13.5" customHeight="1">
      <c r="B41" s="29">
        <f t="shared" si="2"/>
        <v>31</v>
      </c>
      <c r="C41" s="38"/>
      <c r="D41" s="45"/>
      <c r="E41" s="42"/>
      <c r="F41" s="42" t="s">
        <v>32</v>
      </c>
      <c r="G41" s="42"/>
      <c r="H41" s="42"/>
      <c r="I41" s="42"/>
      <c r="J41" s="42"/>
      <c r="K41" s="100">
        <v>30</v>
      </c>
      <c r="L41" s="80">
        <v>100</v>
      </c>
      <c r="M41" s="80">
        <v>150</v>
      </c>
      <c r="N41" s="81">
        <v>140</v>
      </c>
    </row>
    <row r="42" spans="2:14" ht="13.5" customHeight="1">
      <c r="B42" s="29">
        <f t="shared" si="2"/>
        <v>32</v>
      </c>
      <c r="C42" s="38"/>
      <c r="D42" s="45"/>
      <c r="E42" s="42"/>
      <c r="F42" s="42" t="s">
        <v>212</v>
      </c>
      <c r="G42" s="42"/>
      <c r="H42" s="42"/>
      <c r="I42" s="42"/>
      <c r="J42" s="42"/>
      <c r="K42" s="80"/>
      <c r="L42" s="80"/>
      <c r="M42" s="80" t="s">
        <v>248</v>
      </c>
      <c r="N42" s="81"/>
    </row>
    <row r="43" spans="2:14" ht="13.5" customHeight="1">
      <c r="B43" s="29">
        <f t="shared" si="2"/>
        <v>33</v>
      </c>
      <c r="C43" s="38"/>
      <c r="D43" s="45"/>
      <c r="E43" s="42"/>
      <c r="F43" s="42" t="s">
        <v>33</v>
      </c>
      <c r="G43" s="42"/>
      <c r="H43" s="42"/>
      <c r="I43" s="42"/>
      <c r="J43" s="42"/>
      <c r="K43" s="100" t="s">
        <v>248</v>
      </c>
      <c r="L43" s="80"/>
      <c r="M43" s="80"/>
      <c r="N43" s="81"/>
    </row>
    <row r="44" spans="2:14" ht="13.5" customHeight="1">
      <c r="B44" s="29">
        <f t="shared" si="2"/>
        <v>34</v>
      </c>
      <c r="C44" s="38"/>
      <c r="D44" s="45"/>
      <c r="E44" s="42"/>
      <c r="F44" s="42" t="s">
        <v>35</v>
      </c>
      <c r="G44" s="42"/>
      <c r="H44" s="42"/>
      <c r="I44" s="42"/>
      <c r="J44" s="42"/>
      <c r="K44" s="80">
        <v>100</v>
      </c>
      <c r="L44" s="80">
        <v>50</v>
      </c>
      <c r="M44" s="80">
        <v>50</v>
      </c>
      <c r="N44" s="81">
        <v>125</v>
      </c>
    </row>
    <row r="45" spans="2:14" ht="13.5" customHeight="1">
      <c r="B45" s="29">
        <f t="shared" si="2"/>
        <v>35</v>
      </c>
      <c r="C45" s="38"/>
      <c r="D45" s="45"/>
      <c r="E45" s="42"/>
      <c r="F45" s="42" t="s">
        <v>36</v>
      </c>
      <c r="G45" s="42"/>
      <c r="H45" s="42"/>
      <c r="I45" s="42"/>
      <c r="J45" s="42"/>
      <c r="K45" s="80">
        <v>4750</v>
      </c>
      <c r="L45" s="80">
        <v>7250</v>
      </c>
      <c r="M45" s="80">
        <v>6550</v>
      </c>
      <c r="N45" s="81">
        <v>4850</v>
      </c>
    </row>
    <row r="46" spans="2:14" ht="13.5" customHeight="1">
      <c r="B46" s="29">
        <f t="shared" si="2"/>
        <v>36</v>
      </c>
      <c r="C46" s="38"/>
      <c r="D46" s="45"/>
      <c r="E46" s="42"/>
      <c r="F46" s="42" t="s">
        <v>37</v>
      </c>
      <c r="G46" s="42"/>
      <c r="H46" s="42"/>
      <c r="I46" s="42"/>
      <c r="J46" s="42"/>
      <c r="K46" s="80">
        <v>1000</v>
      </c>
      <c r="L46" s="80">
        <v>800</v>
      </c>
      <c r="M46" s="80">
        <v>250</v>
      </c>
      <c r="N46" s="81">
        <v>75</v>
      </c>
    </row>
    <row r="47" spans="2:14" ht="13.5" customHeight="1">
      <c r="B47" s="29">
        <f t="shared" si="2"/>
        <v>37</v>
      </c>
      <c r="C47" s="37" t="s">
        <v>174</v>
      </c>
      <c r="D47" s="35" t="s">
        <v>175</v>
      </c>
      <c r="E47" s="42"/>
      <c r="F47" s="42" t="s">
        <v>44</v>
      </c>
      <c r="G47" s="42"/>
      <c r="H47" s="42"/>
      <c r="I47" s="42"/>
      <c r="J47" s="42"/>
      <c r="K47" s="100" t="s">
        <v>248</v>
      </c>
      <c r="L47" s="100">
        <v>40</v>
      </c>
      <c r="M47" s="80">
        <v>10</v>
      </c>
      <c r="N47" s="81" t="s">
        <v>701</v>
      </c>
    </row>
    <row r="48" spans="2:14" ht="13.5" customHeight="1">
      <c r="B48" s="29">
        <f t="shared" si="2"/>
        <v>38</v>
      </c>
      <c r="C48" s="38"/>
      <c r="D48" s="45"/>
      <c r="E48" s="42"/>
      <c r="F48" s="42" t="s">
        <v>135</v>
      </c>
      <c r="G48" s="42"/>
      <c r="H48" s="42"/>
      <c r="I48" s="42"/>
      <c r="J48" s="42"/>
      <c r="K48" s="80"/>
      <c r="L48" s="80">
        <v>10</v>
      </c>
      <c r="M48" s="80">
        <v>20</v>
      </c>
      <c r="N48" s="81" t="s">
        <v>701</v>
      </c>
    </row>
    <row r="49" spans="2:24" ht="13.5" customHeight="1">
      <c r="B49" s="29">
        <f t="shared" si="2"/>
        <v>39</v>
      </c>
      <c r="C49" s="38"/>
      <c r="D49" s="45"/>
      <c r="E49" s="42"/>
      <c r="F49" s="42" t="s">
        <v>708</v>
      </c>
      <c r="G49" s="42"/>
      <c r="H49" s="42"/>
      <c r="I49" s="42"/>
      <c r="J49" s="42"/>
      <c r="K49" s="80"/>
      <c r="L49" s="80"/>
      <c r="M49" s="80">
        <v>10</v>
      </c>
      <c r="N49" s="81">
        <v>10</v>
      </c>
      <c r="U49">
        <f>COUNTA(K47:K49)</f>
        <v>1</v>
      </c>
      <c r="V49">
        <f>COUNTA(L47:L49)</f>
        <v>2</v>
      </c>
      <c r="W49">
        <f>COUNTA(M47:M49)</f>
        <v>3</v>
      </c>
      <c r="X49">
        <f>COUNTA(N47:N49)</f>
        <v>3</v>
      </c>
    </row>
    <row r="50" spans="2:14" ht="13.5" customHeight="1">
      <c r="B50" s="29">
        <f t="shared" si="2"/>
        <v>40</v>
      </c>
      <c r="C50" s="37" t="s">
        <v>260</v>
      </c>
      <c r="D50" s="35" t="s">
        <v>45</v>
      </c>
      <c r="E50" s="42"/>
      <c r="F50" s="42" t="s">
        <v>239</v>
      </c>
      <c r="G50" s="42"/>
      <c r="H50" s="42"/>
      <c r="I50" s="42"/>
      <c r="J50" s="42"/>
      <c r="K50" s="80"/>
      <c r="L50" s="80"/>
      <c r="M50" s="80" t="s">
        <v>248</v>
      </c>
      <c r="N50" s="81"/>
    </row>
    <row r="51" spans="2:25" ht="13.5" customHeight="1">
      <c r="B51" s="29">
        <f t="shared" si="2"/>
        <v>41</v>
      </c>
      <c r="C51" s="139"/>
      <c r="D51" s="139"/>
      <c r="E51" s="42"/>
      <c r="F51" s="42" t="s">
        <v>46</v>
      </c>
      <c r="G51" s="42"/>
      <c r="H51" s="42"/>
      <c r="I51" s="42"/>
      <c r="J51" s="42"/>
      <c r="K51" s="80">
        <v>160</v>
      </c>
      <c r="L51" s="100" t="s">
        <v>248</v>
      </c>
      <c r="M51" s="80">
        <v>80</v>
      </c>
      <c r="N51" s="81" t="s">
        <v>701</v>
      </c>
      <c r="Y51" s="103"/>
    </row>
    <row r="52" spans="2:25" ht="13.5" customHeight="1">
      <c r="B52" s="29">
        <f t="shared" si="2"/>
        <v>42</v>
      </c>
      <c r="C52" s="38"/>
      <c r="D52" s="45"/>
      <c r="E52" s="42"/>
      <c r="F52" s="42" t="s">
        <v>47</v>
      </c>
      <c r="G52" s="42"/>
      <c r="H52" s="42"/>
      <c r="I52" s="42"/>
      <c r="J52" s="42"/>
      <c r="K52" s="80"/>
      <c r="L52" s="80" t="s">
        <v>248</v>
      </c>
      <c r="M52" s="80" t="s">
        <v>248</v>
      </c>
      <c r="N52" s="81" t="s">
        <v>701</v>
      </c>
      <c r="Y52" s="103"/>
    </row>
    <row r="53" spans="2:25" ht="13.5" customHeight="1">
      <c r="B53" s="29">
        <f t="shared" si="2"/>
        <v>43</v>
      </c>
      <c r="C53" s="38"/>
      <c r="D53" s="45"/>
      <c r="E53" s="42"/>
      <c r="F53" s="42" t="s">
        <v>295</v>
      </c>
      <c r="G53" s="42"/>
      <c r="H53" s="42"/>
      <c r="I53" s="42"/>
      <c r="J53" s="42"/>
      <c r="K53" s="80"/>
      <c r="L53" s="80">
        <v>100</v>
      </c>
      <c r="M53" s="80" t="s">
        <v>248</v>
      </c>
      <c r="N53" s="81"/>
      <c r="Y53" s="103"/>
    </row>
    <row r="54" spans="2:25" ht="13.5" customHeight="1">
      <c r="B54" s="29">
        <f t="shared" si="2"/>
        <v>44</v>
      </c>
      <c r="C54" s="38"/>
      <c r="D54" s="45"/>
      <c r="E54" s="42"/>
      <c r="F54" s="42" t="s">
        <v>48</v>
      </c>
      <c r="G54" s="42"/>
      <c r="H54" s="42"/>
      <c r="I54" s="42"/>
      <c r="J54" s="42"/>
      <c r="K54" s="80">
        <v>140</v>
      </c>
      <c r="L54" s="80">
        <v>30</v>
      </c>
      <c r="M54" s="80">
        <v>60</v>
      </c>
      <c r="N54" s="81" t="s">
        <v>701</v>
      </c>
      <c r="Y54" s="103"/>
    </row>
    <row r="55" spans="2:25" ht="13.5" customHeight="1">
      <c r="B55" s="29">
        <f t="shared" si="2"/>
        <v>45</v>
      </c>
      <c r="C55" s="38"/>
      <c r="D55" s="45"/>
      <c r="E55" s="42"/>
      <c r="F55" s="42" t="s">
        <v>49</v>
      </c>
      <c r="G55" s="42"/>
      <c r="H55" s="42"/>
      <c r="I55" s="42"/>
      <c r="J55" s="42"/>
      <c r="K55" s="80"/>
      <c r="L55" s="80"/>
      <c r="M55" s="80"/>
      <c r="N55" s="81" t="s">
        <v>701</v>
      </c>
      <c r="Y55" s="104"/>
    </row>
    <row r="56" spans="2:25" ht="13.5" customHeight="1">
      <c r="B56" s="29">
        <f t="shared" si="2"/>
        <v>46</v>
      </c>
      <c r="C56" s="38"/>
      <c r="D56" s="45"/>
      <c r="E56" s="42"/>
      <c r="F56" s="42" t="s">
        <v>642</v>
      </c>
      <c r="G56" s="42"/>
      <c r="H56" s="42"/>
      <c r="I56" s="42"/>
      <c r="J56" s="42"/>
      <c r="K56" s="80" t="s">
        <v>248</v>
      </c>
      <c r="L56" s="80"/>
      <c r="M56" s="80" t="s">
        <v>248</v>
      </c>
      <c r="N56" s="81">
        <v>40</v>
      </c>
      <c r="Y56" s="104"/>
    </row>
    <row r="57" spans="2:25" ht="13.5" customHeight="1">
      <c r="B57" s="29">
        <f t="shared" si="2"/>
        <v>47</v>
      </c>
      <c r="C57" s="38"/>
      <c r="D57" s="45"/>
      <c r="E57" s="42"/>
      <c r="F57" s="42" t="s">
        <v>713</v>
      </c>
      <c r="G57" s="42"/>
      <c r="H57" s="42"/>
      <c r="I57" s="42"/>
      <c r="J57" s="42"/>
      <c r="K57" s="100"/>
      <c r="L57" s="100"/>
      <c r="M57" s="80" t="s">
        <v>248</v>
      </c>
      <c r="N57" s="81" t="s">
        <v>701</v>
      </c>
      <c r="Y57" s="104"/>
    </row>
    <row r="58" spans="2:25" ht="13.5" customHeight="1">
      <c r="B58" s="29">
        <f t="shared" si="2"/>
        <v>48</v>
      </c>
      <c r="C58" s="38"/>
      <c r="D58" s="45"/>
      <c r="E58" s="42"/>
      <c r="F58" s="42" t="s">
        <v>53</v>
      </c>
      <c r="G58" s="42"/>
      <c r="H58" s="42"/>
      <c r="I58" s="42"/>
      <c r="J58" s="42"/>
      <c r="K58" s="100"/>
      <c r="L58" s="100"/>
      <c r="M58" s="80">
        <v>80</v>
      </c>
      <c r="N58" s="81">
        <v>480</v>
      </c>
      <c r="Y58" s="104"/>
    </row>
    <row r="59" spans="2:25" ht="13.5" customHeight="1">
      <c r="B59" s="29">
        <f t="shared" si="2"/>
        <v>49</v>
      </c>
      <c r="C59" s="38"/>
      <c r="D59" s="45"/>
      <c r="E59" s="42"/>
      <c r="F59" s="42" t="s">
        <v>143</v>
      </c>
      <c r="G59" s="42"/>
      <c r="H59" s="42"/>
      <c r="I59" s="42"/>
      <c r="J59" s="42"/>
      <c r="K59" s="80"/>
      <c r="L59" s="80"/>
      <c r="M59" s="80"/>
      <c r="N59" s="81">
        <v>40</v>
      </c>
      <c r="Y59" s="104"/>
    </row>
    <row r="60" spans="2:25" ht="13.5" customHeight="1">
      <c r="B60" s="29">
        <f t="shared" si="2"/>
        <v>50</v>
      </c>
      <c r="C60" s="38"/>
      <c r="D60" s="45"/>
      <c r="E60" s="42"/>
      <c r="F60" s="42" t="s">
        <v>392</v>
      </c>
      <c r="G60" s="42"/>
      <c r="H60" s="42"/>
      <c r="I60" s="42"/>
      <c r="J60" s="42"/>
      <c r="K60" s="80"/>
      <c r="L60" s="80"/>
      <c r="M60" s="80"/>
      <c r="N60" s="81">
        <v>40</v>
      </c>
      <c r="Y60" s="104"/>
    </row>
    <row r="61" spans="2:25" ht="13.5" customHeight="1">
      <c r="B61" s="29">
        <f t="shared" si="2"/>
        <v>51</v>
      </c>
      <c r="C61" s="38"/>
      <c r="D61" s="45"/>
      <c r="E61" s="42"/>
      <c r="F61" s="42" t="s">
        <v>54</v>
      </c>
      <c r="G61" s="42"/>
      <c r="H61" s="42"/>
      <c r="I61" s="42"/>
      <c r="J61" s="42"/>
      <c r="K61" s="100" t="s">
        <v>248</v>
      </c>
      <c r="L61" s="100" t="s">
        <v>248</v>
      </c>
      <c r="M61" s="80" t="s">
        <v>248</v>
      </c>
      <c r="N61" s="81" t="s">
        <v>701</v>
      </c>
      <c r="Y61" s="105"/>
    </row>
    <row r="62" spans="2:25" ht="13.5" customHeight="1">
      <c r="B62" s="29">
        <f t="shared" si="2"/>
        <v>52</v>
      </c>
      <c r="C62" s="38"/>
      <c r="D62" s="45"/>
      <c r="E62" s="42"/>
      <c r="F62" s="42" t="s">
        <v>443</v>
      </c>
      <c r="G62" s="42"/>
      <c r="H62" s="42"/>
      <c r="I62" s="42"/>
      <c r="J62" s="42"/>
      <c r="K62" s="80" t="s">
        <v>248</v>
      </c>
      <c r="L62" s="80"/>
      <c r="M62" s="80"/>
      <c r="N62" s="81"/>
      <c r="Y62" s="103"/>
    </row>
    <row r="63" spans="2:25" ht="13.5" customHeight="1">
      <c r="B63" s="29">
        <f t="shared" si="2"/>
        <v>53</v>
      </c>
      <c r="C63" s="38"/>
      <c r="D63" s="45"/>
      <c r="E63" s="42"/>
      <c r="F63" s="42" t="s">
        <v>55</v>
      </c>
      <c r="G63" s="42"/>
      <c r="H63" s="42"/>
      <c r="I63" s="42"/>
      <c r="J63" s="42"/>
      <c r="K63" s="80">
        <v>160</v>
      </c>
      <c r="L63" s="80"/>
      <c r="M63" s="80"/>
      <c r="N63" s="81"/>
      <c r="Y63" s="103"/>
    </row>
    <row r="64" spans="2:25" ht="13.5" customHeight="1">
      <c r="B64" s="29">
        <f t="shared" si="2"/>
        <v>54</v>
      </c>
      <c r="C64" s="38"/>
      <c r="D64" s="45"/>
      <c r="E64" s="42"/>
      <c r="F64" s="42" t="s">
        <v>499</v>
      </c>
      <c r="G64" s="42"/>
      <c r="H64" s="42"/>
      <c r="I64" s="42"/>
      <c r="J64" s="42"/>
      <c r="K64" s="80"/>
      <c r="L64" s="80">
        <v>20</v>
      </c>
      <c r="M64" s="80">
        <v>40</v>
      </c>
      <c r="N64" s="81"/>
      <c r="Y64" s="103"/>
    </row>
    <row r="65" spans="2:25" ht="13.5" customHeight="1">
      <c r="B65" s="29">
        <f t="shared" si="2"/>
        <v>55</v>
      </c>
      <c r="C65" s="38"/>
      <c r="D65" s="45"/>
      <c r="E65" s="42"/>
      <c r="F65" s="42" t="s">
        <v>147</v>
      </c>
      <c r="G65" s="42"/>
      <c r="H65" s="42"/>
      <c r="I65" s="42"/>
      <c r="J65" s="42"/>
      <c r="K65" s="80">
        <v>90</v>
      </c>
      <c r="L65" s="80">
        <v>270</v>
      </c>
      <c r="M65" s="80">
        <v>70</v>
      </c>
      <c r="N65" s="81">
        <v>625</v>
      </c>
      <c r="Y65" s="103"/>
    </row>
    <row r="66" spans="2:25" ht="13.5" customHeight="1">
      <c r="B66" s="29">
        <f t="shared" si="2"/>
        <v>56</v>
      </c>
      <c r="C66" s="38"/>
      <c r="D66" s="45"/>
      <c r="E66" s="42"/>
      <c r="F66" s="42" t="s">
        <v>148</v>
      </c>
      <c r="G66" s="42"/>
      <c r="H66" s="42"/>
      <c r="I66" s="42"/>
      <c r="J66" s="42"/>
      <c r="K66" s="80">
        <v>160</v>
      </c>
      <c r="L66" s="80">
        <v>160</v>
      </c>
      <c r="M66" s="80"/>
      <c r="N66" s="81"/>
      <c r="Y66" s="103"/>
    </row>
    <row r="67" spans="2:25" ht="13.5" customHeight="1">
      <c r="B67" s="29">
        <f t="shared" si="2"/>
        <v>57</v>
      </c>
      <c r="C67" s="38"/>
      <c r="D67" s="45"/>
      <c r="E67" s="42"/>
      <c r="F67" s="42" t="s">
        <v>238</v>
      </c>
      <c r="G67" s="42"/>
      <c r="H67" s="42"/>
      <c r="I67" s="42"/>
      <c r="J67" s="42"/>
      <c r="K67" s="80" t="s">
        <v>248</v>
      </c>
      <c r="L67" s="80"/>
      <c r="M67" s="80"/>
      <c r="N67" s="81"/>
      <c r="Y67" s="103"/>
    </row>
    <row r="68" spans="2:25" ht="13.5" customHeight="1">
      <c r="B68" s="29">
        <f t="shared" si="2"/>
        <v>58</v>
      </c>
      <c r="C68" s="38"/>
      <c r="D68" s="45"/>
      <c r="E68" s="42"/>
      <c r="F68" s="42" t="s">
        <v>56</v>
      </c>
      <c r="G68" s="42"/>
      <c r="H68" s="42"/>
      <c r="I68" s="42"/>
      <c r="J68" s="42"/>
      <c r="K68" s="100">
        <v>320</v>
      </c>
      <c r="L68" s="100">
        <v>1480</v>
      </c>
      <c r="M68" s="80">
        <v>1560</v>
      </c>
      <c r="N68" s="81">
        <v>1480</v>
      </c>
      <c r="Y68" s="103"/>
    </row>
    <row r="69" spans="2:25" ht="13.5" customHeight="1">
      <c r="B69" s="29">
        <f t="shared" si="2"/>
        <v>59</v>
      </c>
      <c r="C69" s="38"/>
      <c r="D69" s="45"/>
      <c r="E69" s="42"/>
      <c r="F69" s="42" t="s">
        <v>57</v>
      </c>
      <c r="G69" s="42"/>
      <c r="H69" s="42"/>
      <c r="I69" s="42"/>
      <c r="J69" s="42"/>
      <c r="K69" s="100">
        <v>60</v>
      </c>
      <c r="L69" s="80">
        <v>290</v>
      </c>
      <c r="M69" s="80">
        <v>160</v>
      </c>
      <c r="N69" s="81">
        <v>110</v>
      </c>
      <c r="Y69" s="103"/>
    </row>
    <row r="70" spans="2:25" ht="13.5" customHeight="1">
      <c r="B70" s="29">
        <f t="shared" si="2"/>
        <v>60</v>
      </c>
      <c r="C70" s="38"/>
      <c r="D70" s="45"/>
      <c r="E70" s="42"/>
      <c r="F70" s="42" t="s">
        <v>709</v>
      </c>
      <c r="G70" s="42"/>
      <c r="H70" s="42"/>
      <c r="I70" s="42"/>
      <c r="J70" s="42"/>
      <c r="K70" s="100">
        <v>30</v>
      </c>
      <c r="L70" s="80"/>
      <c r="M70" s="80"/>
      <c r="N70" s="81"/>
      <c r="Y70" s="103"/>
    </row>
    <row r="71" spans="2:25" ht="13.5" customHeight="1">
      <c r="B71" s="29">
        <f t="shared" si="2"/>
        <v>61</v>
      </c>
      <c r="C71" s="38"/>
      <c r="D71" s="45"/>
      <c r="E71" s="42"/>
      <c r="F71" s="42" t="s">
        <v>59</v>
      </c>
      <c r="G71" s="42"/>
      <c r="H71" s="42"/>
      <c r="I71" s="42"/>
      <c r="J71" s="42"/>
      <c r="K71" s="100" t="s">
        <v>248</v>
      </c>
      <c r="L71" s="80"/>
      <c r="M71" s="80"/>
      <c r="N71" s="81"/>
      <c r="Y71" s="103"/>
    </row>
    <row r="72" spans="2:25" ht="13.5" customHeight="1">
      <c r="B72" s="29">
        <f t="shared" si="2"/>
        <v>62</v>
      </c>
      <c r="C72" s="38"/>
      <c r="D72" s="45"/>
      <c r="E72" s="42"/>
      <c r="F72" s="42" t="s">
        <v>61</v>
      </c>
      <c r="G72" s="42"/>
      <c r="H72" s="42"/>
      <c r="I72" s="42"/>
      <c r="J72" s="42"/>
      <c r="K72" s="80" t="s">
        <v>248</v>
      </c>
      <c r="L72" s="80">
        <v>160</v>
      </c>
      <c r="M72" s="80" t="s">
        <v>248</v>
      </c>
      <c r="N72" s="81" t="s">
        <v>701</v>
      </c>
      <c r="Y72" s="103"/>
    </row>
    <row r="73" spans="2:25" ht="13.5" customHeight="1">
      <c r="B73" s="29">
        <f t="shared" si="2"/>
        <v>63</v>
      </c>
      <c r="C73" s="38"/>
      <c r="D73" s="45"/>
      <c r="E73" s="42"/>
      <c r="F73" s="42" t="s">
        <v>62</v>
      </c>
      <c r="G73" s="42"/>
      <c r="H73" s="42"/>
      <c r="I73" s="42"/>
      <c r="J73" s="42"/>
      <c r="K73" s="80" t="s">
        <v>248</v>
      </c>
      <c r="L73" s="80" t="s">
        <v>248</v>
      </c>
      <c r="M73" s="80" t="s">
        <v>248</v>
      </c>
      <c r="N73" s="81"/>
      <c r="Y73" s="103"/>
    </row>
    <row r="74" spans="2:25" ht="13.5" customHeight="1">
      <c r="B74" s="29">
        <f t="shared" si="2"/>
        <v>64</v>
      </c>
      <c r="C74" s="38"/>
      <c r="D74" s="45"/>
      <c r="E74" s="42"/>
      <c r="F74" s="42" t="s">
        <v>63</v>
      </c>
      <c r="G74" s="42"/>
      <c r="H74" s="42"/>
      <c r="I74" s="42"/>
      <c r="J74" s="42"/>
      <c r="K74" s="80" t="s">
        <v>248</v>
      </c>
      <c r="L74" s="80"/>
      <c r="M74" s="80"/>
      <c r="N74" s="81"/>
      <c r="Y74" s="103"/>
    </row>
    <row r="75" spans="2:25" ht="13.5" customHeight="1">
      <c r="B75" s="29">
        <f t="shared" si="2"/>
        <v>65</v>
      </c>
      <c r="C75" s="38"/>
      <c r="D75" s="45"/>
      <c r="E75" s="42"/>
      <c r="F75" s="42" t="s">
        <v>564</v>
      </c>
      <c r="G75" s="42"/>
      <c r="H75" s="42"/>
      <c r="I75" s="42"/>
      <c r="J75" s="42"/>
      <c r="K75" s="80" t="s">
        <v>248</v>
      </c>
      <c r="L75" s="80">
        <v>10</v>
      </c>
      <c r="M75" s="80" t="s">
        <v>248</v>
      </c>
      <c r="N75" s="81"/>
      <c r="Y75" s="103"/>
    </row>
    <row r="76" spans="2:25" ht="13.5" customHeight="1">
      <c r="B76" s="29">
        <f t="shared" si="2"/>
        <v>66</v>
      </c>
      <c r="C76" s="38"/>
      <c r="D76" s="45"/>
      <c r="E76" s="42"/>
      <c r="F76" s="42" t="s">
        <v>213</v>
      </c>
      <c r="G76" s="42"/>
      <c r="H76" s="42"/>
      <c r="I76" s="42"/>
      <c r="J76" s="42"/>
      <c r="K76" s="80">
        <v>80</v>
      </c>
      <c r="L76" s="80">
        <v>280</v>
      </c>
      <c r="M76" s="80" t="s">
        <v>248</v>
      </c>
      <c r="N76" s="81">
        <v>120</v>
      </c>
      <c r="Y76" s="103"/>
    </row>
    <row r="77" spans="2:25" ht="13.5" customHeight="1">
      <c r="B77" s="29">
        <f aca="true" t="shared" si="6" ref="B77:B100">B76+1</f>
        <v>67</v>
      </c>
      <c r="C77" s="38"/>
      <c r="D77" s="45"/>
      <c r="E77" s="42"/>
      <c r="F77" s="42" t="s">
        <v>214</v>
      </c>
      <c r="G77" s="42"/>
      <c r="H77" s="42"/>
      <c r="I77" s="42"/>
      <c r="J77" s="42"/>
      <c r="K77" s="80">
        <v>80</v>
      </c>
      <c r="L77" s="80">
        <v>40</v>
      </c>
      <c r="M77" s="80">
        <v>40</v>
      </c>
      <c r="N77" s="81"/>
      <c r="Y77" s="103"/>
    </row>
    <row r="78" spans="2:25" ht="13.5" customHeight="1">
      <c r="B78" s="29">
        <f t="shared" si="6"/>
        <v>68</v>
      </c>
      <c r="C78" s="38"/>
      <c r="D78" s="45"/>
      <c r="E78" s="42"/>
      <c r="F78" s="42" t="s">
        <v>219</v>
      </c>
      <c r="G78" s="42"/>
      <c r="H78" s="42"/>
      <c r="I78" s="42"/>
      <c r="J78" s="42"/>
      <c r="K78" s="80" t="s">
        <v>248</v>
      </c>
      <c r="L78" s="80"/>
      <c r="M78" s="80"/>
      <c r="N78" s="81"/>
      <c r="Y78" s="103"/>
    </row>
    <row r="79" spans="2:25" ht="13.5" customHeight="1">
      <c r="B79" s="29">
        <f t="shared" si="6"/>
        <v>69</v>
      </c>
      <c r="C79" s="38"/>
      <c r="D79" s="45"/>
      <c r="E79" s="42"/>
      <c r="F79" s="42" t="s">
        <v>65</v>
      </c>
      <c r="G79" s="42"/>
      <c r="H79" s="42"/>
      <c r="I79" s="42"/>
      <c r="J79" s="42"/>
      <c r="K79" s="100">
        <v>480</v>
      </c>
      <c r="L79" s="80">
        <v>300</v>
      </c>
      <c r="M79" s="80">
        <v>400</v>
      </c>
      <c r="N79" s="81">
        <v>680</v>
      </c>
      <c r="Y79" s="103"/>
    </row>
    <row r="80" spans="2:25" ht="13.5" customHeight="1">
      <c r="B80" s="29">
        <f t="shared" si="6"/>
        <v>70</v>
      </c>
      <c r="C80" s="38"/>
      <c r="D80" s="45"/>
      <c r="E80" s="42"/>
      <c r="F80" s="42" t="s">
        <v>66</v>
      </c>
      <c r="G80" s="42"/>
      <c r="H80" s="42"/>
      <c r="I80" s="42"/>
      <c r="J80" s="42"/>
      <c r="K80" s="80">
        <v>10</v>
      </c>
      <c r="L80" s="80">
        <v>10</v>
      </c>
      <c r="M80" s="80"/>
      <c r="N80" s="81">
        <v>30</v>
      </c>
      <c r="Y80" s="103"/>
    </row>
    <row r="81" spans="2:25" ht="13.5" customHeight="1">
      <c r="B81" s="29">
        <f t="shared" si="6"/>
        <v>71</v>
      </c>
      <c r="C81" s="38"/>
      <c r="D81" s="45"/>
      <c r="E81" s="42"/>
      <c r="F81" s="42" t="s">
        <v>155</v>
      </c>
      <c r="G81" s="42"/>
      <c r="H81" s="42"/>
      <c r="I81" s="42"/>
      <c r="J81" s="42"/>
      <c r="K81" s="80"/>
      <c r="L81" s="80"/>
      <c r="M81" s="80">
        <v>10</v>
      </c>
      <c r="N81" s="81">
        <v>10</v>
      </c>
      <c r="Y81" s="103"/>
    </row>
    <row r="82" spans="2:25" ht="13.5" customHeight="1">
      <c r="B82" s="29">
        <f t="shared" si="6"/>
        <v>72</v>
      </c>
      <c r="C82" s="38"/>
      <c r="D82" s="45"/>
      <c r="E82" s="42"/>
      <c r="F82" s="42" t="s">
        <v>156</v>
      </c>
      <c r="G82" s="42"/>
      <c r="H82" s="42"/>
      <c r="I82" s="42"/>
      <c r="J82" s="42"/>
      <c r="K82" s="80"/>
      <c r="L82" s="80">
        <v>10</v>
      </c>
      <c r="M82" s="80">
        <v>10</v>
      </c>
      <c r="N82" s="81"/>
      <c r="Y82" s="103"/>
    </row>
    <row r="83" spans="2:25" ht="13.5" customHeight="1">
      <c r="B83" s="29">
        <f t="shared" si="6"/>
        <v>73</v>
      </c>
      <c r="C83" s="38"/>
      <c r="D83" s="45"/>
      <c r="E83" s="42"/>
      <c r="F83" s="42" t="s">
        <v>67</v>
      </c>
      <c r="G83" s="42"/>
      <c r="H83" s="42"/>
      <c r="I83" s="42"/>
      <c r="J83" s="42"/>
      <c r="K83" s="80"/>
      <c r="L83" s="80" t="s">
        <v>248</v>
      </c>
      <c r="M83" s="80" t="s">
        <v>248</v>
      </c>
      <c r="N83" s="81" t="s">
        <v>701</v>
      </c>
      <c r="Y83" s="103"/>
    </row>
    <row r="84" spans="2:25" ht="13.5" customHeight="1">
      <c r="B84" s="29">
        <f t="shared" si="6"/>
        <v>74</v>
      </c>
      <c r="C84" s="38"/>
      <c r="D84" s="45"/>
      <c r="E84" s="42"/>
      <c r="F84" s="42" t="s">
        <v>68</v>
      </c>
      <c r="G84" s="42"/>
      <c r="H84" s="42"/>
      <c r="I84" s="42"/>
      <c r="J84" s="42"/>
      <c r="K84" s="80">
        <v>20</v>
      </c>
      <c r="L84" s="100">
        <v>50</v>
      </c>
      <c r="M84" s="80"/>
      <c r="N84" s="81">
        <v>10</v>
      </c>
      <c r="Y84" s="103"/>
    </row>
    <row r="85" spans="2:25" ht="13.5" customHeight="1">
      <c r="B85" s="29">
        <f t="shared" si="6"/>
        <v>75</v>
      </c>
      <c r="C85" s="38"/>
      <c r="D85" s="45"/>
      <c r="E85" s="42"/>
      <c r="F85" s="42" t="s">
        <v>702</v>
      </c>
      <c r="G85" s="42"/>
      <c r="H85" s="42"/>
      <c r="I85" s="42"/>
      <c r="J85" s="42"/>
      <c r="K85" s="80"/>
      <c r="L85" s="80"/>
      <c r="M85" s="80"/>
      <c r="N85" s="81">
        <v>40</v>
      </c>
      <c r="Y85" s="103"/>
    </row>
    <row r="86" spans="2:25" ht="13.5" customHeight="1">
      <c r="B86" s="29">
        <f t="shared" si="6"/>
        <v>76</v>
      </c>
      <c r="C86" s="38"/>
      <c r="D86" s="45"/>
      <c r="E86" s="42"/>
      <c r="F86" s="42" t="s">
        <v>158</v>
      </c>
      <c r="G86" s="42"/>
      <c r="H86" s="42"/>
      <c r="I86" s="42"/>
      <c r="J86" s="42"/>
      <c r="K86" s="80">
        <v>20</v>
      </c>
      <c r="L86" s="80"/>
      <c r="M86" s="80"/>
      <c r="N86" s="81">
        <v>10</v>
      </c>
      <c r="Y86" s="103"/>
    </row>
    <row r="87" spans="2:14" ht="13.5" customHeight="1">
      <c r="B87" s="29">
        <f t="shared" si="6"/>
        <v>77</v>
      </c>
      <c r="C87" s="37" t="s">
        <v>72</v>
      </c>
      <c r="D87" s="35" t="s">
        <v>73</v>
      </c>
      <c r="E87" s="42"/>
      <c r="F87" s="42" t="s">
        <v>735</v>
      </c>
      <c r="G87" s="42"/>
      <c r="H87" s="42"/>
      <c r="I87" s="42"/>
      <c r="J87" s="42"/>
      <c r="K87" s="80" t="s">
        <v>248</v>
      </c>
      <c r="L87" s="80"/>
      <c r="M87" s="80"/>
      <c r="N87" s="81"/>
    </row>
    <row r="88" spans="2:14" ht="13.5" customHeight="1">
      <c r="B88" s="29">
        <f t="shared" si="6"/>
        <v>78</v>
      </c>
      <c r="C88" s="38"/>
      <c r="D88" s="45"/>
      <c r="E88" s="42"/>
      <c r="F88" s="42" t="s">
        <v>710</v>
      </c>
      <c r="G88" s="42"/>
      <c r="H88" s="42"/>
      <c r="I88" s="42"/>
      <c r="J88" s="42"/>
      <c r="K88" s="80">
        <v>1</v>
      </c>
      <c r="L88" s="80"/>
      <c r="M88" s="80" t="s">
        <v>248</v>
      </c>
      <c r="N88" s="81"/>
    </row>
    <row r="89" spans="2:14" ht="13.5" customHeight="1">
      <c r="B89" s="29">
        <f t="shared" si="6"/>
        <v>79</v>
      </c>
      <c r="C89" s="38"/>
      <c r="D89" s="45"/>
      <c r="E89" s="42"/>
      <c r="F89" s="42" t="s">
        <v>180</v>
      </c>
      <c r="G89" s="42"/>
      <c r="H89" s="42"/>
      <c r="I89" s="42"/>
      <c r="J89" s="42"/>
      <c r="K89" s="80" t="s">
        <v>248</v>
      </c>
      <c r="L89" s="80"/>
      <c r="M89" s="80">
        <v>2</v>
      </c>
      <c r="N89" s="81">
        <v>1</v>
      </c>
    </row>
    <row r="90" spans="2:14" ht="13.5" customHeight="1">
      <c r="B90" s="29">
        <f t="shared" si="6"/>
        <v>80</v>
      </c>
      <c r="C90" s="38"/>
      <c r="D90" s="45"/>
      <c r="E90" s="42"/>
      <c r="F90" s="42" t="s">
        <v>164</v>
      </c>
      <c r="G90" s="42"/>
      <c r="H90" s="42"/>
      <c r="I90" s="42"/>
      <c r="J90" s="42"/>
      <c r="K90" s="80" t="s">
        <v>248</v>
      </c>
      <c r="L90" s="80">
        <v>1</v>
      </c>
      <c r="M90" s="80">
        <v>1</v>
      </c>
      <c r="N90" s="81">
        <v>1</v>
      </c>
    </row>
    <row r="91" spans="2:14" ht="13.5" customHeight="1">
      <c r="B91" s="29">
        <f t="shared" si="6"/>
        <v>81</v>
      </c>
      <c r="C91" s="38"/>
      <c r="D91" s="45"/>
      <c r="E91" s="42"/>
      <c r="F91" s="42" t="s">
        <v>711</v>
      </c>
      <c r="G91" s="42"/>
      <c r="H91" s="42"/>
      <c r="I91" s="42"/>
      <c r="J91" s="42"/>
      <c r="K91" s="80" t="s">
        <v>248</v>
      </c>
      <c r="L91" s="80"/>
      <c r="M91" s="80" t="s">
        <v>248</v>
      </c>
      <c r="N91" s="81"/>
    </row>
    <row r="92" spans="2:14" ht="13.5" customHeight="1">
      <c r="B92" s="29">
        <f t="shared" si="6"/>
        <v>82</v>
      </c>
      <c r="C92" s="38"/>
      <c r="D92" s="45"/>
      <c r="E92" s="42"/>
      <c r="F92" s="42" t="s">
        <v>165</v>
      </c>
      <c r="G92" s="42"/>
      <c r="H92" s="42"/>
      <c r="I92" s="42"/>
      <c r="J92" s="42"/>
      <c r="K92" s="80"/>
      <c r="L92" s="80" t="s">
        <v>248</v>
      </c>
      <c r="M92" s="80"/>
      <c r="N92" s="81"/>
    </row>
    <row r="93" spans="2:14" ht="13.5" customHeight="1">
      <c r="B93" s="29">
        <f t="shared" si="6"/>
        <v>83</v>
      </c>
      <c r="C93" s="38"/>
      <c r="D93" s="46"/>
      <c r="E93" s="42"/>
      <c r="F93" s="42" t="s">
        <v>74</v>
      </c>
      <c r="G93" s="42"/>
      <c r="H93" s="42"/>
      <c r="I93" s="42"/>
      <c r="J93" s="42"/>
      <c r="K93" s="80"/>
      <c r="L93" s="80">
        <v>2</v>
      </c>
      <c r="M93" s="80">
        <v>1</v>
      </c>
      <c r="N93" s="81" t="s">
        <v>701</v>
      </c>
    </row>
    <row r="94" spans="2:24" s="102" customFormat="1" ht="13.5" customHeight="1">
      <c r="B94" s="29">
        <f t="shared" si="6"/>
        <v>84</v>
      </c>
      <c r="C94" s="37" t="s">
        <v>75</v>
      </c>
      <c r="D94" s="35" t="s">
        <v>166</v>
      </c>
      <c r="E94" s="42"/>
      <c r="F94" s="42" t="s">
        <v>714</v>
      </c>
      <c r="G94" s="42"/>
      <c r="H94" s="42"/>
      <c r="I94" s="42"/>
      <c r="J94" s="42"/>
      <c r="K94" s="80"/>
      <c r="L94" s="80"/>
      <c r="M94" s="80" t="s">
        <v>248</v>
      </c>
      <c r="N94" s="81"/>
      <c r="O94"/>
      <c r="P94"/>
      <c r="Q94"/>
      <c r="R94"/>
      <c r="S94"/>
      <c r="T94"/>
      <c r="U94"/>
      <c r="V94"/>
      <c r="W94"/>
      <c r="X94"/>
    </row>
    <row r="95" spans="2:24" s="102" customFormat="1" ht="13.5" customHeight="1">
      <c r="B95" s="29">
        <f t="shared" si="6"/>
        <v>85</v>
      </c>
      <c r="C95" s="38"/>
      <c r="D95" s="47" t="s">
        <v>168</v>
      </c>
      <c r="E95" s="42"/>
      <c r="F95" s="42" t="s">
        <v>169</v>
      </c>
      <c r="G95" s="42"/>
      <c r="H95" s="42"/>
      <c r="I95" s="42"/>
      <c r="J95" s="42"/>
      <c r="K95" s="80">
        <v>10</v>
      </c>
      <c r="L95" s="80" t="s">
        <v>248</v>
      </c>
      <c r="M95" s="80">
        <v>30</v>
      </c>
      <c r="N95" s="81">
        <v>10</v>
      </c>
      <c r="O95"/>
      <c r="P95"/>
      <c r="Q95"/>
      <c r="R95"/>
      <c r="S95"/>
      <c r="T95"/>
      <c r="U95"/>
      <c r="V95"/>
      <c r="W95"/>
      <c r="X95"/>
    </row>
    <row r="96" spans="2:24" s="102" customFormat="1" ht="13.5" customHeight="1">
      <c r="B96" s="29">
        <f t="shared" si="6"/>
        <v>86</v>
      </c>
      <c r="C96" s="38"/>
      <c r="D96" s="35" t="s">
        <v>76</v>
      </c>
      <c r="E96" s="42"/>
      <c r="F96" s="42" t="s">
        <v>77</v>
      </c>
      <c r="G96" s="42"/>
      <c r="H96" s="42"/>
      <c r="I96" s="42"/>
      <c r="J96" s="42"/>
      <c r="K96" s="80" t="s">
        <v>248</v>
      </c>
      <c r="L96" s="80"/>
      <c r="M96" s="80" t="s">
        <v>248</v>
      </c>
      <c r="N96" s="81" t="s">
        <v>701</v>
      </c>
      <c r="O96"/>
      <c r="P96"/>
      <c r="Q96"/>
      <c r="R96"/>
      <c r="S96"/>
      <c r="T96"/>
      <c r="U96"/>
      <c r="V96"/>
      <c r="W96"/>
      <c r="X96"/>
    </row>
    <row r="97" spans="2:24" s="102" customFormat="1" ht="13.5" customHeight="1">
      <c r="B97" s="29">
        <f t="shared" si="6"/>
        <v>87</v>
      </c>
      <c r="C97" s="38"/>
      <c r="D97" s="45"/>
      <c r="E97" s="42"/>
      <c r="F97" s="42" t="s">
        <v>454</v>
      </c>
      <c r="G97" s="42"/>
      <c r="H97" s="42"/>
      <c r="I97" s="42"/>
      <c r="J97" s="42"/>
      <c r="K97" s="80"/>
      <c r="L97" s="80">
        <v>10</v>
      </c>
      <c r="M97" s="80"/>
      <c r="N97" s="81"/>
      <c r="O97"/>
      <c r="P97"/>
      <c r="Q97"/>
      <c r="R97"/>
      <c r="S97"/>
      <c r="T97"/>
      <c r="U97"/>
      <c r="V97"/>
      <c r="W97"/>
      <c r="X97"/>
    </row>
    <row r="98" spans="2:24" s="102" customFormat="1" ht="13.5" customHeight="1">
      <c r="B98" s="29">
        <f t="shared" si="6"/>
        <v>88</v>
      </c>
      <c r="C98" s="38"/>
      <c r="D98" s="46"/>
      <c r="E98" s="42"/>
      <c r="F98" s="42" t="s">
        <v>79</v>
      </c>
      <c r="G98" s="42"/>
      <c r="H98" s="42"/>
      <c r="I98" s="42"/>
      <c r="J98" s="42"/>
      <c r="K98" s="80" t="s">
        <v>248</v>
      </c>
      <c r="L98" s="80" t="s">
        <v>248</v>
      </c>
      <c r="M98" s="80">
        <v>10</v>
      </c>
      <c r="N98" s="81">
        <v>10</v>
      </c>
      <c r="O98"/>
      <c r="P98"/>
      <c r="Q98"/>
      <c r="R98"/>
      <c r="S98"/>
      <c r="T98"/>
      <c r="U98"/>
      <c r="V98"/>
      <c r="W98"/>
      <c r="X98"/>
    </row>
    <row r="99" spans="2:24" s="102" customFormat="1" ht="13.5" customHeight="1">
      <c r="B99" s="29">
        <f t="shared" si="6"/>
        <v>89</v>
      </c>
      <c r="C99" s="39"/>
      <c r="D99" s="47" t="s">
        <v>80</v>
      </c>
      <c r="E99" s="42"/>
      <c r="F99" s="42" t="s">
        <v>81</v>
      </c>
      <c r="G99" s="42"/>
      <c r="H99" s="42"/>
      <c r="I99" s="42"/>
      <c r="J99" s="42"/>
      <c r="K99" s="80" t="s">
        <v>248</v>
      </c>
      <c r="L99" s="80" t="s">
        <v>248</v>
      </c>
      <c r="M99" s="80"/>
      <c r="N99" s="81"/>
      <c r="O99"/>
      <c r="P99"/>
      <c r="Q99"/>
      <c r="R99"/>
      <c r="S99"/>
      <c r="T99"/>
      <c r="U99"/>
      <c r="V99"/>
      <c r="W99"/>
      <c r="X99"/>
    </row>
    <row r="100" spans="2:24" s="102" customFormat="1" ht="13.5" customHeight="1" thickBot="1">
      <c r="B100" s="29">
        <f t="shared" si="6"/>
        <v>90</v>
      </c>
      <c r="C100" s="37" t="s">
        <v>0</v>
      </c>
      <c r="D100" s="35" t="s">
        <v>170</v>
      </c>
      <c r="E100" s="42"/>
      <c r="F100" s="42" t="s">
        <v>1</v>
      </c>
      <c r="G100" s="42"/>
      <c r="H100" s="42"/>
      <c r="I100" s="42"/>
      <c r="J100" s="42"/>
      <c r="K100" s="80">
        <v>10</v>
      </c>
      <c r="L100" s="80">
        <v>20</v>
      </c>
      <c r="M100" s="80">
        <v>20</v>
      </c>
      <c r="N100" s="81">
        <v>10</v>
      </c>
      <c r="O100"/>
      <c r="P100"/>
      <c r="Q100"/>
      <c r="R100"/>
      <c r="S100"/>
      <c r="T100"/>
      <c r="U100"/>
      <c r="V100"/>
      <c r="W100"/>
      <c r="X100"/>
    </row>
    <row r="101" spans="2:24" s="102" customFormat="1" ht="13.5" customHeight="1">
      <c r="B101" s="83"/>
      <c r="C101" s="84"/>
      <c r="D101" s="84"/>
      <c r="E101" s="86"/>
      <c r="F101" s="86"/>
      <c r="G101" s="86"/>
      <c r="H101" s="86"/>
      <c r="I101" s="86"/>
      <c r="J101" s="86"/>
      <c r="K101" s="86"/>
      <c r="L101" s="86"/>
      <c r="M101" s="86"/>
      <c r="N101" s="86"/>
      <c r="O101"/>
      <c r="P101"/>
      <c r="Q101"/>
      <c r="R101"/>
      <c r="S101"/>
      <c r="T101"/>
      <c r="U101">
        <f>COUNTA(K11:K100,K108:K111)</f>
        <v>63</v>
      </c>
      <c r="V101">
        <f>COUNTA(L11:L100,L108:L111)</f>
        <v>56</v>
      </c>
      <c r="W101">
        <f>COUNTA(M11:M100,M108:M111)</f>
        <v>63</v>
      </c>
      <c r="X101">
        <f>COUNTA(N11:N100,N108:N111)</f>
        <v>62</v>
      </c>
    </row>
    <row r="102" spans="2:24" s="102" customFormat="1" ht="18" customHeight="1">
      <c r="B102"/>
      <c r="C102"/>
      <c r="D102"/>
      <c r="E102"/>
      <c r="F102"/>
      <c r="G102"/>
      <c r="H102"/>
      <c r="I102"/>
      <c r="J102"/>
      <c r="O102"/>
      <c r="P102"/>
      <c r="Q102"/>
      <c r="R102"/>
      <c r="S102"/>
      <c r="T102"/>
      <c r="U102"/>
      <c r="V102"/>
      <c r="W102"/>
      <c r="X102"/>
    </row>
    <row r="103" ht="18" customHeight="1">
      <c r="B103" s="22"/>
    </row>
    <row r="104" ht="9" customHeight="1" thickBot="1"/>
    <row r="105" spans="2:14" ht="18" customHeight="1">
      <c r="B105" s="1"/>
      <c r="C105" s="2"/>
      <c r="D105" s="163" t="s">
        <v>2</v>
      </c>
      <c r="E105" s="163"/>
      <c r="F105" s="163"/>
      <c r="G105" s="163"/>
      <c r="H105" s="2"/>
      <c r="I105" s="2"/>
      <c r="J105" s="3"/>
      <c r="K105" s="107" t="s">
        <v>106</v>
      </c>
      <c r="L105" s="107" t="s">
        <v>107</v>
      </c>
      <c r="M105" s="107" t="s">
        <v>108</v>
      </c>
      <c r="N105" s="132" t="s">
        <v>109</v>
      </c>
    </row>
    <row r="106" spans="2:14" ht="18" customHeight="1" thickBot="1">
      <c r="B106" s="7"/>
      <c r="C106" s="8"/>
      <c r="D106" s="161" t="s">
        <v>3</v>
      </c>
      <c r="E106" s="161"/>
      <c r="F106" s="161"/>
      <c r="G106" s="161"/>
      <c r="H106" s="8"/>
      <c r="I106" s="8"/>
      <c r="J106" s="9"/>
      <c r="K106" s="113" t="str">
        <f>K5</f>
        <v>H 26. 11.17</v>
      </c>
      <c r="L106" s="113" t="str">
        <f>L5</f>
        <v>H 26. 11.17</v>
      </c>
      <c r="M106" s="113" t="str">
        <f>M5</f>
        <v>H 26. 11.17</v>
      </c>
      <c r="N106" s="133" t="str">
        <f>N5</f>
        <v>H 26. 11.17</v>
      </c>
    </row>
    <row r="107" spans="2:14" ht="18" customHeight="1" thickTop="1">
      <c r="B107" s="87" t="s">
        <v>10</v>
      </c>
      <c r="C107" s="88" t="s">
        <v>11</v>
      </c>
      <c r="D107" s="88" t="s">
        <v>12</v>
      </c>
      <c r="E107" s="89"/>
      <c r="F107" s="90"/>
      <c r="G107" s="169" t="s">
        <v>13</v>
      </c>
      <c r="H107" s="169"/>
      <c r="I107" s="90"/>
      <c r="J107" s="27"/>
      <c r="K107" s="114"/>
      <c r="L107" s="114"/>
      <c r="M107" s="114"/>
      <c r="N107" s="134"/>
    </row>
    <row r="108" spans="2:24" s="102" customFormat="1" ht="13.5" customHeight="1">
      <c r="B108" s="29">
        <f>B100+1</f>
        <v>91</v>
      </c>
      <c r="C108" s="37" t="s">
        <v>0</v>
      </c>
      <c r="D108" s="47" t="s">
        <v>82</v>
      </c>
      <c r="E108" s="42"/>
      <c r="F108" s="42" t="s">
        <v>83</v>
      </c>
      <c r="G108" s="42"/>
      <c r="H108" s="42"/>
      <c r="I108" s="42"/>
      <c r="J108" s="42"/>
      <c r="K108" s="80">
        <v>40</v>
      </c>
      <c r="L108" s="80">
        <v>30</v>
      </c>
      <c r="M108" s="80" t="s">
        <v>248</v>
      </c>
      <c r="N108" s="81">
        <v>30</v>
      </c>
      <c r="O108"/>
      <c r="P108"/>
      <c r="Q108"/>
      <c r="R108"/>
      <c r="S108"/>
      <c r="T108"/>
      <c r="U108">
        <f>COUNTA(K87:K108)</f>
        <v>13</v>
      </c>
      <c r="V108">
        <f>COUNTA(L87:L108)</f>
        <v>11</v>
      </c>
      <c r="W108">
        <f>COUNTA(M87:M108)</f>
        <v>13</v>
      </c>
      <c r="X108">
        <f>COUNTA(N87:N108)</f>
        <v>10</v>
      </c>
    </row>
    <row r="109" spans="2:24" s="102" customFormat="1" ht="13.5" customHeight="1">
      <c r="B109" s="29">
        <f>B108+1</f>
        <v>92</v>
      </c>
      <c r="C109" s="170" t="s">
        <v>84</v>
      </c>
      <c r="D109" s="171"/>
      <c r="E109" s="42"/>
      <c r="F109" s="42" t="s">
        <v>85</v>
      </c>
      <c r="G109" s="42"/>
      <c r="H109" s="42"/>
      <c r="I109" s="42"/>
      <c r="J109" s="42"/>
      <c r="K109" s="80">
        <v>50</v>
      </c>
      <c r="L109" s="80">
        <v>200</v>
      </c>
      <c r="M109" s="80">
        <v>350</v>
      </c>
      <c r="N109" s="81">
        <v>25</v>
      </c>
      <c r="O109"/>
      <c r="P109"/>
      <c r="Q109"/>
      <c r="R109"/>
      <c r="S109"/>
      <c r="T109"/>
      <c r="U109"/>
      <c r="V109"/>
      <c r="W109"/>
      <c r="X109"/>
    </row>
    <row r="110" spans="2:24" s="102" customFormat="1" ht="13.5" customHeight="1">
      <c r="B110" s="29">
        <f>B109+1</f>
        <v>93</v>
      </c>
      <c r="C110" s="40"/>
      <c r="D110" s="41"/>
      <c r="E110" s="42"/>
      <c r="F110" s="42" t="s">
        <v>86</v>
      </c>
      <c r="G110" s="42"/>
      <c r="H110" s="42"/>
      <c r="I110" s="42"/>
      <c r="J110" s="42"/>
      <c r="K110" s="80">
        <v>600</v>
      </c>
      <c r="L110" s="80">
        <v>900</v>
      </c>
      <c r="M110" s="80">
        <v>650</v>
      </c>
      <c r="N110" s="81">
        <v>675</v>
      </c>
      <c r="O110"/>
      <c r="P110"/>
      <c r="Q110"/>
      <c r="R110"/>
      <c r="S110"/>
      <c r="T110"/>
      <c r="U110"/>
      <c r="V110"/>
      <c r="W110"/>
      <c r="X110"/>
    </row>
    <row r="111" spans="2:24" s="102" customFormat="1" ht="13.5" customHeight="1" thickBot="1">
      <c r="B111" s="29">
        <f>B110+1</f>
        <v>94</v>
      </c>
      <c r="C111" s="40"/>
      <c r="D111" s="41"/>
      <c r="E111" s="42"/>
      <c r="F111" s="42" t="s">
        <v>171</v>
      </c>
      <c r="G111" s="42"/>
      <c r="H111" s="42"/>
      <c r="I111" s="42"/>
      <c r="J111" s="42"/>
      <c r="K111" s="80">
        <v>200</v>
      </c>
      <c r="L111" s="80">
        <v>100</v>
      </c>
      <c r="M111" s="80">
        <v>200</v>
      </c>
      <c r="N111" s="81">
        <v>125</v>
      </c>
      <c r="O111"/>
      <c r="P111"/>
      <c r="Q111"/>
      <c r="R111"/>
      <c r="S111"/>
      <c r="T111"/>
      <c r="U111"/>
      <c r="V111"/>
      <c r="W111"/>
      <c r="X111"/>
    </row>
    <row r="112" spans="2:14" ht="19.5" customHeight="1" thickTop="1">
      <c r="B112" s="172" t="s">
        <v>88</v>
      </c>
      <c r="C112" s="173"/>
      <c r="D112" s="173"/>
      <c r="E112" s="173"/>
      <c r="F112" s="173"/>
      <c r="G112" s="173"/>
      <c r="H112" s="173"/>
      <c r="I112" s="173"/>
      <c r="J112" s="27"/>
      <c r="K112" s="114">
        <f>SUM(K113:K121)</f>
        <v>24831</v>
      </c>
      <c r="L112" s="114">
        <f>SUM(L113:L121)</f>
        <v>23308</v>
      </c>
      <c r="M112" s="114">
        <f>SUM(M113:M121)</f>
        <v>22654</v>
      </c>
      <c r="N112" s="134">
        <f>SUM(N113:N121)</f>
        <v>16732</v>
      </c>
    </row>
    <row r="113" spans="2:14" ht="13.5" customHeight="1">
      <c r="B113" s="153" t="s">
        <v>89</v>
      </c>
      <c r="C113" s="154"/>
      <c r="D113" s="162"/>
      <c r="E113" s="51"/>
      <c r="F113" s="52"/>
      <c r="G113" s="155" t="s">
        <v>14</v>
      </c>
      <c r="H113" s="155"/>
      <c r="I113" s="52"/>
      <c r="J113" s="54"/>
      <c r="K113" s="43">
        <v>1100</v>
      </c>
      <c r="L113" s="43">
        <v>150</v>
      </c>
      <c r="M113" s="43">
        <v>1400</v>
      </c>
      <c r="N113" s="44">
        <v>1080</v>
      </c>
    </row>
    <row r="114" spans="2:14" ht="13.5" customHeight="1">
      <c r="B114" s="16"/>
      <c r="C114" s="17"/>
      <c r="D114" s="18"/>
      <c r="E114" s="55"/>
      <c r="F114" s="42"/>
      <c r="G114" s="155" t="s">
        <v>40</v>
      </c>
      <c r="H114" s="155"/>
      <c r="I114" s="53"/>
      <c r="J114" s="56"/>
      <c r="K114" s="43">
        <v>420</v>
      </c>
      <c r="L114" s="43">
        <v>925</v>
      </c>
      <c r="M114" s="43">
        <v>520</v>
      </c>
      <c r="N114" s="44">
        <v>575</v>
      </c>
    </row>
    <row r="115" spans="2:14" ht="13.5" customHeight="1">
      <c r="B115" s="16"/>
      <c r="C115" s="17"/>
      <c r="D115" s="18"/>
      <c r="E115" s="55"/>
      <c r="F115" s="42"/>
      <c r="G115" s="155" t="s">
        <v>43</v>
      </c>
      <c r="H115" s="155"/>
      <c r="I115" s="52"/>
      <c r="J115" s="54"/>
      <c r="K115" s="43">
        <v>0</v>
      </c>
      <c r="L115" s="43">
        <v>10</v>
      </c>
      <c r="M115" s="43">
        <v>10</v>
      </c>
      <c r="N115" s="44">
        <v>0</v>
      </c>
    </row>
    <row r="116" spans="2:14" ht="13.5" customHeight="1">
      <c r="B116" s="16"/>
      <c r="C116" s="17"/>
      <c r="D116" s="18"/>
      <c r="E116" s="55"/>
      <c r="F116" s="42"/>
      <c r="G116" s="155" t="s">
        <v>190</v>
      </c>
      <c r="H116" s="155"/>
      <c r="I116" s="52"/>
      <c r="J116" s="54"/>
      <c r="K116" s="43">
        <v>10</v>
      </c>
      <c r="L116" s="43">
        <v>0</v>
      </c>
      <c r="M116" s="43">
        <v>40</v>
      </c>
      <c r="N116" s="44">
        <v>10</v>
      </c>
    </row>
    <row r="117" spans="2:14" ht="13.5" customHeight="1">
      <c r="B117" s="16"/>
      <c r="C117" s="17"/>
      <c r="D117" s="18"/>
      <c r="E117" s="55"/>
      <c r="F117" s="42"/>
      <c r="G117" s="155" t="s">
        <v>191</v>
      </c>
      <c r="H117" s="155"/>
      <c r="I117" s="52"/>
      <c r="J117" s="54"/>
      <c r="K117" s="43">
        <v>20580</v>
      </c>
      <c r="L117" s="43">
        <v>17700</v>
      </c>
      <c r="M117" s="43">
        <v>16870</v>
      </c>
      <c r="N117" s="44">
        <v>10455</v>
      </c>
    </row>
    <row r="118" spans="2:14" ht="13.5" customHeight="1">
      <c r="B118" s="16"/>
      <c r="C118" s="17"/>
      <c r="D118" s="18"/>
      <c r="E118" s="55"/>
      <c r="F118" s="42"/>
      <c r="G118" s="155" t="s">
        <v>175</v>
      </c>
      <c r="H118" s="155"/>
      <c r="I118" s="52"/>
      <c r="J118" s="54"/>
      <c r="K118" s="43">
        <v>0</v>
      </c>
      <c r="L118" s="43">
        <v>50</v>
      </c>
      <c r="M118" s="43">
        <v>40</v>
      </c>
      <c r="N118" s="44">
        <v>10</v>
      </c>
    </row>
    <row r="119" spans="2:14" ht="13.5" customHeight="1">
      <c r="B119" s="16"/>
      <c r="C119" s="17"/>
      <c r="D119" s="18"/>
      <c r="E119" s="55"/>
      <c r="F119" s="42"/>
      <c r="G119" s="155" t="s">
        <v>45</v>
      </c>
      <c r="H119" s="155"/>
      <c r="I119" s="52"/>
      <c r="J119" s="54"/>
      <c r="K119" s="43">
        <v>1810</v>
      </c>
      <c r="L119" s="43">
        <v>3210</v>
      </c>
      <c r="M119" s="43">
        <v>2510</v>
      </c>
      <c r="N119" s="44">
        <v>3715</v>
      </c>
    </row>
    <row r="120" spans="2:14" ht="13.5" customHeight="1">
      <c r="B120" s="16"/>
      <c r="C120" s="17"/>
      <c r="D120" s="18"/>
      <c r="E120" s="55"/>
      <c r="F120" s="42"/>
      <c r="G120" s="155" t="s">
        <v>90</v>
      </c>
      <c r="H120" s="155"/>
      <c r="I120" s="52"/>
      <c r="J120" s="54"/>
      <c r="K120" s="43">
        <v>650</v>
      </c>
      <c r="L120" s="43">
        <v>1100</v>
      </c>
      <c r="M120" s="43">
        <v>1000</v>
      </c>
      <c r="N120" s="44">
        <v>700</v>
      </c>
    </row>
    <row r="121" spans="2:14" ht="13.5" customHeight="1" thickBot="1">
      <c r="B121" s="19"/>
      <c r="C121" s="20"/>
      <c r="D121" s="21"/>
      <c r="E121" s="57"/>
      <c r="F121" s="48"/>
      <c r="G121" s="156" t="s">
        <v>87</v>
      </c>
      <c r="H121" s="156"/>
      <c r="I121" s="58"/>
      <c r="J121" s="59"/>
      <c r="K121" s="49">
        <v>261</v>
      </c>
      <c r="L121" s="49">
        <v>163</v>
      </c>
      <c r="M121" s="49">
        <v>264</v>
      </c>
      <c r="N121" s="50">
        <v>187</v>
      </c>
    </row>
    <row r="122" spans="2:14" ht="18" customHeight="1" thickTop="1">
      <c r="B122" s="157" t="s">
        <v>91</v>
      </c>
      <c r="C122" s="158"/>
      <c r="D122" s="159"/>
      <c r="E122" s="65"/>
      <c r="F122" s="30"/>
      <c r="G122" s="160" t="s">
        <v>92</v>
      </c>
      <c r="H122" s="160"/>
      <c r="I122" s="30"/>
      <c r="J122" s="31"/>
      <c r="K122" s="115" t="s">
        <v>93</v>
      </c>
      <c r="L122" s="121"/>
      <c r="M122" s="121"/>
      <c r="N122" s="135"/>
    </row>
    <row r="123" spans="2:14" ht="18" customHeight="1">
      <c r="B123" s="62"/>
      <c r="C123" s="63"/>
      <c r="D123" s="63"/>
      <c r="E123" s="60"/>
      <c r="F123" s="61"/>
      <c r="G123" s="34"/>
      <c r="H123" s="34"/>
      <c r="I123" s="61"/>
      <c r="J123" s="64"/>
      <c r="K123" s="116" t="s">
        <v>94</v>
      </c>
      <c r="L123" s="122"/>
      <c r="M123" s="122"/>
      <c r="N123" s="125"/>
    </row>
    <row r="124" spans="2:14" ht="18" customHeight="1">
      <c r="B124" s="16"/>
      <c r="C124" s="17"/>
      <c r="D124" s="17"/>
      <c r="E124" s="66"/>
      <c r="F124" s="8"/>
      <c r="G124" s="161" t="s">
        <v>95</v>
      </c>
      <c r="H124" s="161"/>
      <c r="I124" s="32"/>
      <c r="J124" s="33"/>
      <c r="K124" s="117" t="s">
        <v>96</v>
      </c>
      <c r="L124" s="123"/>
      <c r="M124" s="126"/>
      <c r="N124" s="123"/>
    </row>
    <row r="125" spans="2:14" ht="18" customHeight="1">
      <c r="B125" s="16"/>
      <c r="C125" s="17"/>
      <c r="D125" s="17"/>
      <c r="E125" s="67"/>
      <c r="F125" s="17"/>
      <c r="G125" s="68"/>
      <c r="H125" s="68"/>
      <c r="I125" s="63"/>
      <c r="J125" s="69"/>
      <c r="K125" s="118" t="s">
        <v>490</v>
      </c>
      <c r="L125" s="124"/>
      <c r="M125" s="127"/>
      <c r="N125" s="124"/>
    </row>
    <row r="126" spans="2:14" ht="18" customHeight="1">
      <c r="B126" s="16"/>
      <c r="C126" s="17"/>
      <c r="D126" s="17"/>
      <c r="E126" s="67"/>
      <c r="F126" s="17"/>
      <c r="G126" s="68"/>
      <c r="H126" s="68"/>
      <c r="I126" s="63"/>
      <c r="J126" s="69"/>
      <c r="K126" s="118" t="s">
        <v>216</v>
      </c>
      <c r="L126" s="122"/>
      <c r="M126" s="127"/>
      <c r="N126" s="124"/>
    </row>
    <row r="127" spans="2:14" ht="18" customHeight="1">
      <c r="B127" s="16"/>
      <c r="C127" s="17"/>
      <c r="D127" s="17"/>
      <c r="E127" s="66"/>
      <c r="F127" s="8"/>
      <c r="G127" s="161" t="s">
        <v>97</v>
      </c>
      <c r="H127" s="161"/>
      <c r="I127" s="32"/>
      <c r="J127" s="33"/>
      <c r="K127" s="117" t="s">
        <v>364</v>
      </c>
      <c r="L127" s="123"/>
      <c r="M127" s="126"/>
      <c r="N127" s="123"/>
    </row>
    <row r="128" spans="2:14" ht="18" customHeight="1">
      <c r="B128" s="16"/>
      <c r="C128" s="17"/>
      <c r="D128" s="17"/>
      <c r="E128" s="67"/>
      <c r="F128" s="17"/>
      <c r="G128" s="68"/>
      <c r="H128" s="68"/>
      <c r="I128" s="63"/>
      <c r="J128" s="69"/>
      <c r="K128" s="118" t="s">
        <v>491</v>
      </c>
      <c r="L128" s="124"/>
      <c r="M128" s="127"/>
      <c r="N128" s="124"/>
    </row>
    <row r="129" spans="2:14" ht="18" customHeight="1">
      <c r="B129" s="16"/>
      <c r="C129" s="17"/>
      <c r="D129" s="17"/>
      <c r="E129" s="13"/>
      <c r="F129" s="14"/>
      <c r="G129" s="34"/>
      <c r="H129" s="34"/>
      <c r="I129" s="61"/>
      <c r="J129" s="64"/>
      <c r="K129" s="116" t="s">
        <v>98</v>
      </c>
      <c r="L129" s="125"/>
      <c r="M129" s="122"/>
      <c r="N129" s="125"/>
    </row>
    <row r="130" spans="2:14" ht="18" customHeight="1">
      <c r="B130" s="153" t="s">
        <v>99</v>
      </c>
      <c r="C130" s="154"/>
      <c r="D130" s="154"/>
      <c r="E130" s="8"/>
      <c r="F130" s="8"/>
      <c r="G130" s="8"/>
      <c r="H130" s="8"/>
      <c r="I130" s="8"/>
      <c r="J130" s="8"/>
      <c r="K130" s="82"/>
      <c r="L130" s="82"/>
      <c r="M130" s="82"/>
      <c r="N130" s="136"/>
    </row>
    <row r="131" spans="2:14" ht="13.5" customHeight="1">
      <c r="B131" s="70"/>
      <c r="C131" s="71" t="s">
        <v>100</v>
      </c>
      <c r="D131" s="72"/>
      <c r="E131" s="71"/>
      <c r="F131" s="71"/>
      <c r="G131" s="71"/>
      <c r="H131" s="71"/>
      <c r="I131" s="71"/>
      <c r="J131" s="71"/>
      <c r="K131" s="119"/>
      <c r="L131" s="119"/>
      <c r="M131" s="119"/>
      <c r="N131" s="137"/>
    </row>
    <row r="132" spans="2:14" ht="13.5" customHeight="1">
      <c r="B132" s="70"/>
      <c r="C132" s="71" t="s">
        <v>101</v>
      </c>
      <c r="D132" s="72"/>
      <c r="E132" s="71"/>
      <c r="F132" s="71"/>
      <c r="G132" s="71"/>
      <c r="H132" s="71"/>
      <c r="I132" s="71"/>
      <c r="J132" s="71"/>
      <c r="K132" s="119"/>
      <c r="L132" s="119"/>
      <c r="M132" s="119"/>
      <c r="N132" s="137"/>
    </row>
    <row r="133" spans="2:14" ht="13.5" customHeight="1">
      <c r="B133" s="70"/>
      <c r="C133" s="71" t="s">
        <v>102</v>
      </c>
      <c r="D133" s="72"/>
      <c r="E133" s="71"/>
      <c r="F133" s="71"/>
      <c r="G133" s="71"/>
      <c r="H133" s="71"/>
      <c r="I133" s="71"/>
      <c r="J133" s="71"/>
      <c r="K133" s="119"/>
      <c r="L133" s="119"/>
      <c r="M133" s="119"/>
      <c r="N133" s="137"/>
    </row>
    <row r="134" spans="2:14" ht="13.5" customHeight="1">
      <c r="B134" s="70"/>
      <c r="C134" s="71" t="s">
        <v>103</v>
      </c>
      <c r="D134" s="72"/>
      <c r="E134" s="71"/>
      <c r="F134" s="71"/>
      <c r="G134" s="71"/>
      <c r="H134" s="71"/>
      <c r="I134" s="71"/>
      <c r="J134" s="71"/>
      <c r="K134" s="119"/>
      <c r="L134" s="119"/>
      <c r="M134" s="119"/>
      <c r="N134" s="137"/>
    </row>
    <row r="135" spans="2:14" ht="13.5" customHeight="1">
      <c r="B135" s="73"/>
      <c r="C135" s="71" t="s">
        <v>104</v>
      </c>
      <c r="D135" s="71"/>
      <c r="E135" s="71"/>
      <c r="F135" s="71"/>
      <c r="G135" s="71"/>
      <c r="H135" s="71"/>
      <c r="I135" s="71"/>
      <c r="J135" s="71"/>
      <c r="K135" s="119"/>
      <c r="L135" s="119"/>
      <c r="M135" s="119"/>
      <c r="N135" s="137"/>
    </row>
    <row r="136" spans="2:14" ht="13.5" customHeight="1">
      <c r="B136" s="73"/>
      <c r="C136" s="71" t="s">
        <v>182</v>
      </c>
      <c r="D136" s="71"/>
      <c r="E136" s="71"/>
      <c r="F136" s="71"/>
      <c r="G136" s="71"/>
      <c r="H136" s="71"/>
      <c r="I136" s="71"/>
      <c r="J136" s="71"/>
      <c r="K136" s="119"/>
      <c r="L136" s="119"/>
      <c r="M136" s="119"/>
      <c r="N136" s="137"/>
    </row>
    <row r="137" spans="2:14" ht="13.5" customHeight="1">
      <c r="B137" s="73"/>
      <c r="C137" s="71" t="s">
        <v>270</v>
      </c>
      <c r="D137" s="71"/>
      <c r="E137" s="71"/>
      <c r="F137" s="71"/>
      <c r="G137" s="71"/>
      <c r="H137" s="71"/>
      <c r="I137" s="71"/>
      <c r="J137" s="71"/>
      <c r="K137" s="119"/>
      <c r="L137" s="119"/>
      <c r="M137" s="119"/>
      <c r="N137" s="137"/>
    </row>
    <row r="138" spans="2:14" ht="13.5" customHeight="1">
      <c r="B138" s="73"/>
      <c r="C138" s="71" t="s">
        <v>271</v>
      </c>
      <c r="D138" s="71"/>
      <c r="E138" s="71"/>
      <c r="F138" s="71"/>
      <c r="G138" s="71"/>
      <c r="H138" s="71"/>
      <c r="I138" s="71"/>
      <c r="J138" s="71"/>
      <c r="K138" s="119"/>
      <c r="L138" s="119"/>
      <c r="M138" s="119"/>
      <c r="N138" s="137"/>
    </row>
    <row r="139" spans="2:14" ht="13.5" customHeight="1">
      <c r="B139" s="73"/>
      <c r="C139" s="71" t="s">
        <v>184</v>
      </c>
      <c r="D139" s="71"/>
      <c r="E139" s="71"/>
      <c r="F139" s="71"/>
      <c r="G139" s="71"/>
      <c r="H139" s="71"/>
      <c r="I139" s="71"/>
      <c r="J139" s="71"/>
      <c r="K139" s="119"/>
      <c r="L139" s="119"/>
      <c r="M139" s="119"/>
      <c r="N139" s="137"/>
    </row>
    <row r="140" spans="2:14" ht="13.5" customHeight="1">
      <c r="B140" s="73"/>
      <c r="C140" s="71" t="s">
        <v>183</v>
      </c>
      <c r="D140" s="71"/>
      <c r="E140" s="71"/>
      <c r="F140" s="71"/>
      <c r="G140" s="71"/>
      <c r="H140" s="71"/>
      <c r="I140" s="71"/>
      <c r="J140" s="71"/>
      <c r="K140" s="119"/>
      <c r="L140" s="119"/>
      <c r="M140" s="119"/>
      <c r="N140" s="137"/>
    </row>
    <row r="141" spans="2:14" ht="13.5" customHeight="1">
      <c r="B141" s="73"/>
      <c r="C141" s="71" t="s">
        <v>105</v>
      </c>
      <c r="D141" s="71"/>
      <c r="E141" s="71"/>
      <c r="F141" s="71"/>
      <c r="G141" s="71"/>
      <c r="H141" s="71"/>
      <c r="I141" s="71"/>
      <c r="J141" s="71"/>
      <c r="K141" s="119"/>
      <c r="L141" s="119"/>
      <c r="M141" s="119"/>
      <c r="N141" s="137"/>
    </row>
    <row r="142" spans="2:14" ht="13.5" customHeight="1">
      <c r="B142" s="73"/>
      <c r="C142" s="71" t="s">
        <v>274</v>
      </c>
      <c r="D142" s="71"/>
      <c r="E142" s="71"/>
      <c r="F142" s="71"/>
      <c r="G142" s="71"/>
      <c r="H142" s="71"/>
      <c r="I142" s="71"/>
      <c r="J142" s="71"/>
      <c r="K142" s="119"/>
      <c r="L142" s="119"/>
      <c r="M142" s="119"/>
      <c r="N142" s="137"/>
    </row>
    <row r="143" spans="2:14" ht="13.5" customHeight="1">
      <c r="B143" s="73"/>
      <c r="C143" s="71" t="s">
        <v>176</v>
      </c>
      <c r="D143" s="71"/>
      <c r="E143" s="71"/>
      <c r="F143" s="71"/>
      <c r="G143" s="71"/>
      <c r="H143" s="71"/>
      <c r="I143" s="71"/>
      <c r="J143" s="71"/>
      <c r="K143" s="119"/>
      <c r="L143" s="119"/>
      <c r="M143" s="119"/>
      <c r="N143" s="137"/>
    </row>
    <row r="144" spans="2:14" ht="18" customHeight="1" thickBot="1">
      <c r="B144" s="74"/>
      <c r="C144" s="75"/>
      <c r="D144" s="75"/>
      <c r="E144" s="75"/>
      <c r="F144" s="75"/>
      <c r="G144" s="75"/>
      <c r="H144" s="75"/>
      <c r="I144" s="75"/>
      <c r="J144" s="75"/>
      <c r="K144" s="120"/>
      <c r="L144" s="120"/>
      <c r="M144" s="120"/>
      <c r="N144" s="138"/>
    </row>
  </sheetData>
  <sheetProtection/>
  <mergeCells count="27">
    <mergeCell ref="D9:F9"/>
    <mergeCell ref="D4:G4"/>
    <mergeCell ref="D5:G5"/>
    <mergeCell ref="D6:G6"/>
    <mergeCell ref="D7:F7"/>
    <mergeCell ref="D8:F8"/>
    <mergeCell ref="G117:H117"/>
    <mergeCell ref="G10:H10"/>
    <mergeCell ref="C109:D109"/>
    <mergeCell ref="D105:G105"/>
    <mergeCell ref="D106:G106"/>
    <mergeCell ref="G107:H107"/>
    <mergeCell ref="B112:I112"/>
    <mergeCell ref="B113:D113"/>
    <mergeCell ref="G113:H113"/>
    <mergeCell ref="G114:H114"/>
    <mergeCell ref="G115:H115"/>
    <mergeCell ref="G116:H116"/>
    <mergeCell ref="G124:H124"/>
    <mergeCell ref="G127:H127"/>
    <mergeCell ref="B130:D130"/>
    <mergeCell ref="G118:H118"/>
    <mergeCell ref="G119:H119"/>
    <mergeCell ref="G120:H120"/>
    <mergeCell ref="G121:H121"/>
    <mergeCell ref="B122:D122"/>
    <mergeCell ref="G122:H122"/>
  </mergeCells>
  <printOptions/>
  <pageMargins left="0.984251968503937" right="0.3937007874015748" top="0.7874015748031497" bottom="0.7874015748031497" header="0.5118110236220472" footer="0.5118110236220472"/>
  <pageSetup horizontalDpi="600" verticalDpi="600" orientation="portrait" paperSize="8" scale="83" r:id="rId1"/>
  <rowBreaks count="1" manualBreakCount="1">
    <brk id="101" max="15" man="1"/>
  </rowBreaks>
</worksheet>
</file>

<file path=xl/worksheets/sheet17.xml><?xml version="1.0" encoding="utf-8"?>
<worksheet xmlns="http://schemas.openxmlformats.org/spreadsheetml/2006/main" xmlns:r="http://schemas.openxmlformats.org/officeDocument/2006/relationships">
  <sheetPr>
    <tabColor rgb="FFC00000"/>
  </sheetPr>
  <dimension ref="B2:Y124"/>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715</v>
      </c>
      <c r="L5" s="108" t="str">
        <f>K5</f>
        <v>H 26. 12.1</v>
      </c>
      <c r="M5" s="108" t="str">
        <f>K5</f>
        <v>H 26. 12.1</v>
      </c>
      <c r="N5" s="128" t="str">
        <f>K5</f>
        <v>H 26. 12.1</v>
      </c>
    </row>
    <row r="6" spans="2:14" ht="18" customHeight="1">
      <c r="B6" s="4"/>
      <c r="C6" s="5"/>
      <c r="D6" s="164" t="s">
        <v>4</v>
      </c>
      <c r="E6" s="164"/>
      <c r="F6" s="164"/>
      <c r="G6" s="164"/>
      <c r="H6" s="5"/>
      <c r="I6" s="5"/>
      <c r="J6" s="6"/>
      <c r="K6" s="108" t="s">
        <v>718</v>
      </c>
      <c r="L6" s="108" t="s">
        <v>299</v>
      </c>
      <c r="M6" s="108" t="s">
        <v>719</v>
      </c>
      <c r="N6" s="128" t="s">
        <v>720</v>
      </c>
    </row>
    <row r="7" spans="2:14" ht="18" customHeight="1">
      <c r="B7" s="4"/>
      <c r="C7" s="5"/>
      <c r="D7" s="164" t="s">
        <v>5</v>
      </c>
      <c r="E7" s="165"/>
      <c r="F7" s="165"/>
      <c r="G7" s="23" t="s">
        <v>6</v>
      </c>
      <c r="H7" s="5"/>
      <c r="I7" s="5"/>
      <c r="J7" s="6"/>
      <c r="K7" s="109">
        <v>1.7</v>
      </c>
      <c r="L7" s="109">
        <v>1.42</v>
      </c>
      <c r="M7" s="109">
        <v>1.41</v>
      </c>
      <c r="N7" s="129">
        <v>1.4</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t="s">
        <v>277</v>
      </c>
      <c r="L11" s="78"/>
      <c r="M11" s="78" t="s">
        <v>251</v>
      </c>
      <c r="N11" s="79" t="s">
        <v>277</v>
      </c>
      <c r="P11" t="s">
        <v>15</v>
      </c>
      <c r="Q11" t="e">
        <f>IF(K11="",0,VALUE(MID(K11,2,LEN(K11)-2)))</f>
        <v>#VALUE!</v>
      </c>
      <c r="R11">
        <f>IF(L11="",0,VALUE(MID(L11,2,LEN(L11)-2)))</f>
        <v>0</v>
      </c>
      <c r="S11">
        <f>IF(M11="",0,VALUE(MID(M11,2,LEN(M11)-2)))</f>
        <v>10</v>
      </c>
      <c r="T11" t="e">
        <f>IF(N11="",0,VALUE(MID(N11,2,LEN(N11)-2)))</f>
        <v>#VALUE!</v>
      </c>
      <c r="U11">
        <f aca="true" t="shared" si="0" ref="U11:X17">IF(K11="＋",0,IF(K11="(＋)",0,ABS(K11)))</f>
        <v>0</v>
      </c>
      <c r="V11">
        <f t="shared" si="0"/>
        <v>0</v>
      </c>
      <c r="W11">
        <f t="shared" si="0"/>
        <v>10</v>
      </c>
      <c r="X11">
        <f t="shared" si="0"/>
        <v>0</v>
      </c>
    </row>
    <row r="12" spans="2:24" s="102" customFormat="1" ht="13.5" customHeight="1">
      <c r="B12" s="29">
        <f>B11+1</f>
        <v>2</v>
      </c>
      <c r="C12" s="36"/>
      <c r="D12" s="45"/>
      <c r="E12" s="42"/>
      <c r="F12" s="42" t="s">
        <v>729</v>
      </c>
      <c r="G12" s="42"/>
      <c r="H12" s="42"/>
      <c r="I12" s="42"/>
      <c r="J12" s="42"/>
      <c r="K12" s="78"/>
      <c r="L12" s="78"/>
      <c r="M12" s="78" t="s">
        <v>253</v>
      </c>
      <c r="N12" s="79" t="s">
        <v>725</v>
      </c>
      <c r="O12"/>
      <c r="P12" t="s">
        <v>15</v>
      </c>
      <c r="Q12">
        <f aca="true" t="shared" si="1" ref="Q12:T13">IF(K12="",0,VALUE(MID(K12,2,LEN(K12)-2)))</f>
        <v>0</v>
      </c>
      <c r="R12">
        <f t="shared" si="1"/>
        <v>0</v>
      </c>
      <c r="S12">
        <f t="shared" si="1"/>
        <v>20</v>
      </c>
      <c r="T12">
        <f t="shared" si="1"/>
        <v>150</v>
      </c>
      <c r="U12">
        <f t="shared" si="0"/>
        <v>0</v>
      </c>
      <c r="V12">
        <f t="shared" si="0"/>
        <v>0</v>
      </c>
      <c r="W12">
        <f t="shared" si="0"/>
        <v>20</v>
      </c>
      <c r="X12">
        <f t="shared" si="0"/>
        <v>150</v>
      </c>
    </row>
    <row r="13" spans="2:24" s="102" customFormat="1" ht="13.5" customHeight="1">
      <c r="B13" s="29">
        <f aca="true" t="shared" si="2" ref="B13:B74">B12+1</f>
        <v>3</v>
      </c>
      <c r="C13" s="36"/>
      <c r="D13" s="45"/>
      <c r="E13" s="42"/>
      <c r="F13" s="42" t="s">
        <v>728</v>
      </c>
      <c r="G13" s="42"/>
      <c r="H13" s="42"/>
      <c r="I13" s="42"/>
      <c r="J13" s="42"/>
      <c r="K13" s="78" t="s">
        <v>251</v>
      </c>
      <c r="L13" s="78"/>
      <c r="M13" s="78"/>
      <c r="N13" s="79"/>
      <c r="O13"/>
      <c r="P13" t="s">
        <v>15</v>
      </c>
      <c r="Q13">
        <f t="shared" si="1"/>
        <v>10</v>
      </c>
      <c r="R13">
        <f t="shared" si="1"/>
        <v>0</v>
      </c>
      <c r="S13">
        <f t="shared" si="1"/>
        <v>0</v>
      </c>
      <c r="T13">
        <f t="shared" si="1"/>
        <v>0</v>
      </c>
      <c r="U13">
        <f t="shared" si="0"/>
        <v>10</v>
      </c>
      <c r="V13">
        <f t="shared" si="0"/>
        <v>0</v>
      </c>
      <c r="W13">
        <f t="shared" si="0"/>
        <v>0</v>
      </c>
      <c r="X13">
        <f t="shared" si="0"/>
        <v>0</v>
      </c>
    </row>
    <row r="14" spans="2:24" s="102" customFormat="1" ht="13.5" customHeight="1">
      <c r="B14" s="29">
        <f t="shared" si="2"/>
        <v>4</v>
      </c>
      <c r="C14" s="36"/>
      <c r="D14" s="45"/>
      <c r="E14" s="42"/>
      <c r="F14" s="42" t="s">
        <v>21</v>
      </c>
      <c r="G14" s="42"/>
      <c r="H14" s="42"/>
      <c r="I14" s="42"/>
      <c r="J14" s="42"/>
      <c r="K14" s="80"/>
      <c r="L14" s="80"/>
      <c r="M14" s="80" t="s">
        <v>722</v>
      </c>
      <c r="N14" s="81" t="s">
        <v>722</v>
      </c>
      <c r="O14"/>
      <c r="P14" s="76" t="s">
        <v>18</v>
      </c>
      <c r="Q14">
        <f aca="true" t="shared" si="3" ref="Q14:T15">K14</f>
        <v>0</v>
      </c>
      <c r="R14">
        <f t="shared" si="3"/>
        <v>0</v>
      </c>
      <c r="S14" t="str">
        <f t="shared" si="3"/>
        <v>＋</v>
      </c>
      <c r="T14" t="str">
        <f t="shared" si="3"/>
        <v>＋</v>
      </c>
      <c r="U14">
        <f t="shared" si="0"/>
        <v>0</v>
      </c>
      <c r="V14">
        <f t="shared" si="0"/>
        <v>0</v>
      </c>
      <c r="W14">
        <f t="shared" si="0"/>
        <v>0</v>
      </c>
      <c r="X14">
        <f t="shared" si="0"/>
        <v>0</v>
      </c>
    </row>
    <row r="15" spans="2:24" s="102" customFormat="1" ht="13.5" customHeight="1">
      <c r="B15" s="29">
        <f t="shared" si="2"/>
        <v>5</v>
      </c>
      <c r="C15" s="36"/>
      <c r="D15" s="45"/>
      <c r="E15" s="42"/>
      <c r="F15" s="42" t="s">
        <v>22</v>
      </c>
      <c r="G15" s="42"/>
      <c r="H15" s="42"/>
      <c r="I15" s="42"/>
      <c r="J15" s="42"/>
      <c r="K15" s="80"/>
      <c r="L15" s="80" t="s">
        <v>248</v>
      </c>
      <c r="M15" s="80" t="s">
        <v>722</v>
      </c>
      <c r="N15" s="81"/>
      <c r="O15"/>
      <c r="P15" s="76" t="s">
        <v>18</v>
      </c>
      <c r="Q15">
        <f t="shared" si="3"/>
        <v>0</v>
      </c>
      <c r="R15" t="str">
        <f t="shared" si="3"/>
        <v>＋</v>
      </c>
      <c r="S15" t="str">
        <f t="shared" si="3"/>
        <v>＋</v>
      </c>
      <c r="T15">
        <f t="shared" si="3"/>
        <v>0</v>
      </c>
      <c r="U15">
        <f t="shared" si="0"/>
        <v>0</v>
      </c>
      <c r="V15">
        <f t="shared" si="0"/>
        <v>0</v>
      </c>
      <c r="W15">
        <f t="shared" si="0"/>
        <v>0</v>
      </c>
      <c r="X15">
        <f t="shared" si="0"/>
        <v>0</v>
      </c>
    </row>
    <row r="16" spans="2:24" s="102" customFormat="1" ht="13.5" customHeight="1">
      <c r="B16" s="29">
        <f t="shared" si="2"/>
        <v>6</v>
      </c>
      <c r="C16" s="36"/>
      <c r="D16" s="45"/>
      <c r="E16" s="42"/>
      <c r="F16" s="42" t="s">
        <v>323</v>
      </c>
      <c r="G16" s="42"/>
      <c r="H16" s="42"/>
      <c r="I16" s="42"/>
      <c r="J16" s="42"/>
      <c r="K16" s="78" t="s">
        <v>251</v>
      </c>
      <c r="L16" s="78"/>
      <c r="M16" s="78" t="s">
        <v>723</v>
      </c>
      <c r="N16" s="79" t="s">
        <v>726</v>
      </c>
      <c r="O16"/>
      <c r="P16" t="s">
        <v>15</v>
      </c>
      <c r="Q16">
        <f aca="true" t="shared" si="4" ref="Q16:T17">IF(K16="",0,VALUE(MID(K16,2,LEN(K16)-2)))</f>
        <v>10</v>
      </c>
      <c r="R16">
        <f t="shared" si="4"/>
        <v>0</v>
      </c>
      <c r="S16">
        <f t="shared" si="4"/>
        <v>10</v>
      </c>
      <c r="T16" t="e">
        <f t="shared" si="4"/>
        <v>#VALUE!</v>
      </c>
      <c r="U16">
        <f t="shared" si="0"/>
        <v>10</v>
      </c>
      <c r="V16">
        <f t="shared" si="0"/>
        <v>0</v>
      </c>
      <c r="W16">
        <f t="shared" si="0"/>
        <v>10</v>
      </c>
      <c r="X16">
        <f t="shared" si="0"/>
        <v>0</v>
      </c>
    </row>
    <row r="17" spans="2:24" s="102" customFormat="1" ht="13.5" customHeight="1">
      <c r="B17" s="29">
        <f t="shared" si="2"/>
        <v>7</v>
      </c>
      <c r="C17" s="36"/>
      <c r="D17" s="45"/>
      <c r="E17" s="42"/>
      <c r="F17" s="42" t="s">
        <v>24</v>
      </c>
      <c r="G17" s="42"/>
      <c r="H17" s="42"/>
      <c r="I17" s="42"/>
      <c r="J17" s="42"/>
      <c r="K17" s="78" t="s">
        <v>253</v>
      </c>
      <c r="L17" s="78" t="s">
        <v>251</v>
      </c>
      <c r="M17" s="78" t="s">
        <v>724</v>
      </c>
      <c r="N17" s="79" t="s">
        <v>727</v>
      </c>
      <c r="O17"/>
      <c r="P17" t="s">
        <v>15</v>
      </c>
      <c r="Q17">
        <f t="shared" si="4"/>
        <v>20</v>
      </c>
      <c r="R17">
        <f t="shared" si="4"/>
        <v>10</v>
      </c>
      <c r="S17">
        <f t="shared" si="4"/>
        <v>30</v>
      </c>
      <c r="T17">
        <f t="shared" si="4"/>
        <v>280</v>
      </c>
      <c r="U17">
        <f t="shared" si="0"/>
        <v>20</v>
      </c>
      <c r="V17">
        <f t="shared" si="0"/>
        <v>10</v>
      </c>
      <c r="W17">
        <f t="shared" si="0"/>
        <v>30</v>
      </c>
      <c r="X17">
        <f t="shared" si="0"/>
        <v>280</v>
      </c>
    </row>
    <row r="18" spans="2:24" ht="13.5" customHeight="1">
      <c r="B18" s="29">
        <f t="shared" si="2"/>
        <v>8</v>
      </c>
      <c r="C18" s="37" t="s">
        <v>39</v>
      </c>
      <c r="D18" s="35" t="s">
        <v>40</v>
      </c>
      <c r="E18" s="42"/>
      <c r="F18" s="42" t="s">
        <v>41</v>
      </c>
      <c r="G18" s="42"/>
      <c r="H18" s="42"/>
      <c r="I18" s="42"/>
      <c r="J18" s="42"/>
      <c r="K18" s="100">
        <v>775</v>
      </c>
      <c r="L18" s="80">
        <v>1000</v>
      </c>
      <c r="M18" s="80">
        <v>900</v>
      </c>
      <c r="N18" s="81">
        <v>775</v>
      </c>
      <c r="P18" s="76"/>
      <c r="U18">
        <f>COUNTA(K11:K17)</f>
        <v>4</v>
      </c>
      <c r="V18">
        <f>COUNTA(L11:L17)</f>
        <v>2</v>
      </c>
      <c r="W18">
        <f>COUNTA(M11:M17)</f>
        <v>6</v>
      </c>
      <c r="X18">
        <f>COUNTA(N11:N17)</f>
        <v>5</v>
      </c>
    </row>
    <row r="19" spans="2:16" ht="13.5" customHeight="1">
      <c r="B19" s="29">
        <f t="shared" si="2"/>
        <v>9</v>
      </c>
      <c r="C19" s="37" t="s">
        <v>42</v>
      </c>
      <c r="D19" s="35" t="s">
        <v>43</v>
      </c>
      <c r="E19" s="42"/>
      <c r="F19" s="42" t="s">
        <v>324</v>
      </c>
      <c r="G19" s="42"/>
      <c r="H19" s="42"/>
      <c r="I19" s="42"/>
      <c r="J19" s="42"/>
      <c r="K19" s="80"/>
      <c r="L19" s="80"/>
      <c r="M19" s="80"/>
      <c r="N19" s="81">
        <v>20</v>
      </c>
      <c r="P19" s="76"/>
    </row>
    <row r="20" spans="2:14" ht="13.5" customHeight="1">
      <c r="B20" s="29">
        <f t="shared" si="2"/>
        <v>10</v>
      </c>
      <c r="C20" s="37" t="s">
        <v>259</v>
      </c>
      <c r="D20" s="35" t="s">
        <v>25</v>
      </c>
      <c r="E20" s="42"/>
      <c r="F20" s="42" t="s">
        <v>707</v>
      </c>
      <c r="G20" s="42"/>
      <c r="H20" s="42"/>
      <c r="I20" s="42"/>
      <c r="J20" s="42"/>
      <c r="K20" s="80" t="s">
        <v>248</v>
      </c>
      <c r="L20" s="80"/>
      <c r="M20" s="80" t="s">
        <v>722</v>
      </c>
      <c r="N20" s="81"/>
    </row>
    <row r="21" spans="2:14" ht="13.5" customHeight="1">
      <c r="B21" s="29">
        <f t="shared" si="2"/>
        <v>11</v>
      </c>
      <c r="C21" s="38"/>
      <c r="D21" s="45"/>
      <c r="E21" s="42"/>
      <c r="F21" s="42" t="s">
        <v>208</v>
      </c>
      <c r="G21" s="42"/>
      <c r="H21" s="42"/>
      <c r="I21" s="42"/>
      <c r="J21" s="42"/>
      <c r="K21" s="80">
        <v>10</v>
      </c>
      <c r="L21" s="80"/>
      <c r="M21" s="80">
        <v>10</v>
      </c>
      <c r="N21" s="81"/>
    </row>
    <row r="22" spans="2:14" ht="13.5" customHeight="1">
      <c r="B22" s="29">
        <f t="shared" si="2"/>
        <v>12</v>
      </c>
      <c r="C22" s="38"/>
      <c r="D22" s="45"/>
      <c r="E22" s="42"/>
      <c r="F22" s="42" t="s">
        <v>26</v>
      </c>
      <c r="G22" s="42"/>
      <c r="H22" s="42"/>
      <c r="I22" s="42"/>
      <c r="J22" s="42"/>
      <c r="K22" s="80"/>
      <c r="L22" s="80">
        <v>10</v>
      </c>
      <c r="M22" s="80">
        <v>40</v>
      </c>
      <c r="N22" s="81">
        <v>60</v>
      </c>
    </row>
    <row r="23" spans="2:14" ht="13.5" customHeight="1">
      <c r="B23" s="29">
        <f t="shared" si="2"/>
        <v>13</v>
      </c>
      <c r="C23" s="38"/>
      <c r="D23" s="45"/>
      <c r="E23" s="42"/>
      <c r="F23" s="42" t="s">
        <v>730</v>
      </c>
      <c r="G23" s="42"/>
      <c r="H23" s="42"/>
      <c r="I23" s="42"/>
      <c r="J23" s="42"/>
      <c r="K23" s="100"/>
      <c r="L23" s="80" t="s">
        <v>248</v>
      </c>
      <c r="M23" s="80"/>
      <c r="N23" s="81"/>
    </row>
    <row r="24" spans="2:24" s="102" customFormat="1" ht="13.5" customHeight="1">
      <c r="B24" s="29">
        <f t="shared" si="2"/>
        <v>14</v>
      </c>
      <c r="C24" s="38"/>
      <c r="D24" s="35" t="s">
        <v>27</v>
      </c>
      <c r="E24" s="42"/>
      <c r="F24" s="42" t="s">
        <v>126</v>
      </c>
      <c r="G24" s="42"/>
      <c r="H24" s="42"/>
      <c r="I24" s="42"/>
      <c r="J24" s="42"/>
      <c r="K24" s="80"/>
      <c r="L24" s="80">
        <v>10</v>
      </c>
      <c r="M24" s="80"/>
      <c r="N24" s="81"/>
      <c r="O24"/>
      <c r="P24"/>
      <c r="Q24"/>
      <c r="R24"/>
      <c r="S24"/>
      <c r="T24"/>
      <c r="U24"/>
      <c r="V24"/>
      <c r="W24"/>
      <c r="X24"/>
    </row>
    <row r="25" spans="2:24" s="102" customFormat="1" ht="13.5" customHeight="1">
      <c r="B25" s="29">
        <f t="shared" si="2"/>
        <v>15</v>
      </c>
      <c r="C25" s="38"/>
      <c r="D25" s="45"/>
      <c r="E25" s="42"/>
      <c r="F25" s="42" t="s">
        <v>177</v>
      </c>
      <c r="G25" s="42"/>
      <c r="H25" s="42"/>
      <c r="I25" s="42"/>
      <c r="J25" s="42"/>
      <c r="K25" s="100">
        <v>2225</v>
      </c>
      <c r="L25" s="80">
        <v>100</v>
      </c>
      <c r="M25" s="80">
        <v>1170</v>
      </c>
      <c r="N25" s="81">
        <v>2250</v>
      </c>
      <c r="O25"/>
      <c r="P25"/>
      <c r="Q25"/>
      <c r="R25"/>
      <c r="S25"/>
      <c r="T25"/>
      <c r="U25"/>
      <c r="V25"/>
      <c r="W25"/>
      <c r="X25"/>
    </row>
    <row r="26" spans="2:24" s="102" customFormat="1" ht="13.5" customHeight="1">
      <c r="B26" s="29">
        <f t="shared" si="2"/>
        <v>16</v>
      </c>
      <c r="C26" s="38"/>
      <c r="D26" s="45"/>
      <c r="E26" s="42"/>
      <c r="F26" s="42" t="s">
        <v>178</v>
      </c>
      <c r="G26" s="42"/>
      <c r="H26" s="42"/>
      <c r="I26" s="42"/>
      <c r="J26" s="42"/>
      <c r="K26" s="80"/>
      <c r="L26" s="80"/>
      <c r="M26" s="80"/>
      <c r="N26" s="81" t="s">
        <v>722</v>
      </c>
      <c r="O26"/>
      <c r="P26"/>
      <c r="Q26"/>
      <c r="R26"/>
      <c r="S26"/>
      <c r="T26"/>
      <c r="U26"/>
      <c r="V26"/>
      <c r="W26"/>
      <c r="X26"/>
    </row>
    <row r="27" spans="2:24" s="102" customFormat="1" ht="13.5" customHeight="1">
      <c r="B27" s="29">
        <f t="shared" si="2"/>
        <v>17</v>
      </c>
      <c r="C27" s="38"/>
      <c r="D27" s="45"/>
      <c r="E27" s="42"/>
      <c r="F27" s="42" t="s">
        <v>179</v>
      </c>
      <c r="G27" s="42"/>
      <c r="H27" s="42"/>
      <c r="I27" s="42"/>
      <c r="J27" s="42"/>
      <c r="K27" s="80">
        <v>2825</v>
      </c>
      <c r="L27" s="80">
        <v>430</v>
      </c>
      <c r="M27" s="80">
        <v>370</v>
      </c>
      <c r="N27" s="81">
        <v>2625</v>
      </c>
      <c r="O27"/>
      <c r="P27"/>
      <c r="Q27"/>
      <c r="R27"/>
      <c r="S27"/>
      <c r="T27"/>
      <c r="U27"/>
      <c r="V27"/>
      <c r="W27"/>
      <c r="X27"/>
    </row>
    <row r="28" spans="2:24" s="102" customFormat="1" ht="13.5" customHeight="1">
      <c r="B28" s="29">
        <f t="shared" si="2"/>
        <v>18</v>
      </c>
      <c r="C28" s="38"/>
      <c r="D28" s="45"/>
      <c r="E28" s="42"/>
      <c r="F28" s="42" t="s">
        <v>187</v>
      </c>
      <c r="G28" s="42"/>
      <c r="H28" s="42"/>
      <c r="I28" s="42"/>
      <c r="J28" s="42"/>
      <c r="K28" s="80" t="s">
        <v>248</v>
      </c>
      <c r="L28" s="80"/>
      <c r="M28" s="80"/>
      <c r="N28" s="81"/>
      <c r="O28"/>
      <c r="P28"/>
      <c r="Q28"/>
      <c r="R28"/>
      <c r="S28"/>
      <c r="T28"/>
      <c r="U28"/>
      <c r="V28"/>
      <c r="W28"/>
      <c r="X28"/>
    </row>
    <row r="29" spans="2:24" s="102" customFormat="1" ht="13.5" customHeight="1">
      <c r="B29" s="29">
        <f t="shared" si="2"/>
        <v>19</v>
      </c>
      <c r="C29" s="38"/>
      <c r="D29" s="45"/>
      <c r="E29" s="42"/>
      <c r="F29" s="42" t="s">
        <v>127</v>
      </c>
      <c r="G29" s="42"/>
      <c r="H29" s="42"/>
      <c r="I29" s="42"/>
      <c r="J29" s="42"/>
      <c r="K29" s="80">
        <v>10</v>
      </c>
      <c r="L29" s="80"/>
      <c r="M29" s="80"/>
      <c r="N29" s="81"/>
      <c r="O29"/>
      <c r="P29"/>
      <c r="Q29"/>
      <c r="R29"/>
      <c r="S29"/>
      <c r="T29"/>
      <c r="U29"/>
      <c r="V29"/>
      <c r="W29"/>
      <c r="X29"/>
    </row>
    <row r="30" spans="2:14" ht="13.5" customHeight="1">
      <c r="B30" s="29">
        <f t="shared" si="2"/>
        <v>20</v>
      </c>
      <c r="C30" s="38"/>
      <c r="D30" s="45"/>
      <c r="E30" s="42"/>
      <c r="F30" s="42" t="s">
        <v>599</v>
      </c>
      <c r="G30" s="42"/>
      <c r="H30" s="42"/>
      <c r="I30" s="42"/>
      <c r="J30" s="42"/>
      <c r="K30" s="100">
        <v>10</v>
      </c>
      <c r="L30" s="80"/>
      <c r="M30" s="80"/>
      <c r="N30" s="81"/>
    </row>
    <row r="31" spans="2:14" ht="13.5" customHeight="1">
      <c r="B31" s="29">
        <f t="shared" si="2"/>
        <v>21</v>
      </c>
      <c r="C31" s="38"/>
      <c r="D31" s="45"/>
      <c r="E31" s="42"/>
      <c r="F31" s="42" t="s">
        <v>734</v>
      </c>
      <c r="G31" s="42"/>
      <c r="H31" s="42"/>
      <c r="I31" s="42"/>
      <c r="J31" s="42"/>
      <c r="K31" s="80">
        <v>20</v>
      </c>
      <c r="L31" s="80"/>
      <c r="M31" s="80"/>
      <c r="N31" s="81"/>
    </row>
    <row r="32" spans="2:14" ht="13.5" customHeight="1">
      <c r="B32" s="29">
        <f t="shared" si="2"/>
        <v>22</v>
      </c>
      <c r="C32" s="38"/>
      <c r="D32" s="45"/>
      <c r="E32" s="42"/>
      <c r="F32" s="42" t="s">
        <v>29</v>
      </c>
      <c r="G32" s="42"/>
      <c r="H32" s="42"/>
      <c r="I32" s="42"/>
      <c r="J32" s="42"/>
      <c r="K32" s="80"/>
      <c r="L32" s="80"/>
      <c r="M32" s="80"/>
      <c r="N32" s="81">
        <v>10</v>
      </c>
    </row>
    <row r="33" spans="2:14" ht="13.5" customHeight="1">
      <c r="B33" s="29">
        <f t="shared" si="2"/>
        <v>23</v>
      </c>
      <c r="C33" s="38"/>
      <c r="D33" s="45"/>
      <c r="E33" s="42"/>
      <c r="F33" s="42" t="s">
        <v>211</v>
      </c>
      <c r="G33" s="42"/>
      <c r="H33" s="42"/>
      <c r="I33" s="42"/>
      <c r="J33" s="42"/>
      <c r="K33" s="80">
        <v>80</v>
      </c>
      <c r="L33" s="80">
        <v>190</v>
      </c>
      <c r="M33" s="80">
        <v>100</v>
      </c>
      <c r="N33" s="81">
        <v>120</v>
      </c>
    </row>
    <row r="34" spans="2:14" ht="13.5" customHeight="1">
      <c r="B34" s="29">
        <f t="shared" si="2"/>
        <v>24</v>
      </c>
      <c r="C34" s="38"/>
      <c r="D34" s="45"/>
      <c r="E34" s="42"/>
      <c r="F34" s="42" t="s">
        <v>30</v>
      </c>
      <c r="G34" s="42"/>
      <c r="H34" s="42"/>
      <c r="I34" s="42"/>
      <c r="J34" s="42"/>
      <c r="K34" s="80">
        <v>50</v>
      </c>
      <c r="L34" s="80">
        <v>40</v>
      </c>
      <c r="M34" s="80">
        <v>140</v>
      </c>
      <c r="N34" s="81">
        <v>730</v>
      </c>
    </row>
    <row r="35" spans="2:14" ht="13.5" customHeight="1">
      <c r="B35" s="29">
        <f t="shared" si="2"/>
        <v>25</v>
      </c>
      <c r="C35" s="38"/>
      <c r="D35" s="45"/>
      <c r="E35" s="42"/>
      <c r="F35" s="42" t="s">
        <v>131</v>
      </c>
      <c r="G35" s="42"/>
      <c r="H35" s="42"/>
      <c r="I35" s="42"/>
      <c r="J35" s="42"/>
      <c r="K35" s="80"/>
      <c r="L35" s="80"/>
      <c r="M35" s="80">
        <v>10</v>
      </c>
      <c r="N35" s="81"/>
    </row>
    <row r="36" spans="2:14" ht="13.5" customHeight="1">
      <c r="B36" s="29">
        <f t="shared" si="2"/>
        <v>26</v>
      </c>
      <c r="C36" s="38"/>
      <c r="D36" s="45"/>
      <c r="E36" s="42"/>
      <c r="F36" s="42" t="s">
        <v>31</v>
      </c>
      <c r="G36" s="42"/>
      <c r="H36" s="42"/>
      <c r="I36" s="42"/>
      <c r="J36" s="42"/>
      <c r="K36" s="100">
        <v>20</v>
      </c>
      <c r="L36" s="80">
        <v>190</v>
      </c>
      <c r="M36" s="80">
        <v>1360</v>
      </c>
      <c r="N36" s="81">
        <v>430</v>
      </c>
    </row>
    <row r="37" spans="2:14" ht="13.5" customHeight="1">
      <c r="B37" s="29">
        <f t="shared" si="2"/>
        <v>27</v>
      </c>
      <c r="C37" s="38"/>
      <c r="D37" s="45"/>
      <c r="E37" s="42"/>
      <c r="F37" s="42" t="s">
        <v>32</v>
      </c>
      <c r="G37" s="42"/>
      <c r="H37" s="42"/>
      <c r="I37" s="42"/>
      <c r="J37" s="42"/>
      <c r="K37" s="100">
        <v>10</v>
      </c>
      <c r="L37" s="80">
        <v>30</v>
      </c>
      <c r="M37" s="80">
        <v>10</v>
      </c>
      <c r="N37" s="81">
        <v>140</v>
      </c>
    </row>
    <row r="38" spans="2:14" ht="13.5" customHeight="1">
      <c r="B38" s="29">
        <f t="shared" si="2"/>
        <v>28</v>
      </c>
      <c r="C38" s="38"/>
      <c r="D38" s="45"/>
      <c r="E38" s="42"/>
      <c r="F38" s="42" t="s">
        <v>35</v>
      </c>
      <c r="G38" s="42"/>
      <c r="H38" s="42"/>
      <c r="I38" s="42"/>
      <c r="J38" s="42"/>
      <c r="K38" s="80">
        <v>175</v>
      </c>
      <c r="L38" s="80">
        <v>275</v>
      </c>
      <c r="M38" s="80">
        <v>75</v>
      </c>
      <c r="N38" s="81">
        <v>50</v>
      </c>
    </row>
    <row r="39" spans="2:14" ht="13.5" customHeight="1">
      <c r="B39" s="29">
        <f t="shared" si="2"/>
        <v>29</v>
      </c>
      <c r="C39" s="38"/>
      <c r="D39" s="45"/>
      <c r="E39" s="42"/>
      <c r="F39" s="42" t="s">
        <v>36</v>
      </c>
      <c r="G39" s="42"/>
      <c r="H39" s="42"/>
      <c r="I39" s="42"/>
      <c r="J39" s="42"/>
      <c r="K39" s="80">
        <v>3450</v>
      </c>
      <c r="L39" s="80">
        <v>3025</v>
      </c>
      <c r="M39" s="80">
        <v>3050</v>
      </c>
      <c r="N39" s="81">
        <v>4650</v>
      </c>
    </row>
    <row r="40" spans="2:14" ht="13.5" customHeight="1">
      <c r="B40" s="29">
        <f t="shared" si="2"/>
        <v>30</v>
      </c>
      <c r="C40" s="38"/>
      <c r="D40" s="45"/>
      <c r="E40" s="42"/>
      <c r="F40" s="42" t="s">
        <v>37</v>
      </c>
      <c r="G40" s="42"/>
      <c r="H40" s="42"/>
      <c r="I40" s="42"/>
      <c r="J40" s="42"/>
      <c r="K40" s="80">
        <v>325</v>
      </c>
      <c r="L40" s="80">
        <v>100</v>
      </c>
      <c r="M40" s="80">
        <v>175</v>
      </c>
      <c r="N40" s="81">
        <v>200</v>
      </c>
    </row>
    <row r="41" spans="2:14" ht="13.5" customHeight="1">
      <c r="B41" s="29">
        <f t="shared" si="2"/>
        <v>31</v>
      </c>
      <c r="C41" s="37" t="s">
        <v>174</v>
      </c>
      <c r="D41" s="35" t="s">
        <v>175</v>
      </c>
      <c r="E41" s="42"/>
      <c r="F41" s="42" t="s">
        <v>44</v>
      </c>
      <c r="G41" s="42"/>
      <c r="H41" s="42"/>
      <c r="I41" s="42"/>
      <c r="J41" s="42"/>
      <c r="K41" s="100" t="s">
        <v>248</v>
      </c>
      <c r="L41" s="100">
        <v>20</v>
      </c>
      <c r="M41" s="80">
        <v>20</v>
      </c>
      <c r="N41" s="81">
        <v>70</v>
      </c>
    </row>
    <row r="42" spans="2:14" ht="13.5" customHeight="1">
      <c r="B42" s="29">
        <f t="shared" si="2"/>
        <v>32</v>
      </c>
      <c r="C42" s="38"/>
      <c r="D42" s="45"/>
      <c r="E42" s="42"/>
      <c r="F42" s="42" t="s">
        <v>135</v>
      </c>
      <c r="G42" s="42"/>
      <c r="H42" s="42"/>
      <c r="I42" s="42"/>
      <c r="J42" s="42"/>
      <c r="K42" s="80" t="s">
        <v>248</v>
      </c>
      <c r="L42" s="80">
        <v>10</v>
      </c>
      <c r="M42" s="80" t="s">
        <v>722</v>
      </c>
      <c r="N42" s="81">
        <v>20</v>
      </c>
    </row>
    <row r="43" spans="2:25" ht="13.5" customHeight="1">
      <c r="B43" s="29">
        <f t="shared" si="2"/>
        <v>33</v>
      </c>
      <c r="C43" s="37" t="s">
        <v>260</v>
      </c>
      <c r="D43" s="35" t="s">
        <v>45</v>
      </c>
      <c r="E43" s="42"/>
      <c r="F43" s="42" t="s">
        <v>46</v>
      </c>
      <c r="G43" s="42"/>
      <c r="H43" s="42"/>
      <c r="I43" s="42"/>
      <c r="J43" s="42"/>
      <c r="K43" s="80" t="s">
        <v>248</v>
      </c>
      <c r="L43" s="100" t="s">
        <v>248</v>
      </c>
      <c r="M43" s="80"/>
      <c r="N43" s="81"/>
      <c r="Y43" s="103"/>
    </row>
    <row r="44" spans="2:25" ht="13.5" customHeight="1">
      <c r="B44" s="29">
        <f t="shared" si="2"/>
        <v>34</v>
      </c>
      <c r="C44" s="38"/>
      <c r="D44" s="45"/>
      <c r="E44" s="42"/>
      <c r="F44" s="42" t="s">
        <v>47</v>
      </c>
      <c r="G44" s="42"/>
      <c r="H44" s="42"/>
      <c r="I44" s="42"/>
      <c r="J44" s="42"/>
      <c r="K44" s="80"/>
      <c r="L44" s="80"/>
      <c r="M44" s="80">
        <v>50</v>
      </c>
      <c r="N44" s="81" t="s">
        <v>722</v>
      </c>
      <c r="Y44" s="103"/>
    </row>
    <row r="45" spans="2:25" ht="13.5" customHeight="1">
      <c r="B45" s="29">
        <f t="shared" si="2"/>
        <v>35</v>
      </c>
      <c r="C45" s="38"/>
      <c r="D45" s="45"/>
      <c r="E45" s="42"/>
      <c r="F45" s="42" t="s">
        <v>48</v>
      </c>
      <c r="G45" s="42"/>
      <c r="H45" s="42"/>
      <c r="I45" s="42"/>
      <c r="J45" s="42"/>
      <c r="K45" s="80">
        <v>110</v>
      </c>
      <c r="L45" s="80">
        <v>100</v>
      </c>
      <c r="M45" s="80">
        <v>30</v>
      </c>
      <c r="N45" s="81">
        <v>120</v>
      </c>
      <c r="Y45" s="103"/>
    </row>
    <row r="46" spans="2:25" ht="13.5" customHeight="1">
      <c r="B46" s="29">
        <f t="shared" si="2"/>
        <v>36</v>
      </c>
      <c r="C46" s="38"/>
      <c r="D46" s="45"/>
      <c r="E46" s="42"/>
      <c r="F46" s="42" t="s">
        <v>641</v>
      </c>
      <c r="G46" s="42"/>
      <c r="H46" s="42"/>
      <c r="I46" s="42"/>
      <c r="J46" s="42"/>
      <c r="K46" s="80"/>
      <c r="L46" s="80"/>
      <c r="M46" s="80"/>
      <c r="N46" s="81">
        <v>10</v>
      </c>
      <c r="Y46" s="104"/>
    </row>
    <row r="47" spans="2:25" ht="13.5" customHeight="1">
      <c r="B47" s="29">
        <f t="shared" si="2"/>
        <v>37</v>
      </c>
      <c r="C47" s="38"/>
      <c r="D47" s="45"/>
      <c r="E47" s="42"/>
      <c r="F47" s="42" t="s">
        <v>731</v>
      </c>
      <c r="G47" s="42"/>
      <c r="H47" s="42"/>
      <c r="I47" s="42"/>
      <c r="J47" s="42"/>
      <c r="K47" s="100" t="s">
        <v>248</v>
      </c>
      <c r="L47" s="100"/>
      <c r="M47" s="80"/>
      <c r="N47" s="81">
        <v>10</v>
      </c>
      <c r="Y47" s="104"/>
    </row>
    <row r="48" spans="2:25" ht="13.5" customHeight="1">
      <c r="B48" s="29">
        <f t="shared" si="2"/>
        <v>38</v>
      </c>
      <c r="C48" s="38"/>
      <c r="D48" s="45"/>
      <c r="E48" s="42"/>
      <c r="F48" s="42" t="s">
        <v>53</v>
      </c>
      <c r="G48" s="42"/>
      <c r="H48" s="42"/>
      <c r="I48" s="42"/>
      <c r="J48" s="42"/>
      <c r="K48" s="100"/>
      <c r="L48" s="100" t="s">
        <v>248</v>
      </c>
      <c r="M48" s="80"/>
      <c r="N48" s="81" t="s">
        <v>722</v>
      </c>
      <c r="Y48" s="104"/>
    </row>
    <row r="49" spans="2:25" ht="13.5" customHeight="1">
      <c r="B49" s="29">
        <f t="shared" si="2"/>
        <v>39</v>
      </c>
      <c r="C49" s="38"/>
      <c r="D49" s="45"/>
      <c r="E49" s="42"/>
      <c r="F49" s="42" t="s">
        <v>281</v>
      </c>
      <c r="G49" s="42"/>
      <c r="H49" s="42"/>
      <c r="I49" s="42"/>
      <c r="J49" s="42"/>
      <c r="K49" s="80" t="s">
        <v>248</v>
      </c>
      <c r="L49" s="80"/>
      <c r="M49" s="80"/>
      <c r="N49" s="81"/>
      <c r="Y49" s="104"/>
    </row>
    <row r="50" spans="2:25" ht="13.5" customHeight="1">
      <c r="B50" s="29">
        <f t="shared" si="2"/>
        <v>40</v>
      </c>
      <c r="C50" s="38"/>
      <c r="D50" s="45"/>
      <c r="E50" s="42"/>
      <c r="F50" s="42" t="s">
        <v>144</v>
      </c>
      <c r="G50" s="42"/>
      <c r="H50" s="42"/>
      <c r="I50" s="42"/>
      <c r="J50" s="42"/>
      <c r="K50" s="80"/>
      <c r="L50" s="80"/>
      <c r="M50" s="80"/>
      <c r="N50" s="81">
        <v>40</v>
      </c>
      <c r="Y50" s="104"/>
    </row>
    <row r="51" spans="2:25" ht="13.5" customHeight="1">
      <c r="B51" s="29">
        <f t="shared" si="2"/>
        <v>41</v>
      </c>
      <c r="C51" s="38"/>
      <c r="D51" s="45"/>
      <c r="E51" s="42"/>
      <c r="F51" s="42" t="s">
        <v>392</v>
      </c>
      <c r="G51" s="42"/>
      <c r="H51" s="42"/>
      <c r="I51" s="42"/>
      <c r="J51" s="42"/>
      <c r="K51" s="80"/>
      <c r="L51" s="80">
        <v>40</v>
      </c>
      <c r="M51" s="80"/>
      <c r="N51" s="81"/>
      <c r="Y51" s="104"/>
    </row>
    <row r="52" spans="2:25" ht="13.5" customHeight="1">
      <c r="B52" s="29">
        <f t="shared" si="2"/>
        <v>42</v>
      </c>
      <c r="C52" s="38"/>
      <c r="D52" s="45"/>
      <c r="E52" s="42"/>
      <c r="F52" s="42" t="s">
        <v>54</v>
      </c>
      <c r="G52" s="42"/>
      <c r="H52" s="42"/>
      <c r="I52" s="42"/>
      <c r="J52" s="42"/>
      <c r="K52" s="100"/>
      <c r="L52" s="100" t="s">
        <v>248</v>
      </c>
      <c r="M52" s="80" t="s">
        <v>722</v>
      </c>
      <c r="N52" s="81" t="s">
        <v>722</v>
      </c>
      <c r="Y52" s="105"/>
    </row>
    <row r="53" spans="2:25" ht="13.5" customHeight="1">
      <c r="B53" s="29">
        <f t="shared" si="2"/>
        <v>43</v>
      </c>
      <c r="C53" s="38"/>
      <c r="D53" s="45"/>
      <c r="E53" s="42"/>
      <c r="F53" s="42" t="s">
        <v>732</v>
      </c>
      <c r="G53" s="42"/>
      <c r="H53" s="42"/>
      <c r="I53" s="42"/>
      <c r="J53" s="42"/>
      <c r="K53" s="80"/>
      <c r="L53" s="80" t="s">
        <v>248</v>
      </c>
      <c r="M53" s="80"/>
      <c r="N53" s="81"/>
      <c r="Y53" s="103"/>
    </row>
    <row r="54" spans="2:25" ht="13.5" customHeight="1">
      <c r="B54" s="29">
        <f t="shared" si="2"/>
        <v>44</v>
      </c>
      <c r="C54" s="38"/>
      <c r="D54" s="45"/>
      <c r="E54" s="42"/>
      <c r="F54" s="42" t="s">
        <v>147</v>
      </c>
      <c r="G54" s="42"/>
      <c r="H54" s="42"/>
      <c r="I54" s="42"/>
      <c r="J54" s="42"/>
      <c r="K54" s="80">
        <v>30</v>
      </c>
      <c r="L54" s="80">
        <v>20</v>
      </c>
      <c r="M54" s="80">
        <v>10</v>
      </c>
      <c r="N54" s="81">
        <v>150</v>
      </c>
      <c r="Y54" s="103"/>
    </row>
    <row r="55" spans="2:25" ht="13.5" customHeight="1">
      <c r="B55" s="29">
        <f t="shared" si="2"/>
        <v>45</v>
      </c>
      <c r="C55" s="38"/>
      <c r="D55" s="45"/>
      <c r="E55" s="42"/>
      <c r="F55" s="42" t="s">
        <v>235</v>
      </c>
      <c r="G55" s="42"/>
      <c r="H55" s="42"/>
      <c r="I55" s="42"/>
      <c r="J55" s="42"/>
      <c r="K55" s="100">
        <v>10</v>
      </c>
      <c r="L55" s="80"/>
      <c r="M55" s="80"/>
      <c r="N55" s="81"/>
      <c r="Y55" s="103"/>
    </row>
    <row r="56" spans="2:25" ht="13.5" customHeight="1">
      <c r="B56" s="29">
        <f t="shared" si="2"/>
        <v>46</v>
      </c>
      <c r="C56" s="38"/>
      <c r="D56" s="45"/>
      <c r="E56" s="42"/>
      <c r="F56" s="42" t="s">
        <v>56</v>
      </c>
      <c r="G56" s="42"/>
      <c r="H56" s="42"/>
      <c r="I56" s="42"/>
      <c r="J56" s="42"/>
      <c r="K56" s="100" t="s">
        <v>248</v>
      </c>
      <c r="L56" s="100">
        <v>320</v>
      </c>
      <c r="M56" s="80">
        <v>40</v>
      </c>
      <c r="N56" s="81">
        <v>480</v>
      </c>
      <c r="Y56" s="103"/>
    </row>
    <row r="57" spans="2:25" ht="13.5" customHeight="1">
      <c r="B57" s="29">
        <f t="shared" si="2"/>
        <v>47</v>
      </c>
      <c r="C57" s="38"/>
      <c r="D57" s="45"/>
      <c r="E57" s="42"/>
      <c r="F57" s="42" t="s">
        <v>57</v>
      </c>
      <c r="G57" s="42"/>
      <c r="H57" s="42"/>
      <c r="I57" s="42"/>
      <c r="J57" s="42"/>
      <c r="K57" s="100">
        <v>110</v>
      </c>
      <c r="L57" s="80">
        <v>40</v>
      </c>
      <c r="M57" s="80">
        <v>50</v>
      </c>
      <c r="N57" s="81">
        <v>140</v>
      </c>
      <c r="Y57" s="103"/>
    </row>
    <row r="58" spans="2:25" ht="13.5" customHeight="1">
      <c r="B58" s="29">
        <f t="shared" si="2"/>
        <v>48</v>
      </c>
      <c r="C58" s="38"/>
      <c r="D58" s="45"/>
      <c r="E58" s="42"/>
      <c r="F58" s="42" t="s">
        <v>733</v>
      </c>
      <c r="G58" s="42"/>
      <c r="H58" s="42"/>
      <c r="I58" s="42"/>
      <c r="J58" s="42"/>
      <c r="K58" s="100"/>
      <c r="L58" s="80"/>
      <c r="M58" s="80"/>
      <c r="N58" s="81" t="s">
        <v>722</v>
      </c>
      <c r="Y58" s="103"/>
    </row>
    <row r="59" spans="2:25" ht="13.5" customHeight="1">
      <c r="B59" s="29">
        <f t="shared" si="2"/>
        <v>49</v>
      </c>
      <c r="C59" s="38"/>
      <c r="D59" s="45"/>
      <c r="E59" s="42"/>
      <c r="F59" s="42" t="s">
        <v>59</v>
      </c>
      <c r="G59" s="42"/>
      <c r="H59" s="42"/>
      <c r="I59" s="42"/>
      <c r="J59" s="42"/>
      <c r="K59" s="100">
        <v>160</v>
      </c>
      <c r="L59" s="80" t="s">
        <v>248</v>
      </c>
      <c r="M59" s="80"/>
      <c r="N59" s="81" t="s">
        <v>722</v>
      </c>
      <c r="Y59" s="103"/>
    </row>
    <row r="60" spans="2:25" ht="13.5" customHeight="1">
      <c r="B60" s="29">
        <f t="shared" si="2"/>
        <v>50</v>
      </c>
      <c r="C60" s="38"/>
      <c r="D60" s="45"/>
      <c r="E60" s="42"/>
      <c r="F60" s="42" t="s">
        <v>61</v>
      </c>
      <c r="G60" s="42"/>
      <c r="H60" s="42"/>
      <c r="I60" s="42"/>
      <c r="J60" s="42"/>
      <c r="K60" s="80"/>
      <c r="L60" s="80"/>
      <c r="M60" s="80"/>
      <c r="N60" s="81">
        <v>160</v>
      </c>
      <c r="Y60" s="103"/>
    </row>
    <row r="61" spans="2:25" ht="13.5" customHeight="1">
      <c r="B61" s="29">
        <f t="shared" si="2"/>
        <v>51</v>
      </c>
      <c r="C61" s="38"/>
      <c r="D61" s="45"/>
      <c r="E61" s="42"/>
      <c r="F61" s="42" t="s">
        <v>62</v>
      </c>
      <c r="G61" s="42"/>
      <c r="H61" s="42"/>
      <c r="I61" s="42"/>
      <c r="J61" s="42"/>
      <c r="K61" s="80"/>
      <c r="L61" s="80"/>
      <c r="M61" s="80"/>
      <c r="N61" s="81">
        <v>160</v>
      </c>
      <c r="Y61" s="103"/>
    </row>
    <row r="62" spans="2:25" ht="13.5" customHeight="1">
      <c r="B62" s="29">
        <f t="shared" si="2"/>
        <v>52</v>
      </c>
      <c r="C62" s="38"/>
      <c r="D62" s="45"/>
      <c r="E62" s="42"/>
      <c r="F62" s="42" t="s">
        <v>153</v>
      </c>
      <c r="G62" s="42"/>
      <c r="H62" s="42"/>
      <c r="I62" s="42"/>
      <c r="J62" s="42"/>
      <c r="K62" s="80"/>
      <c r="L62" s="80" t="s">
        <v>248</v>
      </c>
      <c r="M62" s="80"/>
      <c r="N62" s="81"/>
      <c r="Y62" s="103"/>
    </row>
    <row r="63" spans="2:25" ht="13.5" customHeight="1">
      <c r="B63" s="29">
        <f t="shared" si="2"/>
        <v>53</v>
      </c>
      <c r="C63" s="38"/>
      <c r="D63" s="45"/>
      <c r="E63" s="42"/>
      <c r="F63" s="42" t="s">
        <v>213</v>
      </c>
      <c r="G63" s="42"/>
      <c r="H63" s="42"/>
      <c r="I63" s="42"/>
      <c r="J63" s="42"/>
      <c r="K63" s="80">
        <v>80</v>
      </c>
      <c r="L63" s="80">
        <v>80</v>
      </c>
      <c r="M63" s="80" t="s">
        <v>722</v>
      </c>
      <c r="N63" s="81">
        <v>120</v>
      </c>
      <c r="Y63" s="103"/>
    </row>
    <row r="64" spans="2:25" ht="13.5" customHeight="1">
      <c r="B64" s="29">
        <f t="shared" si="2"/>
        <v>54</v>
      </c>
      <c r="C64" s="38"/>
      <c r="D64" s="45"/>
      <c r="E64" s="42"/>
      <c r="F64" s="42" t="s">
        <v>214</v>
      </c>
      <c r="G64" s="42"/>
      <c r="H64" s="42"/>
      <c r="I64" s="42"/>
      <c r="J64" s="42"/>
      <c r="K64" s="80"/>
      <c r="L64" s="80" t="s">
        <v>248</v>
      </c>
      <c r="M64" s="80" t="s">
        <v>722</v>
      </c>
      <c r="N64" s="81">
        <v>80</v>
      </c>
      <c r="Y64" s="103"/>
    </row>
    <row r="65" spans="2:25" ht="13.5" customHeight="1">
      <c r="B65" s="29">
        <f t="shared" si="2"/>
        <v>55</v>
      </c>
      <c r="C65" s="38"/>
      <c r="D65" s="45"/>
      <c r="E65" s="42"/>
      <c r="F65" s="42" t="s">
        <v>65</v>
      </c>
      <c r="G65" s="42"/>
      <c r="H65" s="42"/>
      <c r="I65" s="42"/>
      <c r="J65" s="42"/>
      <c r="K65" s="100">
        <v>260</v>
      </c>
      <c r="L65" s="80">
        <v>200</v>
      </c>
      <c r="M65" s="80">
        <v>220</v>
      </c>
      <c r="N65" s="81">
        <v>680</v>
      </c>
      <c r="Y65" s="103"/>
    </row>
    <row r="66" spans="2:25" ht="13.5" customHeight="1">
      <c r="B66" s="29">
        <f t="shared" si="2"/>
        <v>56</v>
      </c>
      <c r="C66" s="38"/>
      <c r="D66" s="45"/>
      <c r="E66" s="42"/>
      <c r="F66" s="42" t="s">
        <v>66</v>
      </c>
      <c r="G66" s="42"/>
      <c r="H66" s="42"/>
      <c r="I66" s="42"/>
      <c r="J66" s="42"/>
      <c r="K66" s="80"/>
      <c r="L66" s="80"/>
      <c r="M66" s="80"/>
      <c r="N66" s="81">
        <v>10</v>
      </c>
      <c r="Y66" s="103"/>
    </row>
    <row r="67" spans="2:25" ht="13.5" customHeight="1">
      <c r="B67" s="29">
        <f t="shared" si="2"/>
        <v>57</v>
      </c>
      <c r="C67" s="38"/>
      <c r="D67" s="45"/>
      <c r="E67" s="42"/>
      <c r="F67" s="42" t="s">
        <v>721</v>
      </c>
      <c r="G67" s="42"/>
      <c r="H67" s="42"/>
      <c r="I67" s="42"/>
      <c r="J67" s="42"/>
      <c r="K67" s="80">
        <v>30</v>
      </c>
      <c r="L67" s="80"/>
      <c r="M67" s="80">
        <v>10</v>
      </c>
      <c r="N67" s="81"/>
      <c r="Y67" s="103"/>
    </row>
    <row r="68" spans="2:25" ht="13.5" customHeight="1">
      <c r="B68" s="29">
        <f t="shared" si="2"/>
        <v>58</v>
      </c>
      <c r="C68" s="38"/>
      <c r="D68" s="45"/>
      <c r="E68" s="42"/>
      <c r="F68" s="42" t="s">
        <v>67</v>
      </c>
      <c r="G68" s="42"/>
      <c r="H68" s="42"/>
      <c r="I68" s="42"/>
      <c r="J68" s="42"/>
      <c r="K68" s="80"/>
      <c r="L68" s="80" t="s">
        <v>248</v>
      </c>
      <c r="M68" s="80"/>
      <c r="N68" s="81" t="s">
        <v>722</v>
      </c>
      <c r="Y68" s="103"/>
    </row>
    <row r="69" spans="2:25" ht="13.5" customHeight="1">
      <c r="B69" s="29">
        <f t="shared" si="2"/>
        <v>59</v>
      </c>
      <c r="C69" s="38"/>
      <c r="D69" s="45"/>
      <c r="E69" s="42"/>
      <c r="F69" s="42" t="s">
        <v>68</v>
      </c>
      <c r="G69" s="42"/>
      <c r="H69" s="42"/>
      <c r="I69" s="42"/>
      <c r="J69" s="42"/>
      <c r="K69" s="80"/>
      <c r="L69" s="100" t="s">
        <v>248</v>
      </c>
      <c r="M69" s="80"/>
      <c r="N69" s="81">
        <v>30</v>
      </c>
      <c r="Y69" s="103"/>
    </row>
    <row r="70" spans="2:25" ht="13.5" customHeight="1">
      <c r="B70" s="29">
        <f t="shared" si="2"/>
        <v>60</v>
      </c>
      <c r="C70" s="38"/>
      <c r="D70" s="45"/>
      <c r="E70" s="42"/>
      <c r="F70" s="42" t="s">
        <v>158</v>
      </c>
      <c r="G70" s="42"/>
      <c r="H70" s="42"/>
      <c r="I70" s="42"/>
      <c r="J70" s="42"/>
      <c r="K70" s="80"/>
      <c r="L70" s="80"/>
      <c r="M70" s="80" t="s">
        <v>722</v>
      </c>
      <c r="N70" s="81">
        <v>10</v>
      </c>
      <c r="Y70" s="103"/>
    </row>
    <row r="71" spans="2:25" ht="13.5" customHeight="1">
      <c r="B71" s="29">
        <f t="shared" si="2"/>
        <v>61</v>
      </c>
      <c r="C71" s="38"/>
      <c r="D71" s="45"/>
      <c r="E71" s="42"/>
      <c r="F71" s="42" t="s">
        <v>159</v>
      </c>
      <c r="G71" s="42"/>
      <c r="H71" s="42"/>
      <c r="I71" s="42"/>
      <c r="J71" s="42"/>
      <c r="K71" s="80"/>
      <c r="L71" s="80"/>
      <c r="M71" s="80">
        <v>30</v>
      </c>
      <c r="N71" s="81"/>
      <c r="Y71" s="103"/>
    </row>
    <row r="72" spans="2:25" ht="13.5" customHeight="1">
      <c r="B72" s="29">
        <f t="shared" si="2"/>
        <v>62</v>
      </c>
      <c r="C72" s="39"/>
      <c r="D72" s="46"/>
      <c r="E72" s="42"/>
      <c r="F72" s="42" t="s">
        <v>71</v>
      </c>
      <c r="G72" s="42"/>
      <c r="H72" s="42"/>
      <c r="I72" s="42"/>
      <c r="J72" s="42"/>
      <c r="K72" s="80">
        <v>20</v>
      </c>
      <c r="L72" s="80"/>
      <c r="M72" s="80"/>
      <c r="N72" s="81"/>
      <c r="U72">
        <f>COUNTA(K43:K72)</f>
        <v>13</v>
      </c>
      <c r="V72">
        <f>COUNTA(L43:L72)</f>
        <v>16</v>
      </c>
      <c r="W72">
        <f>COUNTA(M43:M72)</f>
        <v>12</v>
      </c>
      <c r="X72">
        <f>COUNTA(N43:N72)</f>
        <v>21</v>
      </c>
      <c r="Y72" s="103"/>
    </row>
    <row r="73" spans="2:14" ht="13.5" customHeight="1">
      <c r="B73" s="29">
        <f t="shared" si="2"/>
        <v>63</v>
      </c>
      <c r="C73" s="37" t="s">
        <v>72</v>
      </c>
      <c r="D73" s="35" t="s">
        <v>73</v>
      </c>
      <c r="E73" s="42"/>
      <c r="F73" s="42" t="s">
        <v>185</v>
      </c>
      <c r="G73" s="42"/>
      <c r="H73" s="42"/>
      <c r="I73" s="42"/>
      <c r="J73" s="42"/>
      <c r="K73" s="80">
        <v>1</v>
      </c>
      <c r="L73" s="80"/>
      <c r="M73" s="80"/>
      <c r="N73" s="81" t="s">
        <v>722</v>
      </c>
    </row>
    <row r="74" spans="2:14" ht="13.5" customHeight="1">
      <c r="B74" s="29">
        <f t="shared" si="2"/>
        <v>64</v>
      </c>
      <c r="C74" s="38"/>
      <c r="D74" s="45"/>
      <c r="E74" s="42"/>
      <c r="F74" s="42" t="s">
        <v>180</v>
      </c>
      <c r="G74" s="42"/>
      <c r="H74" s="42"/>
      <c r="I74" s="42"/>
      <c r="J74" s="42"/>
      <c r="K74" s="80"/>
      <c r="L74" s="80"/>
      <c r="M74" s="80">
        <v>1</v>
      </c>
      <c r="N74" s="81">
        <v>1</v>
      </c>
    </row>
    <row r="75" spans="2:14" ht="13.5" customHeight="1">
      <c r="B75" s="29">
        <f aca="true" t="shared" si="5" ref="B75:B85">B74+1</f>
        <v>65</v>
      </c>
      <c r="C75" s="38"/>
      <c r="D75" s="45"/>
      <c r="E75" s="42"/>
      <c r="F75" s="42" t="s">
        <v>164</v>
      </c>
      <c r="G75" s="42"/>
      <c r="H75" s="42"/>
      <c r="I75" s="42"/>
      <c r="J75" s="42"/>
      <c r="K75" s="80" t="s">
        <v>248</v>
      </c>
      <c r="L75" s="80">
        <v>1</v>
      </c>
      <c r="M75" s="80">
        <v>1</v>
      </c>
      <c r="N75" s="81">
        <v>2</v>
      </c>
    </row>
    <row r="76" spans="2:14" ht="13.5" customHeight="1">
      <c r="B76" s="29">
        <f t="shared" si="5"/>
        <v>66</v>
      </c>
      <c r="C76" s="38"/>
      <c r="D76" s="46"/>
      <c r="E76" s="42"/>
      <c r="F76" s="42" t="s">
        <v>74</v>
      </c>
      <c r="G76" s="42"/>
      <c r="H76" s="42"/>
      <c r="I76" s="42"/>
      <c r="J76" s="42"/>
      <c r="K76" s="80">
        <v>2</v>
      </c>
      <c r="L76" s="80"/>
      <c r="M76" s="80"/>
      <c r="N76" s="81" t="s">
        <v>722</v>
      </c>
    </row>
    <row r="77" spans="2:24" s="102" customFormat="1" ht="13.5" customHeight="1">
      <c r="B77" s="29">
        <f t="shared" si="5"/>
        <v>67</v>
      </c>
      <c r="C77" s="37" t="s">
        <v>75</v>
      </c>
      <c r="D77" s="47" t="s">
        <v>168</v>
      </c>
      <c r="E77" s="42"/>
      <c r="F77" s="42" t="s">
        <v>169</v>
      </c>
      <c r="G77" s="42"/>
      <c r="H77" s="42"/>
      <c r="I77" s="42"/>
      <c r="J77" s="42"/>
      <c r="K77" s="80">
        <v>20</v>
      </c>
      <c r="L77" s="80">
        <v>20</v>
      </c>
      <c r="M77" s="80" t="s">
        <v>722</v>
      </c>
      <c r="N77" s="81">
        <v>10</v>
      </c>
      <c r="O77"/>
      <c r="P77"/>
      <c r="Q77"/>
      <c r="R77"/>
      <c r="S77"/>
      <c r="T77"/>
      <c r="U77"/>
      <c r="V77"/>
      <c r="W77"/>
      <c r="X77"/>
    </row>
    <row r="78" spans="2:24" s="102" customFormat="1" ht="13.5" customHeight="1">
      <c r="B78" s="29">
        <f t="shared" si="5"/>
        <v>68</v>
      </c>
      <c r="C78" s="38"/>
      <c r="D78" s="35" t="s">
        <v>76</v>
      </c>
      <c r="E78" s="42"/>
      <c r="F78" s="42" t="s">
        <v>454</v>
      </c>
      <c r="G78" s="42"/>
      <c r="H78" s="42"/>
      <c r="I78" s="42"/>
      <c r="J78" s="42"/>
      <c r="K78" s="80" t="s">
        <v>248</v>
      </c>
      <c r="L78" s="80"/>
      <c r="M78" s="80"/>
      <c r="N78" s="81"/>
      <c r="O78"/>
      <c r="P78"/>
      <c r="Q78"/>
      <c r="R78"/>
      <c r="S78"/>
      <c r="T78"/>
      <c r="U78"/>
      <c r="V78"/>
      <c r="W78"/>
      <c r="X78"/>
    </row>
    <row r="79" spans="2:24" s="102" customFormat="1" ht="13.5" customHeight="1">
      <c r="B79" s="29">
        <f t="shared" si="5"/>
        <v>69</v>
      </c>
      <c r="C79" s="38"/>
      <c r="D79" s="46"/>
      <c r="E79" s="42"/>
      <c r="F79" s="42" t="s">
        <v>79</v>
      </c>
      <c r="G79" s="42"/>
      <c r="H79" s="42"/>
      <c r="I79" s="42"/>
      <c r="J79" s="42"/>
      <c r="K79" s="80"/>
      <c r="L79" s="80"/>
      <c r="M79" s="80" t="s">
        <v>722</v>
      </c>
      <c r="N79" s="81"/>
      <c r="O79"/>
      <c r="P79"/>
      <c r="Q79"/>
      <c r="R79"/>
      <c r="S79"/>
      <c r="T79"/>
      <c r="U79"/>
      <c r="V79"/>
      <c r="W79"/>
      <c r="X79"/>
    </row>
    <row r="80" spans="2:24" s="102" customFormat="1" ht="13.5" customHeight="1">
      <c r="B80" s="29">
        <f t="shared" si="5"/>
        <v>70</v>
      </c>
      <c r="C80" s="39"/>
      <c r="D80" s="47" t="s">
        <v>80</v>
      </c>
      <c r="E80" s="42"/>
      <c r="F80" s="42" t="s">
        <v>81</v>
      </c>
      <c r="G80" s="42"/>
      <c r="H80" s="42"/>
      <c r="I80" s="42"/>
      <c r="J80" s="42"/>
      <c r="K80" s="80"/>
      <c r="L80" s="80">
        <v>10</v>
      </c>
      <c r="M80" s="80"/>
      <c r="N80" s="81">
        <v>10</v>
      </c>
      <c r="O80"/>
      <c r="P80"/>
      <c r="Q80"/>
      <c r="R80"/>
      <c r="S80"/>
      <c r="T80"/>
      <c r="U80"/>
      <c r="V80"/>
      <c r="W80"/>
      <c r="X80"/>
    </row>
    <row r="81" spans="2:24" s="102" customFormat="1" ht="13.5" customHeight="1">
      <c r="B81" s="29">
        <f t="shared" si="5"/>
        <v>71</v>
      </c>
      <c r="C81" s="37" t="s">
        <v>0</v>
      </c>
      <c r="D81" s="35" t="s">
        <v>170</v>
      </c>
      <c r="E81" s="42"/>
      <c r="F81" s="42" t="s">
        <v>1</v>
      </c>
      <c r="G81" s="42"/>
      <c r="H81" s="42"/>
      <c r="I81" s="42"/>
      <c r="J81" s="42"/>
      <c r="K81" s="80" t="s">
        <v>248</v>
      </c>
      <c r="L81" s="80">
        <v>20</v>
      </c>
      <c r="M81" s="80"/>
      <c r="N81" s="81"/>
      <c r="O81"/>
      <c r="P81"/>
      <c r="Q81"/>
      <c r="R81"/>
      <c r="S81"/>
      <c r="T81"/>
      <c r="U81"/>
      <c r="V81"/>
      <c r="W81"/>
      <c r="X81"/>
    </row>
    <row r="82" spans="2:24" s="102" customFormat="1" ht="13.5" customHeight="1">
      <c r="B82" s="29">
        <f t="shared" si="5"/>
        <v>72</v>
      </c>
      <c r="C82" s="38"/>
      <c r="D82" s="47" t="s">
        <v>82</v>
      </c>
      <c r="E82" s="42"/>
      <c r="F82" s="42" t="s">
        <v>83</v>
      </c>
      <c r="G82" s="42"/>
      <c r="H82" s="42"/>
      <c r="I82" s="42"/>
      <c r="J82" s="42"/>
      <c r="K82" s="80">
        <v>10</v>
      </c>
      <c r="L82" s="80">
        <v>10</v>
      </c>
      <c r="M82" s="80">
        <v>30</v>
      </c>
      <c r="N82" s="81">
        <v>40</v>
      </c>
      <c r="O82"/>
      <c r="P82"/>
      <c r="Q82"/>
      <c r="R82"/>
      <c r="S82"/>
      <c r="T82"/>
      <c r="U82">
        <f>COUNTA(K73:K82)</f>
        <v>7</v>
      </c>
      <c r="V82">
        <f>COUNTA(L73:L82)</f>
        <v>5</v>
      </c>
      <c r="W82">
        <f>COUNTA(M73:M82)</f>
        <v>5</v>
      </c>
      <c r="X82">
        <f>COUNTA(N73:N82)</f>
        <v>7</v>
      </c>
    </row>
    <row r="83" spans="2:24" s="102" customFormat="1" ht="13.5" customHeight="1">
      <c r="B83" s="29">
        <f t="shared" si="5"/>
        <v>73</v>
      </c>
      <c r="C83" s="170" t="s">
        <v>84</v>
      </c>
      <c r="D83" s="171"/>
      <c r="E83" s="42"/>
      <c r="F83" s="42" t="s">
        <v>85</v>
      </c>
      <c r="G83" s="42"/>
      <c r="H83" s="42"/>
      <c r="I83" s="42"/>
      <c r="J83" s="42"/>
      <c r="K83" s="80">
        <v>500</v>
      </c>
      <c r="L83" s="80">
        <v>200</v>
      </c>
      <c r="M83" s="80">
        <v>250</v>
      </c>
      <c r="N83" s="81">
        <v>200</v>
      </c>
      <c r="O83"/>
      <c r="P83"/>
      <c r="Q83"/>
      <c r="R83"/>
      <c r="S83"/>
      <c r="T83"/>
      <c r="U83"/>
      <c r="V83"/>
      <c r="W83"/>
      <c r="X83"/>
    </row>
    <row r="84" spans="2:24" s="102" customFormat="1" ht="13.5" customHeight="1">
      <c r="B84" s="29">
        <f t="shared" si="5"/>
        <v>74</v>
      </c>
      <c r="C84" s="40"/>
      <c r="D84" s="41"/>
      <c r="E84" s="42"/>
      <c r="F84" s="42" t="s">
        <v>86</v>
      </c>
      <c r="G84" s="42"/>
      <c r="H84" s="42"/>
      <c r="I84" s="42"/>
      <c r="J84" s="42"/>
      <c r="K84" s="80">
        <v>1375</v>
      </c>
      <c r="L84" s="80">
        <v>875</v>
      </c>
      <c r="M84" s="80">
        <v>1325</v>
      </c>
      <c r="N84" s="81">
        <v>1650</v>
      </c>
      <c r="O84"/>
      <c r="P84"/>
      <c r="Q84"/>
      <c r="R84"/>
      <c r="S84"/>
      <c r="T84"/>
      <c r="U84"/>
      <c r="V84"/>
      <c r="W84"/>
      <c r="X84"/>
    </row>
    <row r="85" spans="2:24" s="102" customFormat="1" ht="13.5" customHeight="1" thickBot="1">
      <c r="B85" s="29">
        <f t="shared" si="5"/>
        <v>75</v>
      </c>
      <c r="C85" s="40"/>
      <c r="D85" s="41"/>
      <c r="E85" s="42"/>
      <c r="F85" s="42" t="s">
        <v>171</v>
      </c>
      <c r="G85" s="42"/>
      <c r="H85" s="42"/>
      <c r="I85" s="42"/>
      <c r="J85" s="42"/>
      <c r="K85" s="80">
        <v>150</v>
      </c>
      <c r="L85" s="80">
        <v>75</v>
      </c>
      <c r="M85" s="80">
        <v>25</v>
      </c>
      <c r="N85" s="81">
        <v>100</v>
      </c>
      <c r="O85"/>
      <c r="P85"/>
      <c r="Q85"/>
      <c r="R85"/>
      <c r="S85"/>
      <c r="T85"/>
      <c r="U85"/>
      <c r="V85"/>
      <c r="W85"/>
      <c r="X85"/>
    </row>
    <row r="86" spans="2:24" s="102" customFormat="1" ht="13.5" customHeight="1">
      <c r="B86" s="83"/>
      <c r="C86" s="84"/>
      <c r="D86" s="84"/>
      <c r="E86" s="86"/>
      <c r="F86" s="86"/>
      <c r="G86" s="86"/>
      <c r="H86" s="86"/>
      <c r="I86" s="86"/>
      <c r="J86" s="86"/>
      <c r="K86" s="86"/>
      <c r="L86" s="86"/>
      <c r="M86" s="86"/>
      <c r="N86" s="86"/>
      <c r="O86"/>
      <c r="P86"/>
      <c r="Q86"/>
      <c r="R86"/>
      <c r="S86"/>
      <c r="T86"/>
      <c r="U86">
        <f>COUNTA(K11:K85)</f>
        <v>45</v>
      </c>
      <c r="V86">
        <f>COUNTA(L11:L85)</f>
        <v>41</v>
      </c>
      <c r="W86">
        <f>COUNTA(M11:M85)</f>
        <v>42</v>
      </c>
      <c r="X86">
        <f>COUNTA(N11:N85)</f>
        <v>52</v>
      </c>
    </row>
    <row r="87" spans="2:24" s="102" customFormat="1" ht="18" customHeight="1">
      <c r="B87"/>
      <c r="C87"/>
      <c r="D87"/>
      <c r="E87"/>
      <c r="F87"/>
      <c r="G87"/>
      <c r="H87"/>
      <c r="I87"/>
      <c r="J87"/>
      <c r="O87"/>
      <c r="P87"/>
      <c r="Q87"/>
      <c r="R87"/>
      <c r="S87"/>
      <c r="T87"/>
      <c r="U87"/>
      <c r="V87"/>
      <c r="W87"/>
      <c r="X87"/>
    </row>
    <row r="88" ht="18" customHeight="1">
      <c r="B88" s="22"/>
    </row>
    <row r="89" ht="9" customHeight="1" thickBot="1"/>
    <row r="90" spans="2:14" ht="18" customHeight="1">
      <c r="B90" s="1"/>
      <c r="C90" s="2"/>
      <c r="D90" s="163" t="s">
        <v>2</v>
      </c>
      <c r="E90" s="163"/>
      <c r="F90" s="163"/>
      <c r="G90" s="163"/>
      <c r="H90" s="2"/>
      <c r="I90" s="2"/>
      <c r="J90" s="3"/>
      <c r="K90" s="107" t="s">
        <v>106</v>
      </c>
      <c r="L90" s="107" t="s">
        <v>107</v>
      </c>
      <c r="M90" s="107" t="s">
        <v>108</v>
      </c>
      <c r="N90" s="132" t="s">
        <v>109</v>
      </c>
    </row>
    <row r="91" spans="2:14" ht="18" customHeight="1" thickBot="1">
      <c r="B91" s="7"/>
      <c r="C91" s="8"/>
      <c r="D91" s="161" t="s">
        <v>3</v>
      </c>
      <c r="E91" s="161"/>
      <c r="F91" s="161"/>
      <c r="G91" s="161"/>
      <c r="H91" s="8"/>
      <c r="I91" s="8"/>
      <c r="J91" s="9"/>
      <c r="K91" s="113" t="str">
        <f>K5</f>
        <v>H 26. 12.1</v>
      </c>
      <c r="L91" s="113" t="str">
        <f>L5</f>
        <v>H 26. 12.1</v>
      </c>
      <c r="M91" s="113" t="str">
        <f>M5</f>
        <v>H 26. 12.1</v>
      </c>
      <c r="N91" s="133" t="str">
        <f>N5</f>
        <v>H 26. 12.1</v>
      </c>
    </row>
    <row r="92" spans="2:14" ht="19.5" customHeight="1" thickTop="1">
      <c r="B92" s="172" t="s">
        <v>88</v>
      </c>
      <c r="C92" s="173"/>
      <c r="D92" s="173"/>
      <c r="E92" s="173"/>
      <c r="F92" s="173"/>
      <c r="G92" s="173"/>
      <c r="H92" s="173"/>
      <c r="I92" s="173"/>
      <c r="J92" s="27"/>
      <c r="K92" s="114">
        <f>SUM(K93:K101)</f>
        <v>12893</v>
      </c>
      <c r="L92" s="114">
        <f>SUM(L93:L101)</f>
        <v>7451</v>
      </c>
      <c r="M92" s="114">
        <f>SUM(M93:M101)</f>
        <v>9572</v>
      </c>
      <c r="N92" s="134">
        <f>SUM(N93:N101)</f>
        <v>16793</v>
      </c>
    </row>
    <row r="93" spans="2:14" ht="13.5" customHeight="1">
      <c r="B93" s="153" t="s">
        <v>89</v>
      </c>
      <c r="C93" s="154"/>
      <c r="D93" s="162"/>
      <c r="E93" s="51"/>
      <c r="F93" s="52"/>
      <c r="G93" s="155" t="s">
        <v>14</v>
      </c>
      <c r="H93" s="155"/>
      <c r="I93" s="52"/>
      <c r="J93" s="54"/>
      <c r="K93" s="43">
        <v>40</v>
      </c>
      <c r="L93" s="43">
        <v>10</v>
      </c>
      <c r="M93" s="43">
        <v>70</v>
      </c>
      <c r="N93" s="44">
        <v>430</v>
      </c>
    </row>
    <row r="94" spans="2:14" ht="13.5" customHeight="1">
      <c r="B94" s="16"/>
      <c r="C94" s="17"/>
      <c r="D94" s="18"/>
      <c r="E94" s="55"/>
      <c r="F94" s="42"/>
      <c r="G94" s="155" t="s">
        <v>40</v>
      </c>
      <c r="H94" s="155"/>
      <c r="I94" s="53"/>
      <c r="J94" s="56"/>
      <c r="K94" s="43">
        <v>775</v>
      </c>
      <c r="L94" s="43">
        <v>1000</v>
      </c>
      <c r="M94" s="43">
        <v>900</v>
      </c>
      <c r="N94" s="44">
        <v>775</v>
      </c>
    </row>
    <row r="95" spans="2:14" ht="13.5" customHeight="1">
      <c r="B95" s="16"/>
      <c r="C95" s="17"/>
      <c r="D95" s="18"/>
      <c r="E95" s="55"/>
      <c r="F95" s="42"/>
      <c r="G95" s="155" t="s">
        <v>43</v>
      </c>
      <c r="H95" s="155"/>
      <c r="I95" s="52"/>
      <c r="J95" s="54"/>
      <c r="K95" s="43">
        <v>0</v>
      </c>
      <c r="L95" s="43">
        <v>0</v>
      </c>
      <c r="M95" s="43">
        <v>0</v>
      </c>
      <c r="N95" s="44">
        <v>20</v>
      </c>
    </row>
    <row r="96" spans="2:14" ht="13.5" customHeight="1">
      <c r="B96" s="16"/>
      <c r="C96" s="17"/>
      <c r="D96" s="18"/>
      <c r="E96" s="55"/>
      <c r="F96" s="42"/>
      <c r="G96" s="155" t="s">
        <v>190</v>
      </c>
      <c r="H96" s="155"/>
      <c r="I96" s="52"/>
      <c r="J96" s="54"/>
      <c r="K96" s="43">
        <v>10</v>
      </c>
      <c r="L96" s="43">
        <v>10</v>
      </c>
      <c r="M96" s="43">
        <v>50</v>
      </c>
      <c r="N96" s="44">
        <v>60</v>
      </c>
    </row>
    <row r="97" spans="2:14" ht="13.5" customHeight="1">
      <c r="B97" s="16"/>
      <c r="C97" s="17"/>
      <c r="D97" s="18"/>
      <c r="E97" s="55"/>
      <c r="F97" s="42"/>
      <c r="G97" s="155" t="s">
        <v>191</v>
      </c>
      <c r="H97" s="155"/>
      <c r="I97" s="52"/>
      <c r="J97" s="54"/>
      <c r="K97" s="43">
        <v>9200</v>
      </c>
      <c r="L97" s="43">
        <v>4390</v>
      </c>
      <c r="M97" s="43">
        <v>6460</v>
      </c>
      <c r="N97" s="44">
        <v>11205</v>
      </c>
    </row>
    <row r="98" spans="2:14" ht="13.5" customHeight="1">
      <c r="B98" s="16"/>
      <c r="C98" s="17"/>
      <c r="D98" s="18"/>
      <c r="E98" s="55"/>
      <c r="F98" s="42"/>
      <c r="G98" s="155" t="s">
        <v>175</v>
      </c>
      <c r="H98" s="155"/>
      <c r="I98" s="52"/>
      <c r="J98" s="54"/>
      <c r="K98" s="43">
        <v>0</v>
      </c>
      <c r="L98" s="43">
        <v>30</v>
      </c>
      <c r="M98" s="43">
        <v>20</v>
      </c>
      <c r="N98" s="44">
        <v>90</v>
      </c>
    </row>
    <row r="99" spans="2:14" ht="13.5" customHeight="1">
      <c r="B99" s="16"/>
      <c r="C99" s="17"/>
      <c r="D99" s="18"/>
      <c r="E99" s="55"/>
      <c r="F99" s="42"/>
      <c r="G99" s="155" t="s">
        <v>45</v>
      </c>
      <c r="H99" s="155"/>
      <c r="I99" s="52"/>
      <c r="J99" s="54"/>
      <c r="K99" s="43">
        <v>810</v>
      </c>
      <c r="L99" s="43">
        <v>800</v>
      </c>
      <c r="M99" s="43">
        <v>440</v>
      </c>
      <c r="N99" s="44">
        <v>2200</v>
      </c>
    </row>
    <row r="100" spans="2:14" ht="13.5" customHeight="1">
      <c r="B100" s="16"/>
      <c r="C100" s="17"/>
      <c r="D100" s="18"/>
      <c r="E100" s="55"/>
      <c r="F100" s="42"/>
      <c r="G100" s="155" t="s">
        <v>90</v>
      </c>
      <c r="H100" s="155"/>
      <c r="I100" s="52"/>
      <c r="J100" s="54"/>
      <c r="K100" s="43">
        <v>1875</v>
      </c>
      <c r="L100" s="43">
        <v>1075</v>
      </c>
      <c r="M100" s="43">
        <v>1575</v>
      </c>
      <c r="N100" s="44">
        <v>1850</v>
      </c>
    </row>
    <row r="101" spans="2:14" ht="13.5" customHeight="1" thickBot="1">
      <c r="B101" s="19"/>
      <c r="C101" s="20"/>
      <c r="D101" s="21"/>
      <c r="E101" s="57"/>
      <c r="F101" s="48"/>
      <c r="G101" s="156" t="s">
        <v>87</v>
      </c>
      <c r="H101" s="156"/>
      <c r="I101" s="58"/>
      <c r="J101" s="59"/>
      <c r="K101" s="49">
        <v>183</v>
      </c>
      <c r="L101" s="49">
        <v>136</v>
      </c>
      <c r="M101" s="49">
        <v>57</v>
      </c>
      <c r="N101" s="50">
        <v>163</v>
      </c>
    </row>
    <row r="102" spans="2:14" ht="18" customHeight="1" thickTop="1">
      <c r="B102" s="157" t="s">
        <v>91</v>
      </c>
      <c r="C102" s="158"/>
      <c r="D102" s="159"/>
      <c r="E102" s="65"/>
      <c r="F102" s="30"/>
      <c r="G102" s="160" t="s">
        <v>92</v>
      </c>
      <c r="H102" s="160"/>
      <c r="I102" s="30"/>
      <c r="J102" s="31"/>
      <c r="K102" s="115" t="s">
        <v>93</v>
      </c>
      <c r="L102" s="121"/>
      <c r="M102" s="121"/>
      <c r="N102" s="135"/>
    </row>
    <row r="103" spans="2:14" ht="18" customHeight="1">
      <c r="B103" s="62"/>
      <c r="C103" s="63"/>
      <c r="D103" s="63"/>
      <c r="E103" s="60"/>
      <c r="F103" s="61"/>
      <c r="G103" s="34"/>
      <c r="H103" s="34"/>
      <c r="I103" s="61"/>
      <c r="J103" s="64"/>
      <c r="K103" s="116" t="s">
        <v>94</v>
      </c>
      <c r="L103" s="122"/>
      <c r="M103" s="122"/>
      <c r="N103" s="125"/>
    </row>
    <row r="104" spans="2:14" ht="18" customHeight="1">
      <c r="B104" s="16"/>
      <c r="C104" s="17"/>
      <c r="D104" s="17"/>
      <c r="E104" s="66"/>
      <c r="F104" s="8"/>
      <c r="G104" s="161" t="s">
        <v>95</v>
      </c>
      <c r="H104" s="161"/>
      <c r="I104" s="32"/>
      <c r="J104" s="33"/>
      <c r="K104" s="117" t="s">
        <v>96</v>
      </c>
      <c r="L104" s="123"/>
      <c r="M104" s="126"/>
      <c r="N104" s="123"/>
    </row>
    <row r="105" spans="2:14" ht="18" customHeight="1">
      <c r="B105" s="16"/>
      <c r="C105" s="17"/>
      <c r="D105" s="17"/>
      <c r="E105" s="67"/>
      <c r="F105" s="17"/>
      <c r="G105" s="68"/>
      <c r="H105" s="68"/>
      <c r="I105" s="63"/>
      <c r="J105" s="69"/>
      <c r="K105" s="118" t="s">
        <v>490</v>
      </c>
      <c r="L105" s="124"/>
      <c r="M105" s="127"/>
      <c r="N105" s="124"/>
    </row>
    <row r="106" spans="2:14" ht="18" customHeight="1">
      <c r="B106" s="16"/>
      <c r="C106" s="17"/>
      <c r="D106" s="17"/>
      <c r="E106" s="67"/>
      <c r="F106" s="17"/>
      <c r="G106" s="68"/>
      <c r="H106" s="68"/>
      <c r="I106" s="63"/>
      <c r="J106" s="69"/>
      <c r="K106" s="118" t="s">
        <v>216</v>
      </c>
      <c r="L106" s="122"/>
      <c r="M106" s="127"/>
      <c r="N106" s="124"/>
    </row>
    <row r="107" spans="2:14" ht="18" customHeight="1">
      <c r="B107" s="16"/>
      <c r="C107" s="17"/>
      <c r="D107" s="17"/>
      <c r="E107" s="66"/>
      <c r="F107" s="8"/>
      <c r="G107" s="161" t="s">
        <v>97</v>
      </c>
      <c r="H107" s="161"/>
      <c r="I107" s="32"/>
      <c r="J107" s="33"/>
      <c r="K107" s="117" t="s">
        <v>364</v>
      </c>
      <c r="L107" s="123"/>
      <c r="M107" s="126"/>
      <c r="N107" s="123"/>
    </row>
    <row r="108" spans="2:14" ht="18" customHeight="1">
      <c r="B108" s="16"/>
      <c r="C108" s="17"/>
      <c r="D108" s="17"/>
      <c r="E108" s="67"/>
      <c r="F108" s="17"/>
      <c r="G108" s="68"/>
      <c r="H108" s="68"/>
      <c r="I108" s="63"/>
      <c r="J108" s="69"/>
      <c r="K108" s="118" t="s">
        <v>491</v>
      </c>
      <c r="L108" s="124"/>
      <c r="M108" s="127"/>
      <c r="N108" s="124"/>
    </row>
    <row r="109" spans="2:14" ht="18" customHeight="1">
      <c r="B109" s="16"/>
      <c r="C109" s="17"/>
      <c r="D109" s="17"/>
      <c r="E109" s="13"/>
      <c r="F109" s="14"/>
      <c r="G109" s="34"/>
      <c r="H109" s="34"/>
      <c r="I109" s="61"/>
      <c r="J109" s="64"/>
      <c r="K109" s="116" t="s">
        <v>98</v>
      </c>
      <c r="L109" s="125"/>
      <c r="M109" s="122"/>
      <c r="N109" s="125"/>
    </row>
    <row r="110" spans="2:14" ht="18" customHeight="1">
      <c r="B110" s="153" t="s">
        <v>99</v>
      </c>
      <c r="C110" s="154"/>
      <c r="D110" s="154"/>
      <c r="E110" s="8"/>
      <c r="F110" s="8"/>
      <c r="G110" s="8"/>
      <c r="H110" s="8"/>
      <c r="I110" s="8"/>
      <c r="J110" s="8"/>
      <c r="K110" s="82"/>
      <c r="L110" s="82"/>
      <c r="M110" s="82"/>
      <c r="N110" s="136"/>
    </row>
    <row r="111" spans="2:14" ht="13.5" customHeight="1">
      <c r="B111" s="70"/>
      <c r="C111" s="71" t="s">
        <v>100</v>
      </c>
      <c r="D111" s="72"/>
      <c r="E111" s="71"/>
      <c r="F111" s="71"/>
      <c r="G111" s="71"/>
      <c r="H111" s="71"/>
      <c r="I111" s="71"/>
      <c r="J111" s="71"/>
      <c r="K111" s="119"/>
      <c r="L111" s="119"/>
      <c r="M111" s="119"/>
      <c r="N111" s="137"/>
    </row>
    <row r="112" spans="2:14" ht="13.5" customHeight="1">
      <c r="B112" s="70"/>
      <c r="C112" s="71" t="s">
        <v>101</v>
      </c>
      <c r="D112" s="72"/>
      <c r="E112" s="71"/>
      <c r="F112" s="71"/>
      <c r="G112" s="71"/>
      <c r="H112" s="71"/>
      <c r="I112" s="71"/>
      <c r="J112" s="71"/>
      <c r="K112" s="119"/>
      <c r="L112" s="119"/>
      <c r="M112" s="119"/>
      <c r="N112" s="137"/>
    </row>
    <row r="113" spans="2:14" ht="13.5" customHeight="1">
      <c r="B113" s="70"/>
      <c r="C113" s="71" t="s">
        <v>102</v>
      </c>
      <c r="D113" s="72"/>
      <c r="E113" s="71"/>
      <c r="F113" s="71"/>
      <c r="G113" s="71"/>
      <c r="H113" s="71"/>
      <c r="I113" s="71"/>
      <c r="J113" s="71"/>
      <c r="K113" s="119"/>
      <c r="L113" s="119"/>
      <c r="M113" s="119"/>
      <c r="N113" s="137"/>
    </row>
    <row r="114" spans="2:14" ht="13.5" customHeight="1">
      <c r="B114" s="70"/>
      <c r="C114" s="71" t="s">
        <v>103</v>
      </c>
      <c r="D114" s="72"/>
      <c r="E114" s="71"/>
      <c r="F114" s="71"/>
      <c r="G114" s="71"/>
      <c r="H114" s="71"/>
      <c r="I114" s="71"/>
      <c r="J114" s="71"/>
      <c r="K114" s="119"/>
      <c r="L114" s="119"/>
      <c r="M114" s="119"/>
      <c r="N114" s="137"/>
    </row>
    <row r="115" spans="2:14" ht="13.5" customHeight="1">
      <c r="B115" s="73"/>
      <c r="C115" s="71" t="s">
        <v>104</v>
      </c>
      <c r="D115" s="71"/>
      <c r="E115" s="71"/>
      <c r="F115" s="71"/>
      <c r="G115" s="71"/>
      <c r="H115" s="71"/>
      <c r="I115" s="71"/>
      <c r="J115" s="71"/>
      <c r="K115" s="119"/>
      <c r="L115" s="119"/>
      <c r="M115" s="119"/>
      <c r="N115" s="137"/>
    </row>
    <row r="116" spans="2:14" ht="13.5" customHeight="1">
      <c r="B116" s="73"/>
      <c r="C116" s="71" t="s">
        <v>182</v>
      </c>
      <c r="D116" s="71"/>
      <c r="E116" s="71"/>
      <c r="F116" s="71"/>
      <c r="G116" s="71"/>
      <c r="H116" s="71"/>
      <c r="I116" s="71"/>
      <c r="J116" s="71"/>
      <c r="K116" s="119"/>
      <c r="L116" s="119"/>
      <c r="M116" s="119"/>
      <c r="N116" s="137"/>
    </row>
    <row r="117" spans="2:14" ht="13.5" customHeight="1">
      <c r="B117" s="73"/>
      <c r="C117" s="71" t="s">
        <v>270</v>
      </c>
      <c r="D117" s="71"/>
      <c r="E117" s="71"/>
      <c r="F117" s="71"/>
      <c r="G117" s="71"/>
      <c r="H117" s="71"/>
      <c r="I117" s="71"/>
      <c r="J117" s="71"/>
      <c r="K117" s="119"/>
      <c r="L117" s="119"/>
      <c r="M117" s="119"/>
      <c r="N117" s="137"/>
    </row>
    <row r="118" spans="2:14" ht="13.5" customHeight="1">
      <c r="B118" s="73"/>
      <c r="C118" s="71" t="s">
        <v>271</v>
      </c>
      <c r="D118" s="71"/>
      <c r="E118" s="71"/>
      <c r="F118" s="71"/>
      <c r="G118" s="71"/>
      <c r="H118" s="71"/>
      <c r="I118" s="71"/>
      <c r="J118" s="71"/>
      <c r="K118" s="119"/>
      <c r="L118" s="119"/>
      <c r="M118" s="119"/>
      <c r="N118" s="137"/>
    </row>
    <row r="119" spans="2:14" ht="13.5" customHeight="1">
      <c r="B119" s="73"/>
      <c r="C119" s="71" t="s">
        <v>184</v>
      </c>
      <c r="D119" s="71"/>
      <c r="E119" s="71"/>
      <c r="F119" s="71"/>
      <c r="G119" s="71"/>
      <c r="H119" s="71"/>
      <c r="I119" s="71"/>
      <c r="J119" s="71"/>
      <c r="K119" s="119"/>
      <c r="L119" s="119"/>
      <c r="M119" s="119"/>
      <c r="N119" s="137"/>
    </row>
    <row r="120" spans="2:14" ht="13.5" customHeight="1">
      <c r="B120" s="73"/>
      <c r="C120" s="71" t="s">
        <v>183</v>
      </c>
      <c r="D120" s="71"/>
      <c r="E120" s="71"/>
      <c r="F120" s="71"/>
      <c r="G120" s="71"/>
      <c r="H120" s="71"/>
      <c r="I120" s="71"/>
      <c r="J120" s="71"/>
      <c r="K120" s="119"/>
      <c r="L120" s="119"/>
      <c r="M120" s="119"/>
      <c r="N120" s="137"/>
    </row>
    <row r="121" spans="2:14" ht="13.5" customHeight="1">
      <c r="B121" s="73"/>
      <c r="C121" s="71" t="s">
        <v>105</v>
      </c>
      <c r="D121" s="71"/>
      <c r="E121" s="71"/>
      <c r="F121" s="71"/>
      <c r="G121" s="71"/>
      <c r="H121" s="71"/>
      <c r="I121" s="71"/>
      <c r="J121" s="71"/>
      <c r="K121" s="119"/>
      <c r="L121" s="119"/>
      <c r="M121" s="119"/>
      <c r="N121" s="137"/>
    </row>
    <row r="122" spans="2:14" ht="13.5" customHeight="1">
      <c r="B122" s="73"/>
      <c r="C122" s="71" t="s">
        <v>274</v>
      </c>
      <c r="D122" s="71"/>
      <c r="E122" s="71"/>
      <c r="F122" s="71"/>
      <c r="G122" s="71"/>
      <c r="H122" s="71"/>
      <c r="I122" s="71"/>
      <c r="J122" s="71"/>
      <c r="K122" s="119"/>
      <c r="L122" s="119"/>
      <c r="M122" s="119"/>
      <c r="N122" s="137"/>
    </row>
    <row r="123" spans="2:14" ht="13.5" customHeight="1">
      <c r="B123" s="73"/>
      <c r="C123" s="71" t="s">
        <v>176</v>
      </c>
      <c r="D123" s="71"/>
      <c r="E123" s="71"/>
      <c r="F123" s="71"/>
      <c r="G123" s="71"/>
      <c r="H123" s="71"/>
      <c r="I123" s="71"/>
      <c r="J123" s="71"/>
      <c r="K123" s="119"/>
      <c r="L123" s="119"/>
      <c r="M123" s="119"/>
      <c r="N123" s="137"/>
    </row>
    <row r="124" spans="2:14" ht="18" customHeight="1" thickBot="1">
      <c r="B124" s="74"/>
      <c r="C124" s="75"/>
      <c r="D124" s="75"/>
      <c r="E124" s="75"/>
      <c r="F124" s="75"/>
      <c r="G124" s="75"/>
      <c r="H124" s="75"/>
      <c r="I124" s="75"/>
      <c r="J124" s="75"/>
      <c r="K124" s="120"/>
      <c r="L124" s="120"/>
      <c r="M124" s="120"/>
      <c r="N124" s="138"/>
    </row>
  </sheetData>
  <sheetProtection/>
  <mergeCells count="26">
    <mergeCell ref="C83:D83"/>
    <mergeCell ref="G97:H97"/>
    <mergeCell ref="G102:H102"/>
    <mergeCell ref="D4:G4"/>
    <mergeCell ref="D5:G5"/>
    <mergeCell ref="D6:G6"/>
    <mergeCell ref="D7:F7"/>
    <mergeCell ref="D8:F8"/>
    <mergeCell ref="B93:D93"/>
    <mergeCell ref="G93:H93"/>
    <mergeCell ref="D9:F9"/>
    <mergeCell ref="G10:H10"/>
    <mergeCell ref="G94:H94"/>
    <mergeCell ref="D90:G90"/>
    <mergeCell ref="D91:G91"/>
    <mergeCell ref="B92:I92"/>
    <mergeCell ref="G96:H96"/>
    <mergeCell ref="G104:H104"/>
    <mergeCell ref="G107:H107"/>
    <mergeCell ref="B110:D110"/>
    <mergeCell ref="G98:H98"/>
    <mergeCell ref="G99:H99"/>
    <mergeCell ref="G100:H100"/>
    <mergeCell ref="G101:H101"/>
    <mergeCell ref="B102:D102"/>
    <mergeCell ref="G95:H95"/>
  </mergeCells>
  <printOptions/>
  <pageMargins left="0.984251968503937" right="0.3937007874015748" top="0.7874015748031497" bottom="0.7874015748031497" header="0.5118110236220472" footer="0.5118110236220472"/>
  <pageSetup horizontalDpi="600" verticalDpi="600" orientation="portrait" paperSize="8" scale="81" r:id="rId1"/>
  <rowBreaks count="1" manualBreakCount="1">
    <brk id="86" max="255" man="1"/>
  </rowBreaks>
</worksheet>
</file>

<file path=xl/worksheets/sheet18.xml><?xml version="1.0" encoding="utf-8"?>
<worksheet xmlns="http://schemas.openxmlformats.org/spreadsheetml/2006/main" xmlns:r="http://schemas.openxmlformats.org/officeDocument/2006/relationships">
  <sheetPr>
    <tabColor rgb="FFC00000"/>
  </sheetPr>
  <dimension ref="B2:Y116"/>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736</v>
      </c>
      <c r="L5" s="108" t="str">
        <f>K5</f>
        <v>H 26. 12.15</v>
      </c>
      <c r="M5" s="108" t="str">
        <f>K5</f>
        <v>H 26. 12.15</v>
      </c>
      <c r="N5" s="128" t="str">
        <f>K5</f>
        <v>H 26. 12.15</v>
      </c>
    </row>
    <row r="6" spans="2:14" ht="18" customHeight="1">
      <c r="B6" s="4"/>
      <c r="C6" s="5"/>
      <c r="D6" s="164" t="s">
        <v>4</v>
      </c>
      <c r="E6" s="164"/>
      <c r="F6" s="164"/>
      <c r="G6" s="164"/>
      <c r="H6" s="5"/>
      <c r="I6" s="5"/>
      <c r="J6" s="6"/>
      <c r="K6" s="108" t="s">
        <v>737</v>
      </c>
      <c r="L6" s="108" t="s">
        <v>371</v>
      </c>
      <c r="M6" s="151">
        <v>0.4041666666666666</v>
      </c>
      <c r="N6" s="152">
        <v>0.3819444444444444</v>
      </c>
    </row>
    <row r="7" spans="2:14" ht="18" customHeight="1">
      <c r="B7" s="4"/>
      <c r="C7" s="5"/>
      <c r="D7" s="164" t="s">
        <v>5</v>
      </c>
      <c r="E7" s="165"/>
      <c r="F7" s="165"/>
      <c r="G7" s="23" t="s">
        <v>6</v>
      </c>
      <c r="H7" s="5"/>
      <c r="I7" s="5"/>
      <c r="J7" s="6"/>
      <c r="K7" s="109">
        <v>1.86</v>
      </c>
      <c r="L7" s="109">
        <v>1.39</v>
      </c>
      <c r="M7" s="109">
        <v>1.44</v>
      </c>
      <c r="N7" s="129">
        <v>1.46</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t="s">
        <v>251</v>
      </c>
      <c r="L11" s="78"/>
      <c r="M11" s="78" t="s">
        <v>251</v>
      </c>
      <c r="N11" s="79" t="s">
        <v>277</v>
      </c>
      <c r="P11" t="s">
        <v>15</v>
      </c>
      <c r="Q11">
        <f aca="true" t="shared" si="0" ref="Q11:T12">IF(K11="",0,VALUE(MID(K11,2,LEN(K11)-2)))</f>
        <v>10</v>
      </c>
      <c r="R11">
        <f t="shared" si="0"/>
        <v>0</v>
      </c>
      <c r="S11">
        <f t="shared" si="0"/>
        <v>10</v>
      </c>
      <c r="T11" t="e">
        <f t="shared" si="0"/>
        <v>#VALUE!</v>
      </c>
      <c r="U11">
        <f aca="true" t="shared" si="1" ref="U11:X16">IF(K11="＋",0,IF(K11="(＋)",0,ABS(K11)))</f>
        <v>10</v>
      </c>
      <c r="V11">
        <f t="shared" si="1"/>
        <v>0</v>
      </c>
      <c r="W11">
        <f t="shared" si="1"/>
        <v>10</v>
      </c>
      <c r="X11">
        <f t="shared" si="1"/>
        <v>0</v>
      </c>
    </row>
    <row r="12" spans="2:24" s="102" customFormat="1" ht="13.5" customHeight="1">
      <c r="B12" s="29">
        <f>B11+1</f>
        <v>2</v>
      </c>
      <c r="C12" s="36"/>
      <c r="D12" s="45"/>
      <c r="E12" s="42"/>
      <c r="F12" s="42" t="s">
        <v>741</v>
      </c>
      <c r="G12" s="42"/>
      <c r="H12" s="42"/>
      <c r="I12" s="42"/>
      <c r="J12" s="42"/>
      <c r="K12" s="78" t="s">
        <v>251</v>
      </c>
      <c r="L12" s="78" t="s">
        <v>251</v>
      </c>
      <c r="M12" s="78" t="s">
        <v>253</v>
      </c>
      <c r="N12" s="79" t="s">
        <v>738</v>
      </c>
      <c r="O12"/>
      <c r="P12" t="s">
        <v>15</v>
      </c>
      <c r="Q12">
        <f t="shared" si="0"/>
        <v>10</v>
      </c>
      <c r="R12">
        <f t="shared" si="0"/>
        <v>10</v>
      </c>
      <c r="S12">
        <f t="shared" si="0"/>
        <v>20</v>
      </c>
      <c r="T12">
        <f t="shared" si="0"/>
        <v>10</v>
      </c>
      <c r="U12">
        <f t="shared" si="1"/>
        <v>10</v>
      </c>
      <c r="V12">
        <f t="shared" si="1"/>
        <v>10</v>
      </c>
      <c r="W12">
        <f t="shared" si="1"/>
        <v>20</v>
      </c>
      <c r="X12">
        <f t="shared" si="1"/>
        <v>10</v>
      </c>
    </row>
    <row r="13" spans="2:24" s="102" customFormat="1" ht="13.5" customHeight="1">
      <c r="B13" s="29">
        <f aca="true" t="shared" si="2" ref="B13:B76">B12+1</f>
        <v>3</v>
      </c>
      <c r="C13" s="36"/>
      <c r="D13" s="45"/>
      <c r="E13" s="42"/>
      <c r="F13" s="42" t="s">
        <v>21</v>
      </c>
      <c r="G13" s="42"/>
      <c r="H13" s="42"/>
      <c r="I13" s="42"/>
      <c r="J13" s="42"/>
      <c r="K13" s="80"/>
      <c r="L13" s="80" t="s">
        <v>248</v>
      </c>
      <c r="M13" s="80"/>
      <c r="N13" s="81"/>
      <c r="O13"/>
      <c r="P13" s="76" t="s">
        <v>18</v>
      </c>
      <c r="Q13">
        <f aca="true" t="shared" si="3" ref="Q13:T14">K13</f>
        <v>0</v>
      </c>
      <c r="R13" t="str">
        <f t="shared" si="3"/>
        <v>＋</v>
      </c>
      <c r="S13">
        <f t="shared" si="3"/>
        <v>0</v>
      </c>
      <c r="T13">
        <f t="shared" si="3"/>
        <v>0</v>
      </c>
      <c r="U13">
        <f t="shared" si="1"/>
        <v>0</v>
      </c>
      <c r="V13">
        <f t="shared" si="1"/>
        <v>0</v>
      </c>
      <c r="W13">
        <f t="shared" si="1"/>
        <v>0</v>
      </c>
      <c r="X13">
        <f t="shared" si="1"/>
        <v>0</v>
      </c>
    </row>
    <row r="14" spans="2:24" s="102" customFormat="1" ht="13.5" customHeight="1">
      <c r="B14" s="29">
        <f t="shared" si="2"/>
        <v>4</v>
      </c>
      <c r="C14" s="36"/>
      <c r="D14" s="45"/>
      <c r="E14" s="42"/>
      <c r="F14" s="42" t="s">
        <v>22</v>
      </c>
      <c r="G14" s="42"/>
      <c r="H14" s="42"/>
      <c r="I14" s="42"/>
      <c r="J14" s="42"/>
      <c r="K14" s="80"/>
      <c r="L14" s="80"/>
      <c r="M14" s="80">
        <v>44</v>
      </c>
      <c r="N14" s="81"/>
      <c r="O14"/>
      <c r="P14" s="76" t="s">
        <v>18</v>
      </c>
      <c r="Q14">
        <f t="shared" si="3"/>
        <v>0</v>
      </c>
      <c r="R14">
        <f t="shared" si="3"/>
        <v>0</v>
      </c>
      <c r="S14">
        <f t="shared" si="3"/>
        <v>44</v>
      </c>
      <c r="T14">
        <f t="shared" si="3"/>
        <v>0</v>
      </c>
      <c r="U14">
        <f t="shared" si="1"/>
        <v>0</v>
      </c>
      <c r="V14">
        <f t="shared" si="1"/>
        <v>0</v>
      </c>
      <c r="W14">
        <f t="shared" si="1"/>
        <v>44</v>
      </c>
      <c r="X14">
        <f t="shared" si="1"/>
        <v>0</v>
      </c>
    </row>
    <row r="15" spans="2:24" s="102" customFormat="1" ht="13.5" customHeight="1">
      <c r="B15" s="29">
        <f t="shared" si="2"/>
        <v>5</v>
      </c>
      <c r="C15" s="36"/>
      <c r="D15" s="45"/>
      <c r="E15" s="42"/>
      <c r="F15" s="42" t="s">
        <v>323</v>
      </c>
      <c r="G15" s="42"/>
      <c r="H15" s="42"/>
      <c r="I15" s="42"/>
      <c r="J15" s="42"/>
      <c r="K15" s="78"/>
      <c r="L15" s="78" t="s">
        <v>307</v>
      </c>
      <c r="M15" s="78" t="s">
        <v>256</v>
      </c>
      <c r="N15" s="79"/>
      <c r="O15"/>
      <c r="P15" t="s">
        <v>15</v>
      </c>
      <c r="Q15">
        <f aca="true" t="shared" si="4" ref="Q15:T16">IF(K15="",0,VALUE(MID(K15,2,LEN(K15)-2)))</f>
        <v>0</v>
      </c>
      <c r="R15">
        <f t="shared" si="4"/>
        <v>30</v>
      </c>
      <c r="S15">
        <f t="shared" si="4"/>
        <v>40</v>
      </c>
      <c r="T15">
        <f t="shared" si="4"/>
        <v>0</v>
      </c>
      <c r="U15">
        <f t="shared" si="1"/>
        <v>0</v>
      </c>
      <c r="V15">
        <f t="shared" si="1"/>
        <v>30</v>
      </c>
      <c r="W15">
        <f t="shared" si="1"/>
        <v>40</v>
      </c>
      <c r="X15">
        <f t="shared" si="1"/>
        <v>0</v>
      </c>
    </row>
    <row r="16" spans="2:24" s="102" customFormat="1" ht="13.5" customHeight="1">
      <c r="B16" s="29">
        <f t="shared" si="2"/>
        <v>6</v>
      </c>
      <c r="C16" s="36"/>
      <c r="D16" s="45"/>
      <c r="E16" s="42"/>
      <c r="F16" s="42" t="s">
        <v>24</v>
      </c>
      <c r="G16" s="42"/>
      <c r="H16" s="42"/>
      <c r="I16" s="42"/>
      <c r="J16" s="42"/>
      <c r="K16" s="78" t="s">
        <v>251</v>
      </c>
      <c r="L16" s="78" t="s">
        <v>251</v>
      </c>
      <c r="M16" s="78" t="s">
        <v>251</v>
      </c>
      <c r="N16" s="79" t="s">
        <v>739</v>
      </c>
      <c r="O16"/>
      <c r="P16" t="s">
        <v>15</v>
      </c>
      <c r="Q16">
        <f t="shared" si="4"/>
        <v>10</v>
      </c>
      <c r="R16">
        <f t="shared" si="4"/>
        <v>10</v>
      </c>
      <c r="S16">
        <f t="shared" si="4"/>
        <v>10</v>
      </c>
      <c r="T16">
        <f t="shared" si="4"/>
        <v>40</v>
      </c>
      <c r="U16">
        <f t="shared" si="1"/>
        <v>10</v>
      </c>
      <c r="V16">
        <f t="shared" si="1"/>
        <v>10</v>
      </c>
      <c r="W16">
        <f t="shared" si="1"/>
        <v>10</v>
      </c>
      <c r="X16">
        <f t="shared" si="1"/>
        <v>40</v>
      </c>
    </row>
    <row r="17" spans="2:24" ht="13.5" customHeight="1">
      <c r="B17" s="29">
        <f t="shared" si="2"/>
        <v>7</v>
      </c>
      <c r="C17" s="37" t="s">
        <v>39</v>
      </c>
      <c r="D17" s="35" t="s">
        <v>40</v>
      </c>
      <c r="E17" s="42"/>
      <c r="F17" s="42" t="s">
        <v>41</v>
      </c>
      <c r="G17" s="42"/>
      <c r="H17" s="42"/>
      <c r="I17" s="42"/>
      <c r="J17" s="42"/>
      <c r="K17" s="100">
        <v>410</v>
      </c>
      <c r="L17" s="80">
        <v>650</v>
      </c>
      <c r="M17" s="80">
        <v>850</v>
      </c>
      <c r="N17" s="81">
        <v>650</v>
      </c>
      <c r="P17" s="76"/>
      <c r="U17">
        <f>COUNTA(K11:K16)</f>
        <v>3</v>
      </c>
      <c r="V17">
        <f>COUNTA(L11:L16)</f>
        <v>4</v>
      </c>
      <c r="W17">
        <f>COUNTA(M11:M16)</f>
        <v>5</v>
      </c>
      <c r="X17">
        <f>COUNTA(N11:N16)</f>
        <v>3</v>
      </c>
    </row>
    <row r="18" spans="2:16" ht="13.5" customHeight="1">
      <c r="B18" s="29">
        <f t="shared" si="2"/>
        <v>8</v>
      </c>
      <c r="C18" s="37" t="s">
        <v>42</v>
      </c>
      <c r="D18" s="35" t="s">
        <v>43</v>
      </c>
      <c r="E18" s="42"/>
      <c r="F18" s="42" t="s">
        <v>355</v>
      </c>
      <c r="G18" s="42"/>
      <c r="H18" s="42"/>
      <c r="I18" s="42"/>
      <c r="J18" s="42"/>
      <c r="K18" s="80" t="s">
        <v>248</v>
      </c>
      <c r="L18" s="80" t="s">
        <v>248</v>
      </c>
      <c r="M18" s="80">
        <v>10</v>
      </c>
      <c r="N18" s="81">
        <v>10</v>
      </c>
      <c r="P18" s="76"/>
    </row>
    <row r="19" spans="2:16" ht="13.5" customHeight="1">
      <c r="B19" s="29">
        <f t="shared" si="2"/>
        <v>9</v>
      </c>
      <c r="C19" s="38"/>
      <c r="D19" s="45"/>
      <c r="E19" s="42"/>
      <c r="F19" s="42" t="s">
        <v>324</v>
      </c>
      <c r="G19" s="42"/>
      <c r="H19" s="42"/>
      <c r="I19" s="42"/>
      <c r="J19" s="42"/>
      <c r="K19" s="80" t="s">
        <v>248</v>
      </c>
      <c r="L19" s="80"/>
      <c r="M19" s="80" t="s">
        <v>248</v>
      </c>
      <c r="N19" s="81">
        <v>30</v>
      </c>
      <c r="P19" s="76"/>
    </row>
    <row r="20" spans="2:14" ht="13.5" customHeight="1">
      <c r="B20" s="29">
        <f t="shared" si="2"/>
        <v>10</v>
      </c>
      <c r="C20" s="37" t="s">
        <v>259</v>
      </c>
      <c r="D20" s="35" t="s">
        <v>25</v>
      </c>
      <c r="E20" s="42"/>
      <c r="F20" s="42" t="s">
        <v>707</v>
      </c>
      <c r="G20" s="42"/>
      <c r="H20" s="42"/>
      <c r="I20" s="42"/>
      <c r="J20" s="42"/>
      <c r="K20" s="80" t="s">
        <v>248</v>
      </c>
      <c r="L20" s="80"/>
      <c r="M20" s="80" t="s">
        <v>248</v>
      </c>
      <c r="N20" s="81" t="s">
        <v>740</v>
      </c>
    </row>
    <row r="21" spans="2:14" ht="13.5" customHeight="1">
      <c r="B21" s="29">
        <f t="shared" si="2"/>
        <v>11</v>
      </c>
      <c r="C21" s="38"/>
      <c r="D21" s="45"/>
      <c r="E21" s="42"/>
      <c r="F21" s="42" t="s">
        <v>208</v>
      </c>
      <c r="G21" s="42"/>
      <c r="H21" s="42"/>
      <c r="I21" s="42"/>
      <c r="J21" s="42"/>
      <c r="K21" s="80">
        <v>10</v>
      </c>
      <c r="L21" s="80"/>
      <c r="M21" s="80"/>
      <c r="N21" s="81"/>
    </row>
    <row r="22" spans="2:14" ht="13.5" customHeight="1">
      <c r="B22" s="29">
        <f t="shared" si="2"/>
        <v>12</v>
      </c>
      <c r="C22" s="38"/>
      <c r="D22" s="45"/>
      <c r="E22" s="42"/>
      <c r="F22" s="42" t="s">
        <v>26</v>
      </c>
      <c r="G22" s="42"/>
      <c r="H22" s="42"/>
      <c r="I22" s="42"/>
      <c r="J22" s="42"/>
      <c r="K22" s="80" t="s">
        <v>248</v>
      </c>
      <c r="L22" s="80">
        <v>20</v>
      </c>
      <c r="M22" s="80">
        <v>10</v>
      </c>
      <c r="N22" s="81">
        <v>10</v>
      </c>
    </row>
    <row r="23" spans="2:14" ht="13.5" customHeight="1">
      <c r="B23" s="29">
        <f t="shared" si="2"/>
        <v>13</v>
      </c>
      <c r="C23" s="38"/>
      <c r="D23" s="45"/>
      <c r="E23" s="42"/>
      <c r="F23" s="42" t="s">
        <v>742</v>
      </c>
      <c r="G23" s="42"/>
      <c r="H23" s="42"/>
      <c r="I23" s="42"/>
      <c r="J23" s="42"/>
      <c r="K23" s="100"/>
      <c r="L23" s="80"/>
      <c r="M23" s="80"/>
      <c r="N23" s="81">
        <v>10</v>
      </c>
    </row>
    <row r="24" spans="2:24" s="102" customFormat="1" ht="13.5" customHeight="1">
      <c r="B24" s="29">
        <f t="shared" si="2"/>
        <v>14</v>
      </c>
      <c r="C24" s="38"/>
      <c r="D24" s="35" t="s">
        <v>27</v>
      </c>
      <c r="E24" s="42"/>
      <c r="F24" s="42" t="s">
        <v>177</v>
      </c>
      <c r="G24" s="42"/>
      <c r="H24" s="42"/>
      <c r="I24" s="42"/>
      <c r="J24" s="42"/>
      <c r="K24" s="100">
        <v>530</v>
      </c>
      <c r="L24" s="80">
        <v>1390</v>
      </c>
      <c r="M24" s="80">
        <v>1330</v>
      </c>
      <c r="N24" s="81">
        <v>580</v>
      </c>
      <c r="O24"/>
      <c r="P24"/>
      <c r="Q24"/>
      <c r="R24"/>
      <c r="S24"/>
      <c r="T24"/>
      <c r="U24"/>
      <c r="V24"/>
      <c r="W24"/>
      <c r="X24"/>
    </row>
    <row r="25" spans="2:24" s="102" customFormat="1" ht="13.5" customHeight="1">
      <c r="B25" s="29">
        <f t="shared" si="2"/>
        <v>15</v>
      </c>
      <c r="C25" s="38"/>
      <c r="D25" s="45"/>
      <c r="E25" s="42"/>
      <c r="F25" s="42" t="s">
        <v>178</v>
      </c>
      <c r="G25" s="42"/>
      <c r="H25" s="42"/>
      <c r="I25" s="42"/>
      <c r="J25" s="42"/>
      <c r="K25" s="80"/>
      <c r="L25" s="80" t="s">
        <v>248</v>
      </c>
      <c r="M25" s="80"/>
      <c r="N25" s="81">
        <v>280</v>
      </c>
      <c r="O25"/>
      <c r="P25"/>
      <c r="Q25"/>
      <c r="R25"/>
      <c r="S25"/>
      <c r="T25"/>
      <c r="U25"/>
      <c r="V25"/>
      <c r="W25"/>
      <c r="X25"/>
    </row>
    <row r="26" spans="2:24" s="102" customFormat="1" ht="13.5" customHeight="1">
      <c r="B26" s="29">
        <f t="shared" si="2"/>
        <v>16</v>
      </c>
      <c r="C26" s="38"/>
      <c r="D26" s="45"/>
      <c r="E26" s="42"/>
      <c r="F26" s="42" t="s">
        <v>179</v>
      </c>
      <c r="G26" s="42"/>
      <c r="H26" s="42"/>
      <c r="I26" s="42"/>
      <c r="J26" s="42"/>
      <c r="K26" s="80">
        <v>380</v>
      </c>
      <c r="L26" s="80">
        <v>100</v>
      </c>
      <c r="M26" s="80">
        <v>100</v>
      </c>
      <c r="N26" s="81">
        <v>20</v>
      </c>
      <c r="O26"/>
      <c r="P26"/>
      <c r="Q26"/>
      <c r="R26"/>
      <c r="S26"/>
      <c r="T26"/>
      <c r="U26"/>
      <c r="V26"/>
      <c r="W26"/>
      <c r="X26"/>
    </row>
    <row r="27" spans="2:14" ht="13.5" customHeight="1">
      <c r="B27" s="29">
        <f t="shared" si="2"/>
        <v>17</v>
      </c>
      <c r="C27" s="38"/>
      <c r="D27" s="45"/>
      <c r="E27" s="42"/>
      <c r="F27" s="42" t="s">
        <v>282</v>
      </c>
      <c r="G27" s="42"/>
      <c r="H27" s="42"/>
      <c r="I27" s="42"/>
      <c r="J27" s="42"/>
      <c r="K27" s="80">
        <v>10</v>
      </c>
      <c r="L27" s="80"/>
      <c r="M27" s="80"/>
      <c r="N27" s="81"/>
    </row>
    <row r="28" spans="2:14" ht="13.5" customHeight="1">
      <c r="B28" s="29">
        <f t="shared" si="2"/>
        <v>18</v>
      </c>
      <c r="C28" s="38"/>
      <c r="D28" s="45"/>
      <c r="E28" s="42"/>
      <c r="F28" s="42" t="s">
        <v>211</v>
      </c>
      <c r="G28" s="42"/>
      <c r="H28" s="42"/>
      <c r="I28" s="42"/>
      <c r="J28" s="42"/>
      <c r="K28" s="80">
        <v>270</v>
      </c>
      <c r="L28" s="80"/>
      <c r="M28" s="80" t="s">
        <v>248</v>
      </c>
      <c r="N28" s="81"/>
    </row>
    <row r="29" spans="2:14" ht="13.5" customHeight="1">
      <c r="B29" s="29">
        <f t="shared" si="2"/>
        <v>19</v>
      </c>
      <c r="C29" s="38"/>
      <c r="D29" s="45"/>
      <c r="E29" s="42"/>
      <c r="F29" s="42" t="s">
        <v>30</v>
      </c>
      <c r="G29" s="42"/>
      <c r="H29" s="42"/>
      <c r="I29" s="42"/>
      <c r="J29" s="42"/>
      <c r="K29" s="80">
        <v>130</v>
      </c>
      <c r="L29" s="80">
        <v>70</v>
      </c>
      <c r="M29" s="80">
        <v>230</v>
      </c>
      <c r="N29" s="81">
        <v>110</v>
      </c>
    </row>
    <row r="30" spans="2:14" ht="13.5" customHeight="1">
      <c r="B30" s="29">
        <f t="shared" si="2"/>
        <v>20</v>
      </c>
      <c r="C30" s="38"/>
      <c r="D30" s="45"/>
      <c r="E30" s="42"/>
      <c r="F30" s="42" t="s">
        <v>131</v>
      </c>
      <c r="G30" s="42"/>
      <c r="H30" s="42"/>
      <c r="I30" s="42"/>
      <c r="J30" s="42"/>
      <c r="K30" s="80"/>
      <c r="L30" s="80"/>
      <c r="M30" s="80"/>
      <c r="N30" s="81">
        <v>10</v>
      </c>
    </row>
    <row r="31" spans="2:14" ht="13.5" customHeight="1">
      <c r="B31" s="29">
        <f t="shared" si="2"/>
        <v>21</v>
      </c>
      <c r="C31" s="38"/>
      <c r="D31" s="45"/>
      <c r="E31" s="42"/>
      <c r="F31" s="42" t="s">
        <v>31</v>
      </c>
      <c r="G31" s="42"/>
      <c r="H31" s="42"/>
      <c r="I31" s="42"/>
      <c r="J31" s="42"/>
      <c r="K31" s="100"/>
      <c r="L31" s="80">
        <v>130</v>
      </c>
      <c r="M31" s="80">
        <v>1200</v>
      </c>
      <c r="N31" s="81">
        <v>70</v>
      </c>
    </row>
    <row r="32" spans="2:14" ht="13.5" customHeight="1">
      <c r="B32" s="29">
        <f t="shared" si="2"/>
        <v>22</v>
      </c>
      <c r="C32" s="38"/>
      <c r="D32" s="45"/>
      <c r="E32" s="42"/>
      <c r="F32" s="42" t="s">
        <v>743</v>
      </c>
      <c r="G32" s="42"/>
      <c r="H32" s="42"/>
      <c r="I32" s="42"/>
      <c r="J32" s="42"/>
      <c r="K32" s="80"/>
      <c r="L32" s="80"/>
      <c r="M32" s="80"/>
      <c r="N32" s="81">
        <v>1</v>
      </c>
    </row>
    <row r="33" spans="2:14" ht="13.5" customHeight="1">
      <c r="B33" s="29">
        <f t="shared" si="2"/>
        <v>23</v>
      </c>
      <c r="C33" s="38"/>
      <c r="D33" s="45"/>
      <c r="E33" s="42"/>
      <c r="F33" s="42" t="s">
        <v>32</v>
      </c>
      <c r="G33" s="42"/>
      <c r="H33" s="42"/>
      <c r="I33" s="42"/>
      <c r="J33" s="42"/>
      <c r="K33" s="100">
        <v>80</v>
      </c>
      <c r="L33" s="80">
        <v>90</v>
      </c>
      <c r="M33" s="80">
        <v>180</v>
      </c>
      <c r="N33" s="81">
        <v>190</v>
      </c>
    </row>
    <row r="34" spans="2:14" ht="13.5" customHeight="1">
      <c r="B34" s="29">
        <f t="shared" si="2"/>
        <v>24</v>
      </c>
      <c r="C34" s="38"/>
      <c r="D34" s="45"/>
      <c r="E34" s="42"/>
      <c r="F34" s="42" t="s">
        <v>212</v>
      </c>
      <c r="G34" s="42"/>
      <c r="H34" s="42"/>
      <c r="I34" s="42"/>
      <c r="J34" s="42"/>
      <c r="K34" s="80"/>
      <c r="L34" s="80"/>
      <c r="M34" s="80"/>
      <c r="N34" s="81" t="s">
        <v>740</v>
      </c>
    </row>
    <row r="35" spans="2:14" ht="13.5" customHeight="1">
      <c r="B35" s="29">
        <f t="shared" si="2"/>
        <v>25</v>
      </c>
      <c r="C35" s="38"/>
      <c r="D35" s="45"/>
      <c r="E35" s="42"/>
      <c r="F35" s="42" t="s">
        <v>35</v>
      </c>
      <c r="G35" s="42"/>
      <c r="H35" s="42"/>
      <c r="I35" s="42"/>
      <c r="J35" s="42"/>
      <c r="K35" s="80">
        <v>550</v>
      </c>
      <c r="L35" s="80">
        <v>800</v>
      </c>
      <c r="M35" s="80">
        <v>1250</v>
      </c>
      <c r="N35" s="81">
        <v>1850</v>
      </c>
    </row>
    <row r="36" spans="2:14" ht="13.5" customHeight="1">
      <c r="B36" s="29">
        <f t="shared" si="2"/>
        <v>26</v>
      </c>
      <c r="C36" s="38"/>
      <c r="D36" s="45"/>
      <c r="E36" s="42"/>
      <c r="F36" s="42" t="s">
        <v>36</v>
      </c>
      <c r="G36" s="42"/>
      <c r="H36" s="42"/>
      <c r="I36" s="42"/>
      <c r="J36" s="42"/>
      <c r="K36" s="80">
        <v>4950</v>
      </c>
      <c r="L36" s="80">
        <v>3500</v>
      </c>
      <c r="M36" s="80">
        <v>3575</v>
      </c>
      <c r="N36" s="81">
        <v>830</v>
      </c>
    </row>
    <row r="37" spans="2:14" ht="13.5" customHeight="1">
      <c r="B37" s="29">
        <f t="shared" si="2"/>
        <v>27</v>
      </c>
      <c r="C37" s="38"/>
      <c r="D37" s="45"/>
      <c r="E37" s="42"/>
      <c r="F37" s="42" t="s">
        <v>37</v>
      </c>
      <c r="G37" s="42"/>
      <c r="H37" s="42"/>
      <c r="I37" s="42"/>
      <c r="J37" s="42"/>
      <c r="K37" s="80">
        <v>300</v>
      </c>
      <c r="L37" s="80">
        <v>75</v>
      </c>
      <c r="M37" s="80">
        <v>150</v>
      </c>
      <c r="N37" s="81">
        <v>40</v>
      </c>
    </row>
    <row r="38" spans="2:14" ht="13.5" customHeight="1">
      <c r="B38" s="29">
        <f t="shared" si="2"/>
        <v>28</v>
      </c>
      <c r="C38" s="37" t="s">
        <v>174</v>
      </c>
      <c r="D38" s="35" t="s">
        <v>175</v>
      </c>
      <c r="E38" s="42"/>
      <c r="F38" s="42" t="s">
        <v>44</v>
      </c>
      <c r="G38" s="42"/>
      <c r="H38" s="42"/>
      <c r="I38" s="42"/>
      <c r="J38" s="42"/>
      <c r="K38" s="100" t="s">
        <v>248</v>
      </c>
      <c r="L38" s="100">
        <v>30</v>
      </c>
      <c r="M38" s="80">
        <v>10</v>
      </c>
      <c r="N38" s="81">
        <v>30</v>
      </c>
    </row>
    <row r="39" spans="2:14" ht="13.5" customHeight="1">
      <c r="B39" s="29">
        <f t="shared" si="2"/>
        <v>29</v>
      </c>
      <c r="C39" s="38"/>
      <c r="D39" s="45"/>
      <c r="E39" s="42"/>
      <c r="F39" s="42" t="s">
        <v>135</v>
      </c>
      <c r="G39" s="42"/>
      <c r="H39" s="42"/>
      <c r="I39" s="42"/>
      <c r="J39" s="42"/>
      <c r="K39" s="80" t="s">
        <v>248</v>
      </c>
      <c r="L39" s="80"/>
      <c r="M39" s="80"/>
      <c r="N39" s="81" t="s">
        <v>740</v>
      </c>
    </row>
    <row r="40" spans="2:24" ht="13.5" customHeight="1">
      <c r="B40" s="29">
        <f t="shared" si="2"/>
        <v>30</v>
      </c>
      <c r="C40" s="38"/>
      <c r="D40" s="45"/>
      <c r="E40" s="42"/>
      <c r="F40" s="42" t="s">
        <v>744</v>
      </c>
      <c r="G40" s="42"/>
      <c r="H40" s="42"/>
      <c r="I40" s="42"/>
      <c r="J40" s="42"/>
      <c r="K40" s="80"/>
      <c r="L40" s="80"/>
      <c r="M40" s="80" t="s">
        <v>248</v>
      </c>
      <c r="N40" s="81"/>
      <c r="U40">
        <f>COUNTA(K38:K40)</f>
        <v>2</v>
      </c>
      <c r="V40">
        <f>COUNTA(L38:L40)</f>
        <v>1</v>
      </c>
      <c r="W40">
        <f>COUNTA(M38:M40)</f>
        <v>2</v>
      </c>
      <c r="X40">
        <f>COUNTA(N38:N40)</f>
        <v>2</v>
      </c>
    </row>
    <row r="41" spans="2:14" ht="13.5" customHeight="1">
      <c r="B41" s="29">
        <f t="shared" si="2"/>
        <v>31</v>
      </c>
      <c r="C41" s="37" t="s">
        <v>260</v>
      </c>
      <c r="D41" s="35" t="s">
        <v>45</v>
      </c>
      <c r="E41" s="42"/>
      <c r="F41" s="42" t="s">
        <v>239</v>
      </c>
      <c r="G41" s="42"/>
      <c r="H41" s="42"/>
      <c r="I41" s="42"/>
      <c r="J41" s="42"/>
      <c r="K41" s="80"/>
      <c r="L41" s="80"/>
      <c r="M41" s="80"/>
      <c r="N41" s="81" t="s">
        <v>740</v>
      </c>
    </row>
    <row r="42" spans="2:25" ht="13.5" customHeight="1">
      <c r="B42" s="29">
        <f t="shared" si="2"/>
        <v>32</v>
      </c>
      <c r="C42" s="139"/>
      <c r="D42" s="139"/>
      <c r="E42" s="42"/>
      <c r="F42" s="42" t="s">
        <v>46</v>
      </c>
      <c r="G42" s="42"/>
      <c r="H42" s="42"/>
      <c r="I42" s="42"/>
      <c r="J42" s="42"/>
      <c r="K42" s="80"/>
      <c r="L42" s="100"/>
      <c r="M42" s="80"/>
      <c r="N42" s="81" t="s">
        <v>740</v>
      </c>
      <c r="Y42" s="103"/>
    </row>
    <row r="43" spans="2:25" ht="13.5" customHeight="1">
      <c r="B43" s="29">
        <f t="shared" si="2"/>
        <v>33</v>
      </c>
      <c r="C43" s="38"/>
      <c r="D43" s="45"/>
      <c r="E43" s="42"/>
      <c r="F43" s="42" t="s">
        <v>47</v>
      </c>
      <c r="G43" s="42"/>
      <c r="H43" s="42"/>
      <c r="I43" s="42"/>
      <c r="J43" s="42"/>
      <c r="K43" s="80"/>
      <c r="L43" s="80" t="s">
        <v>248</v>
      </c>
      <c r="M43" s="80" t="s">
        <v>248</v>
      </c>
      <c r="N43" s="81"/>
      <c r="Y43" s="103"/>
    </row>
    <row r="44" spans="2:25" ht="13.5" customHeight="1">
      <c r="B44" s="29">
        <f t="shared" si="2"/>
        <v>34</v>
      </c>
      <c r="C44" s="38"/>
      <c r="D44" s="45"/>
      <c r="E44" s="42"/>
      <c r="F44" s="42" t="s">
        <v>752</v>
      </c>
      <c r="G44" s="42"/>
      <c r="H44" s="42"/>
      <c r="I44" s="42"/>
      <c r="J44" s="42"/>
      <c r="K44" s="80"/>
      <c r="L44" s="80"/>
      <c r="M44" s="80"/>
      <c r="N44" s="81">
        <v>60</v>
      </c>
      <c r="Y44" s="103"/>
    </row>
    <row r="45" spans="2:25" ht="13.5" customHeight="1">
      <c r="B45" s="29">
        <f t="shared" si="2"/>
        <v>35</v>
      </c>
      <c r="C45" s="38"/>
      <c r="D45" s="45"/>
      <c r="E45" s="42"/>
      <c r="F45" s="42" t="s">
        <v>48</v>
      </c>
      <c r="G45" s="42"/>
      <c r="H45" s="42"/>
      <c r="I45" s="42"/>
      <c r="J45" s="42"/>
      <c r="K45" s="80">
        <v>60</v>
      </c>
      <c r="L45" s="80">
        <v>70</v>
      </c>
      <c r="M45" s="80">
        <v>60</v>
      </c>
      <c r="N45" s="81">
        <v>40</v>
      </c>
      <c r="Y45" s="103"/>
    </row>
    <row r="46" spans="2:25" ht="13.5" customHeight="1">
      <c r="B46" s="29">
        <f t="shared" si="2"/>
        <v>36</v>
      </c>
      <c r="C46" s="38"/>
      <c r="D46" s="45"/>
      <c r="E46" s="42"/>
      <c r="F46" s="42" t="s">
        <v>745</v>
      </c>
      <c r="G46" s="42"/>
      <c r="H46" s="42"/>
      <c r="I46" s="42"/>
      <c r="J46" s="42"/>
      <c r="K46" s="80"/>
      <c r="L46" s="80"/>
      <c r="M46" s="80"/>
      <c r="N46" s="81">
        <v>10</v>
      </c>
      <c r="Y46" s="104"/>
    </row>
    <row r="47" spans="2:25" ht="13.5" customHeight="1">
      <c r="B47" s="29">
        <f t="shared" si="2"/>
        <v>37</v>
      </c>
      <c r="C47" s="38"/>
      <c r="D47" s="45"/>
      <c r="E47" s="42"/>
      <c r="F47" s="42" t="s">
        <v>746</v>
      </c>
      <c r="G47" s="42"/>
      <c r="H47" s="42"/>
      <c r="I47" s="42"/>
      <c r="J47" s="42"/>
      <c r="K47" s="100"/>
      <c r="L47" s="100"/>
      <c r="M47" s="80" t="s">
        <v>248</v>
      </c>
      <c r="N47" s="81">
        <v>10</v>
      </c>
      <c r="Y47" s="104"/>
    </row>
    <row r="48" spans="2:25" ht="13.5" customHeight="1">
      <c r="B48" s="29">
        <f t="shared" si="2"/>
        <v>38</v>
      </c>
      <c r="C48" s="38"/>
      <c r="D48" s="45"/>
      <c r="E48" s="42"/>
      <c r="F48" s="42" t="s">
        <v>144</v>
      </c>
      <c r="G48" s="42"/>
      <c r="H48" s="42"/>
      <c r="I48" s="42"/>
      <c r="J48" s="42"/>
      <c r="K48" s="80"/>
      <c r="L48" s="80">
        <v>40</v>
      </c>
      <c r="M48" s="80"/>
      <c r="N48" s="81"/>
      <c r="Y48" s="104"/>
    </row>
    <row r="49" spans="2:25" ht="13.5" customHeight="1">
      <c r="B49" s="29">
        <f t="shared" si="2"/>
        <v>39</v>
      </c>
      <c r="C49" s="38"/>
      <c r="D49" s="45"/>
      <c r="E49" s="42"/>
      <c r="F49" s="42" t="s">
        <v>54</v>
      </c>
      <c r="G49" s="42"/>
      <c r="H49" s="42"/>
      <c r="I49" s="42"/>
      <c r="J49" s="42"/>
      <c r="K49" s="100" t="s">
        <v>248</v>
      </c>
      <c r="L49" s="100" t="s">
        <v>248</v>
      </c>
      <c r="M49" s="80">
        <v>480</v>
      </c>
      <c r="N49" s="81" t="s">
        <v>740</v>
      </c>
      <c r="Y49" s="105"/>
    </row>
    <row r="50" spans="2:25" ht="13.5" customHeight="1">
      <c r="B50" s="29">
        <f t="shared" si="2"/>
        <v>40</v>
      </c>
      <c r="C50" s="38"/>
      <c r="D50" s="45"/>
      <c r="E50" s="42"/>
      <c r="F50" s="42" t="s">
        <v>147</v>
      </c>
      <c r="G50" s="42"/>
      <c r="H50" s="42"/>
      <c r="I50" s="42"/>
      <c r="J50" s="42"/>
      <c r="K50" s="80">
        <v>10</v>
      </c>
      <c r="L50" s="80">
        <v>10</v>
      </c>
      <c r="M50" s="80">
        <v>10</v>
      </c>
      <c r="N50" s="81">
        <v>20</v>
      </c>
      <c r="Y50" s="103"/>
    </row>
    <row r="51" spans="2:25" ht="13.5" customHeight="1">
      <c r="B51" s="29">
        <f t="shared" si="2"/>
        <v>41</v>
      </c>
      <c r="C51" s="38"/>
      <c r="D51" s="45"/>
      <c r="E51" s="42"/>
      <c r="F51" s="42" t="s">
        <v>56</v>
      </c>
      <c r="G51" s="42"/>
      <c r="H51" s="42"/>
      <c r="I51" s="42"/>
      <c r="J51" s="42"/>
      <c r="K51" s="100">
        <v>600</v>
      </c>
      <c r="L51" s="100">
        <v>600</v>
      </c>
      <c r="M51" s="80">
        <v>680</v>
      </c>
      <c r="N51" s="81">
        <v>160</v>
      </c>
      <c r="Y51" s="103"/>
    </row>
    <row r="52" spans="2:25" ht="13.5" customHeight="1">
      <c r="B52" s="29">
        <f t="shared" si="2"/>
        <v>42</v>
      </c>
      <c r="C52" s="38"/>
      <c r="D52" s="45"/>
      <c r="E52" s="42"/>
      <c r="F52" s="42" t="s">
        <v>57</v>
      </c>
      <c r="G52" s="42"/>
      <c r="H52" s="42"/>
      <c r="I52" s="42"/>
      <c r="J52" s="42"/>
      <c r="K52" s="100">
        <v>10</v>
      </c>
      <c r="L52" s="80">
        <v>30</v>
      </c>
      <c r="M52" s="80">
        <v>60</v>
      </c>
      <c r="N52" s="81">
        <v>120</v>
      </c>
      <c r="Y52" s="103"/>
    </row>
    <row r="53" spans="2:25" ht="13.5" customHeight="1">
      <c r="B53" s="29">
        <f t="shared" si="2"/>
        <v>43</v>
      </c>
      <c r="C53" s="38"/>
      <c r="D53" s="45"/>
      <c r="E53" s="42"/>
      <c r="F53" s="42" t="s">
        <v>747</v>
      </c>
      <c r="G53" s="42"/>
      <c r="H53" s="42"/>
      <c r="I53" s="42"/>
      <c r="J53" s="42"/>
      <c r="K53" s="100" t="s">
        <v>248</v>
      </c>
      <c r="L53" s="80"/>
      <c r="M53" s="80"/>
      <c r="N53" s="81"/>
      <c r="Y53" s="103"/>
    </row>
    <row r="54" spans="2:25" ht="13.5" customHeight="1">
      <c r="B54" s="29">
        <f t="shared" si="2"/>
        <v>44</v>
      </c>
      <c r="C54" s="38"/>
      <c r="D54" s="45"/>
      <c r="E54" s="42"/>
      <c r="F54" s="42" t="s">
        <v>61</v>
      </c>
      <c r="G54" s="42"/>
      <c r="H54" s="42"/>
      <c r="I54" s="42"/>
      <c r="J54" s="42"/>
      <c r="K54" s="80" t="s">
        <v>248</v>
      </c>
      <c r="L54" s="80" t="s">
        <v>248</v>
      </c>
      <c r="M54" s="80" t="s">
        <v>248</v>
      </c>
      <c r="N54" s="81" t="s">
        <v>740</v>
      </c>
      <c r="Y54" s="103"/>
    </row>
    <row r="55" spans="2:25" ht="13.5" customHeight="1">
      <c r="B55" s="29">
        <f t="shared" si="2"/>
        <v>45</v>
      </c>
      <c r="C55" s="38"/>
      <c r="D55" s="45"/>
      <c r="E55" s="42"/>
      <c r="F55" s="42" t="s">
        <v>213</v>
      </c>
      <c r="G55" s="42"/>
      <c r="H55" s="42"/>
      <c r="I55" s="42"/>
      <c r="J55" s="42"/>
      <c r="K55" s="80"/>
      <c r="L55" s="80">
        <v>80</v>
      </c>
      <c r="M55" s="80">
        <v>8</v>
      </c>
      <c r="N55" s="81">
        <v>40</v>
      </c>
      <c r="Y55" s="103"/>
    </row>
    <row r="56" spans="2:25" ht="13.5" customHeight="1">
      <c r="B56" s="29">
        <f t="shared" si="2"/>
        <v>46</v>
      </c>
      <c r="C56" s="38"/>
      <c r="D56" s="45"/>
      <c r="E56" s="42"/>
      <c r="F56" s="42" t="s">
        <v>214</v>
      </c>
      <c r="G56" s="42"/>
      <c r="H56" s="42"/>
      <c r="I56" s="42"/>
      <c r="J56" s="42"/>
      <c r="K56" s="80"/>
      <c r="L56" s="80"/>
      <c r="M56" s="80" t="s">
        <v>248</v>
      </c>
      <c r="N56" s="81">
        <v>120</v>
      </c>
      <c r="Y56" s="103"/>
    </row>
    <row r="57" spans="2:25" ht="13.5" customHeight="1">
      <c r="B57" s="29">
        <f t="shared" si="2"/>
        <v>47</v>
      </c>
      <c r="C57" s="38"/>
      <c r="D57" s="45"/>
      <c r="E57" s="42"/>
      <c r="F57" s="42" t="s">
        <v>65</v>
      </c>
      <c r="G57" s="42"/>
      <c r="H57" s="42"/>
      <c r="I57" s="42"/>
      <c r="J57" s="42"/>
      <c r="K57" s="100" t="s">
        <v>248</v>
      </c>
      <c r="L57" s="80">
        <v>80</v>
      </c>
      <c r="M57" s="80">
        <v>160</v>
      </c>
      <c r="N57" s="81">
        <v>240</v>
      </c>
      <c r="Y57" s="103"/>
    </row>
    <row r="58" spans="2:25" ht="13.5" customHeight="1">
      <c r="B58" s="29">
        <f t="shared" si="2"/>
        <v>48</v>
      </c>
      <c r="C58" s="38"/>
      <c r="D58" s="45"/>
      <c r="E58" s="42"/>
      <c r="F58" s="42" t="s">
        <v>748</v>
      </c>
      <c r="G58" s="42"/>
      <c r="H58" s="42"/>
      <c r="I58" s="42"/>
      <c r="J58" s="42"/>
      <c r="K58" s="80"/>
      <c r="L58" s="80" t="s">
        <v>248</v>
      </c>
      <c r="M58" s="80"/>
      <c r="N58" s="81"/>
      <c r="Y58" s="103"/>
    </row>
    <row r="59" spans="2:25" ht="13.5" customHeight="1">
      <c r="B59" s="29">
        <f t="shared" si="2"/>
        <v>49</v>
      </c>
      <c r="C59" s="38"/>
      <c r="D59" s="45"/>
      <c r="E59" s="42"/>
      <c r="F59" s="42" t="s">
        <v>68</v>
      </c>
      <c r="G59" s="42"/>
      <c r="H59" s="42"/>
      <c r="I59" s="42"/>
      <c r="J59" s="42"/>
      <c r="K59" s="80"/>
      <c r="L59" s="100">
        <v>20</v>
      </c>
      <c r="M59" s="80">
        <v>10</v>
      </c>
      <c r="N59" s="81">
        <v>10</v>
      </c>
      <c r="Y59" s="103"/>
    </row>
    <row r="60" spans="2:25" ht="13.5" customHeight="1">
      <c r="B60" s="29">
        <f t="shared" si="2"/>
        <v>50</v>
      </c>
      <c r="C60" s="38"/>
      <c r="D60" s="45"/>
      <c r="E60" s="42"/>
      <c r="F60" s="42" t="s">
        <v>70</v>
      </c>
      <c r="G60" s="42"/>
      <c r="H60" s="42"/>
      <c r="I60" s="42"/>
      <c r="J60" s="42"/>
      <c r="K60" s="80"/>
      <c r="L60" s="80"/>
      <c r="M60" s="80" t="s">
        <v>248</v>
      </c>
      <c r="N60" s="81" t="s">
        <v>740</v>
      </c>
      <c r="Y60" s="103"/>
    </row>
    <row r="61" spans="2:25" ht="13.5" customHeight="1">
      <c r="B61" s="29">
        <f t="shared" si="2"/>
        <v>51</v>
      </c>
      <c r="C61" s="38"/>
      <c r="D61" s="45"/>
      <c r="E61" s="42"/>
      <c r="F61" s="42" t="s">
        <v>158</v>
      </c>
      <c r="G61" s="42"/>
      <c r="H61" s="42"/>
      <c r="I61" s="42"/>
      <c r="J61" s="42"/>
      <c r="K61" s="80"/>
      <c r="L61" s="80">
        <v>10</v>
      </c>
      <c r="M61" s="80">
        <v>10</v>
      </c>
      <c r="N61" s="81"/>
      <c r="Y61" s="103"/>
    </row>
    <row r="62" spans="2:25" ht="13.5" customHeight="1">
      <c r="B62" s="29">
        <f t="shared" si="2"/>
        <v>52</v>
      </c>
      <c r="C62" s="39"/>
      <c r="D62" s="46"/>
      <c r="E62" s="42"/>
      <c r="F62" s="42" t="s">
        <v>71</v>
      </c>
      <c r="G62" s="42"/>
      <c r="H62" s="42"/>
      <c r="I62" s="42"/>
      <c r="J62" s="42"/>
      <c r="K62" s="80">
        <v>10</v>
      </c>
      <c r="L62" s="80"/>
      <c r="M62" s="80"/>
      <c r="N62" s="81"/>
      <c r="U62">
        <f>COUNTA(K41:K62)</f>
        <v>9</v>
      </c>
      <c r="V62">
        <f>COUNTA(L41:L62)</f>
        <v>13</v>
      </c>
      <c r="W62">
        <f>COUNTA(M41:M62)</f>
        <v>14</v>
      </c>
      <c r="X62">
        <f>COUNTA(N41:N62)</f>
        <v>16</v>
      </c>
      <c r="Y62" s="103"/>
    </row>
    <row r="63" spans="2:14" ht="13.5" customHeight="1">
      <c r="B63" s="29">
        <f t="shared" si="2"/>
        <v>53</v>
      </c>
      <c r="C63" s="37" t="s">
        <v>160</v>
      </c>
      <c r="D63" s="35" t="s">
        <v>161</v>
      </c>
      <c r="E63" s="42"/>
      <c r="F63" s="42" t="s">
        <v>162</v>
      </c>
      <c r="G63" s="42"/>
      <c r="H63" s="42"/>
      <c r="I63" s="42"/>
      <c r="J63" s="42"/>
      <c r="K63" s="80"/>
      <c r="L63" s="80">
        <v>1</v>
      </c>
      <c r="M63" s="80" t="s">
        <v>248</v>
      </c>
      <c r="N63" s="81"/>
    </row>
    <row r="64" spans="2:14" ht="13.5" customHeight="1">
      <c r="B64" s="29">
        <f t="shared" si="2"/>
        <v>54</v>
      </c>
      <c r="C64" s="37" t="s">
        <v>72</v>
      </c>
      <c r="D64" s="35" t="s">
        <v>73</v>
      </c>
      <c r="E64" s="42"/>
      <c r="F64" s="42" t="s">
        <v>185</v>
      </c>
      <c r="G64" s="42"/>
      <c r="H64" s="42"/>
      <c r="I64" s="42"/>
      <c r="J64" s="42"/>
      <c r="K64" s="80" t="s">
        <v>248</v>
      </c>
      <c r="L64" s="80" t="s">
        <v>248</v>
      </c>
      <c r="M64" s="80" t="s">
        <v>248</v>
      </c>
      <c r="N64" s="81" t="s">
        <v>740</v>
      </c>
    </row>
    <row r="65" spans="2:14" ht="13.5" customHeight="1">
      <c r="B65" s="29">
        <f t="shared" si="2"/>
        <v>55</v>
      </c>
      <c r="C65" s="38"/>
      <c r="D65" s="45"/>
      <c r="E65" s="42"/>
      <c r="F65" s="42" t="s">
        <v>399</v>
      </c>
      <c r="G65" s="42"/>
      <c r="H65" s="42"/>
      <c r="I65" s="42"/>
      <c r="J65" s="42"/>
      <c r="K65" s="80"/>
      <c r="L65" s="80" t="s">
        <v>248</v>
      </c>
      <c r="M65" s="80" t="s">
        <v>248</v>
      </c>
      <c r="N65" s="81"/>
    </row>
    <row r="66" spans="2:14" ht="13.5" customHeight="1">
      <c r="B66" s="29">
        <f t="shared" si="2"/>
        <v>56</v>
      </c>
      <c r="C66" s="38"/>
      <c r="D66" s="45"/>
      <c r="E66" s="42"/>
      <c r="F66" s="42" t="s">
        <v>749</v>
      </c>
      <c r="G66" s="42"/>
      <c r="H66" s="42"/>
      <c r="I66" s="42"/>
      <c r="J66" s="42"/>
      <c r="K66" s="80"/>
      <c r="L66" s="80"/>
      <c r="M66" s="80" t="s">
        <v>248</v>
      </c>
      <c r="N66" s="81"/>
    </row>
    <row r="67" spans="2:14" ht="13.5" customHeight="1">
      <c r="B67" s="29">
        <f t="shared" si="2"/>
        <v>57</v>
      </c>
      <c r="C67" s="38"/>
      <c r="D67" s="45"/>
      <c r="E67" s="42"/>
      <c r="F67" s="42" t="s">
        <v>164</v>
      </c>
      <c r="G67" s="42"/>
      <c r="H67" s="42"/>
      <c r="I67" s="42"/>
      <c r="J67" s="42"/>
      <c r="K67" s="80"/>
      <c r="L67" s="80">
        <v>2</v>
      </c>
      <c r="M67" s="80" t="s">
        <v>248</v>
      </c>
      <c r="N67" s="81" t="s">
        <v>740</v>
      </c>
    </row>
    <row r="68" spans="2:14" ht="13.5" customHeight="1">
      <c r="B68" s="29">
        <f t="shared" si="2"/>
        <v>58</v>
      </c>
      <c r="C68" s="38"/>
      <c r="D68" s="45"/>
      <c r="E68" s="42"/>
      <c r="F68" s="42" t="s">
        <v>750</v>
      </c>
      <c r="G68" s="42"/>
      <c r="H68" s="42"/>
      <c r="I68" s="42"/>
      <c r="J68" s="42"/>
      <c r="K68" s="80" t="s">
        <v>248</v>
      </c>
      <c r="L68" s="80"/>
      <c r="M68" s="80"/>
      <c r="N68" s="81"/>
    </row>
    <row r="69" spans="2:14" ht="13.5" customHeight="1">
      <c r="B69" s="29">
        <f t="shared" si="2"/>
        <v>59</v>
      </c>
      <c r="C69" s="38"/>
      <c r="D69" s="46"/>
      <c r="E69" s="42"/>
      <c r="F69" s="42" t="s">
        <v>74</v>
      </c>
      <c r="G69" s="42"/>
      <c r="H69" s="42"/>
      <c r="I69" s="42"/>
      <c r="J69" s="42"/>
      <c r="K69" s="80">
        <v>20</v>
      </c>
      <c r="L69" s="80"/>
      <c r="M69" s="80">
        <v>10</v>
      </c>
      <c r="N69" s="81"/>
    </row>
    <row r="70" spans="2:24" s="102" customFormat="1" ht="13.5" customHeight="1">
      <c r="B70" s="29">
        <f t="shared" si="2"/>
        <v>60</v>
      </c>
      <c r="C70" s="37" t="s">
        <v>75</v>
      </c>
      <c r="D70" s="35" t="s">
        <v>166</v>
      </c>
      <c r="E70" s="42"/>
      <c r="F70" s="42" t="s">
        <v>751</v>
      </c>
      <c r="G70" s="42"/>
      <c r="H70" s="42"/>
      <c r="I70" s="42"/>
      <c r="J70" s="42"/>
      <c r="K70" s="80" t="s">
        <v>248</v>
      </c>
      <c r="L70" s="80"/>
      <c r="M70" s="80"/>
      <c r="N70" s="81"/>
      <c r="O70"/>
      <c r="P70"/>
      <c r="Q70"/>
      <c r="R70"/>
      <c r="S70"/>
      <c r="T70"/>
      <c r="U70"/>
      <c r="V70"/>
      <c r="W70"/>
      <c r="X70"/>
    </row>
    <row r="71" spans="2:24" s="102" customFormat="1" ht="13.5" customHeight="1">
      <c r="B71" s="29">
        <f t="shared" si="2"/>
        <v>61</v>
      </c>
      <c r="C71" s="38"/>
      <c r="D71" s="47" t="s">
        <v>168</v>
      </c>
      <c r="E71" s="42"/>
      <c r="F71" s="42" t="s">
        <v>169</v>
      </c>
      <c r="G71" s="42"/>
      <c r="H71" s="42"/>
      <c r="I71" s="42"/>
      <c r="J71" s="42"/>
      <c r="K71" s="80" t="s">
        <v>248</v>
      </c>
      <c r="L71" s="80" t="s">
        <v>248</v>
      </c>
      <c r="M71" s="80">
        <v>30</v>
      </c>
      <c r="N71" s="81" t="s">
        <v>740</v>
      </c>
      <c r="O71"/>
      <c r="P71"/>
      <c r="Q71"/>
      <c r="R71"/>
      <c r="S71"/>
      <c r="T71"/>
      <c r="U71"/>
      <c r="V71"/>
      <c r="W71"/>
      <c r="X71"/>
    </row>
    <row r="72" spans="2:24" s="102" customFormat="1" ht="13.5" customHeight="1">
      <c r="B72" s="29">
        <f t="shared" si="2"/>
        <v>62</v>
      </c>
      <c r="C72" s="38"/>
      <c r="D72" s="35" t="s">
        <v>76</v>
      </c>
      <c r="E72" s="42"/>
      <c r="F72" s="42" t="s">
        <v>753</v>
      </c>
      <c r="G72" s="42"/>
      <c r="H72" s="42"/>
      <c r="I72" s="42"/>
      <c r="J72" s="42"/>
      <c r="K72" s="80" t="s">
        <v>740</v>
      </c>
      <c r="L72" s="80" t="s">
        <v>248</v>
      </c>
      <c r="M72" s="80"/>
      <c r="N72" s="81" t="s">
        <v>740</v>
      </c>
      <c r="O72"/>
      <c r="P72"/>
      <c r="Q72"/>
      <c r="R72"/>
      <c r="S72"/>
      <c r="T72"/>
      <c r="U72"/>
      <c r="V72"/>
      <c r="W72"/>
      <c r="X72"/>
    </row>
    <row r="73" spans="2:24" s="102" customFormat="1" ht="13.5" customHeight="1">
      <c r="B73" s="29">
        <f t="shared" si="2"/>
        <v>63</v>
      </c>
      <c r="C73" s="38"/>
      <c r="D73" s="46"/>
      <c r="E73" s="42"/>
      <c r="F73" s="42" t="s">
        <v>79</v>
      </c>
      <c r="G73" s="42"/>
      <c r="H73" s="42"/>
      <c r="I73" s="42"/>
      <c r="J73" s="42"/>
      <c r="K73" s="80" t="s">
        <v>248</v>
      </c>
      <c r="L73" s="80">
        <v>10</v>
      </c>
      <c r="M73" s="80">
        <v>20</v>
      </c>
      <c r="N73" s="81">
        <v>20</v>
      </c>
      <c r="O73"/>
      <c r="P73"/>
      <c r="Q73"/>
      <c r="R73"/>
      <c r="S73"/>
      <c r="T73"/>
      <c r="U73"/>
      <c r="V73"/>
      <c r="W73"/>
      <c r="X73"/>
    </row>
    <row r="74" spans="2:24" s="102" customFormat="1" ht="13.5" customHeight="1">
      <c r="B74" s="29">
        <f t="shared" si="2"/>
        <v>64</v>
      </c>
      <c r="C74" s="37" t="s">
        <v>0</v>
      </c>
      <c r="D74" s="47" t="s">
        <v>82</v>
      </c>
      <c r="E74" s="42"/>
      <c r="F74" s="42" t="s">
        <v>83</v>
      </c>
      <c r="G74" s="42"/>
      <c r="H74" s="42"/>
      <c r="I74" s="42"/>
      <c r="J74" s="42"/>
      <c r="K74" s="80" t="s">
        <v>248</v>
      </c>
      <c r="L74" s="80">
        <v>10</v>
      </c>
      <c r="M74" s="80">
        <v>10</v>
      </c>
      <c r="N74" s="81">
        <v>30</v>
      </c>
      <c r="O74"/>
      <c r="P74"/>
      <c r="Q74"/>
      <c r="R74"/>
      <c r="S74"/>
      <c r="T74"/>
      <c r="U74">
        <f>COUNTA(K63:K74)</f>
        <v>8</v>
      </c>
      <c r="V74">
        <f>COUNTA(L63:L74)</f>
        <v>8</v>
      </c>
      <c r="W74">
        <f>COUNTA(M63:M74)</f>
        <v>9</v>
      </c>
      <c r="X74">
        <f>COUNTA(N63:N74)</f>
        <v>6</v>
      </c>
    </row>
    <row r="75" spans="2:24" s="102" customFormat="1" ht="13.5" customHeight="1">
      <c r="B75" s="29">
        <f t="shared" si="2"/>
        <v>65</v>
      </c>
      <c r="C75" s="170" t="s">
        <v>84</v>
      </c>
      <c r="D75" s="171"/>
      <c r="E75" s="42"/>
      <c r="F75" s="42" t="s">
        <v>85</v>
      </c>
      <c r="G75" s="42"/>
      <c r="H75" s="42"/>
      <c r="I75" s="42"/>
      <c r="J75" s="42"/>
      <c r="K75" s="80">
        <v>500</v>
      </c>
      <c r="L75" s="80">
        <v>650</v>
      </c>
      <c r="M75" s="80">
        <v>550</v>
      </c>
      <c r="N75" s="81">
        <v>250</v>
      </c>
      <c r="O75"/>
      <c r="P75"/>
      <c r="Q75"/>
      <c r="R75"/>
      <c r="S75"/>
      <c r="T75"/>
      <c r="U75"/>
      <c r="V75"/>
      <c r="W75"/>
      <c r="X75"/>
    </row>
    <row r="76" spans="2:24" s="102" customFormat="1" ht="13.5" customHeight="1">
      <c r="B76" s="29">
        <f t="shared" si="2"/>
        <v>66</v>
      </c>
      <c r="C76" s="40"/>
      <c r="D76" s="41"/>
      <c r="E76" s="42"/>
      <c r="F76" s="42" t="s">
        <v>86</v>
      </c>
      <c r="G76" s="42"/>
      <c r="H76" s="42"/>
      <c r="I76" s="42"/>
      <c r="J76" s="42"/>
      <c r="K76" s="80">
        <v>1100</v>
      </c>
      <c r="L76" s="80">
        <v>1250</v>
      </c>
      <c r="M76" s="80">
        <v>3600</v>
      </c>
      <c r="N76" s="81">
        <v>1850</v>
      </c>
      <c r="O76"/>
      <c r="P76"/>
      <c r="Q76"/>
      <c r="R76"/>
      <c r="S76"/>
      <c r="T76"/>
      <c r="U76"/>
      <c r="V76"/>
      <c r="W76"/>
      <c r="X76"/>
    </row>
    <row r="77" spans="2:24" s="102" customFormat="1" ht="13.5" customHeight="1" thickBot="1">
      <c r="B77" s="29">
        <f>B76+1</f>
        <v>67</v>
      </c>
      <c r="C77" s="40"/>
      <c r="D77" s="41"/>
      <c r="E77" s="42"/>
      <c r="F77" s="42" t="s">
        <v>171</v>
      </c>
      <c r="G77" s="42"/>
      <c r="H77" s="42"/>
      <c r="I77" s="42"/>
      <c r="J77" s="42"/>
      <c r="K77" s="80">
        <v>200</v>
      </c>
      <c r="L77" s="80">
        <v>250</v>
      </c>
      <c r="M77" s="80">
        <v>50</v>
      </c>
      <c r="N77" s="81">
        <v>200</v>
      </c>
      <c r="O77"/>
      <c r="P77"/>
      <c r="Q77"/>
      <c r="R77"/>
      <c r="S77"/>
      <c r="T77"/>
      <c r="U77"/>
      <c r="V77"/>
      <c r="W77"/>
      <c r="X77"/>
    </row>
    <row r="78" spans="2:24" s="102" customFormat="1" ht="13.5" customHeight="1">
      <c r="B78" s="83"/>
      <c r="C78" s="84"/>
      <c r="D78" s="84"/>
      <c r="E78" s="86"/>
      <c r="F78" s="86"/>
      <c r="G78" s="86"/>
      <c r="H78" s="86"/>
      <c r="I78" s="86"/>
      <c r="J78" s="86"/>
      <c r="K78" s="86"/>
      <c r="L78" s="86"/>
      <c r="M78" s="86"/>
      <c r="N78" s="86"/>
      <c r="O78"/>
      <c r="P78"/>
      <c r="Q78"/>
      <c r="R78"/>
      <c r="S78"/>
      <c r="T78"/>
      <c r="U78">
        <f>COUNTA(K11:K77)</f>
        <v>40</v>
      </c>
      <c r="V78">
        <f>COUNTA(L11:L77)</f>
        <v>41</v>
      </c>
      <c r="W78">
        <f>COUNTA(M11:M77)</f>
        <v>47</v>
      </c>
      <c r="X78">
        <f>COUNTA(N11:N77)</f>
        <v>48</v>
      </c>
    </row>
    <row r="79" spans="2:24" s="102" customFormat="1" ht="18" customHeight="1">
      <c r="B79"/>
      <c r="C79"/>
      <c r="D79"/>
      <c r="E79"/>
      <c r="F79"/>
      <c r="G79"/>
      <c r="H79"/>
      <c r="I79"/>
      <c r="J79"/>
      <c r="O79"/>
      <c r="P79"/>
      <c r="Q79"/>
      <c r="R79"/>
      <c r="S79"/>
      <c r="T79"/>
      <c r="U79"/>
      <c r="V79"/>
      <c r="W79"/>
      <c r="X79"/>
    </row>
    <row r="80" ht="18" customHeight="1">
      <c r="B80" s="22"/>
    </row>
    <row r="81" ht="9" customHeight="1" thickBot="1"/>
    <row r="82" spans="2:14" ht="18" customHeight="1">
      <c r="B82" s="1"/>
      <c r="C82" s="2"/>
      <c r="D82" s="163" t="s">
        <v>2</v>
      </c>
      <c r="E82" s="163"/>
      <c r="F82" s="163"/>
      <c r="G82" s="163"/>
      <c r="H82" s="2"/>
      <c r="I82" s="2"/>
      <c r="J82" s="3"/>
      <c r="K82" s="107" t="s">
        <v>106</v>
      </c>
      <c r="L82" s="107" t="s">
        <v>107</v>
      </c>
      <c r="M82" s="107" t="s">
        <v>108</v>
      </c>
      <c r="N82" s="132" t="s">
        <v>109</v>
      </c>
    </row>
    <row r="83" spans="2:14" ht="18" customHeight="1" thickBot="1">
      <c r="B83" s="7"/>
      <c r="C83" s="8"/>
      <c r="D83" s="161" t="s">
        <v>3</v>
      </c>
      <c r="E83" s="161"/>
      <c r="F83" s="161"/>
      <c r="G83" s="161"/>
      <c r="H83" s="8"/>
      <c r="I83" s="8"/>
      <c r="J83" s="9"/>
      <c r="K83" s="113" t="str">
        <f>K5</f>
        <v>H 26. 12.15</v>
      </c>
      <c r="L83" s="113" t="str">
        <f>L5</f>
        <v>H 26. 12.15</v>
      </c>
      <c r="M83" s="113" t="str">
        <f>M5</f>
        <v>H 26. 12.15</v>
      </c>
      <c r="N83" s="133" t="str">
        <f>N5</f>
        <v>H 26. 12.15</v>
      </c>
    </row>
    <row r="84" spans="2:14" ht="19.5" customHeight="1" thickTop="1">
      <c r="B84" s="172" t="s">
        <v>88</v>
      </c>
      <c r="C84" s="173"/>
      <c r="D84" s="173"/>
      <c r="E84" s="173"/>
      <c r="F84" s="173"/>
      <c r="G84" s="173"/>
      <c r="H84" s="173"/>
      <c r="I84" s="173"/>
      <c r="J84" s="27"/>
      <c r="K84" s="114">
        <f>SUM(K85:K93)</f>
        <v>10160</v>
      </c>
      <c r="L84" s="114">
        <f>SUM(L85:L93)</f>
        <v>10018</v>
      </c>
      <c r="M84" s="114">
        <f>SUM(M85:M93)</f>
        <v>14767</v>
      </c>
      <c r="N84" s="134">
        <f>SUM(N85:N93)</f>
        <v>7951</v>
      </c>
    </row>
    <row r="85" spans="2:14" ht="13.5" customHeight="1">
      <c r="B85" s="153" t="s">
        <v>89</v>
      </c>
      <c r="C85" s="154"/>
      <c r="D85" s="162"/>
      <c r="E85" s="51"/>
      <c r="F85" s="52"/>
      <c r="G85" s="155" t="s">
        <v>14</v>
      </c>
      <c r="H85" s="155"/>
      <c r="I85" s="52"/>
      <c r="J85" s="54"/>
      <c r="K85" s="43">
        <v>30</v>
      </c>
      <c r="L85" s="43">
        <v>50</v>
      </c>
      <c r="M85" s="43">
        <v>124</v>
      </c>
      <c r="N85" s="44">
        <v>50</v>
      </c>
    </row>
    <row r="86" spans="2:14" ht="13.5" customHeight="1">
      <c r="B86" s="16"/>
      <c r="C86" s="17"/>
      <c r="D86" s="18"/>
      <c r="E86" s="55"/>
      <c r="F86" s="42"/>
      <c r="G86" s="155" t="s">
        <v>40</v>
      </c>
      <c r="H86" s="155"/>
      <c r="I86" s="53"/>
      <c r="J86" s="56"/>
      <c r="K86" s="43">
        <v>410</v>
      </c>
      <c r="L86" s="43">
        <v>650</v>
      </c>
      <c r="M86" s="43">
        <v>850</v>
      </c>
      <c r="N86" s="44">
        <v>650</v>
      </c>
    </row>
    <row r="87" spans="2:14" ht="13.5" customHeight="1">
      <c r="B87" s="16"/>
      <c r="C87" s="17"/>
      <c r="D87" s="18"/>
      <c r="E87" s="55"/>
      <c r="F87" s="42"/>
      <c r="G87" s="155" t="s">
        <v>43</v>
      </c>
      <c r="H87" s="155"/>
      <c r="I87" s="52"/>
      <c r="J87" s="54"/>
      <c r="K87" s="43">
        <v>0</v>
      </c>
      <c r="L87" s="43">
        <v>0</v>
      </c>
      <c r="M87" s="43">
        <v>10</v>
      </c>
      <c r="N87" s="44">
        <v>40</v>
      </c>
    </row>
    <row r="88" spans="2:14" ht="13.5" customHeight="1">
      <c r="B88" s="16"/>
      <c r="C88" s="17"/>
      <c r="D88" s="18"/>
      <c r="E88" s="55"/>
      <c r="F88" s="42"/>
      <c r="G88" s="155" t="s">
        <v>190</v>
      </c>
      <c r="H88" s="155"/>
      <c r="I88" s="52"/>
      <c r="J88" s="54"/>
      <c r="K88" s="43">
        <v>10</v>
      </c>
      <c r="L88" s="43">
        <v>20</v>
      </c>
      <c r="M88" s="43">
        <v>10</v>
      </c>
      <c r="N88" s="44">
        <v>20</v>
      </c>
    </row>
    <row r="89" spans="2:14" ht="13.5" customHeight="1">
      <c r="B89" s="16"/>
      <c r="C89" s="17"/>
      <c r="D89" s="18"/>
      <c r="E89" s="55"/>
      <c r="F89" s="42"/>
      <c r="G89" s="155" t="s">
        <v>191</v>
      </c>
      <c r="H89" s="155"/>
      <c r="I89" s="52"/>
      <c r="J89" s="54"/>
      <c r="K89" s="43">
        <v>7200</v>
      </c>
      <c r="L89" s="43">
        <v>6155</v>
      </c>
      <c r="M89" s="43">
        <v>8015</v>
      </c>
      <c r="N89" s="44">
        <v>3981</v>
      </c>
    </row>
    <row r="90" spans="2:14" ht="13.5" customHeight="1">
      <c r="B90" s="16"/>
      <c r="C90" s="17"/>
      <c r="D90" s="18"/>
      <c r="E90" s="55"/>
      <c r="F90" s="42"/>
      <c r="G90" s="155" t="s">
        <v>175</v>
      </c>
      <c r="H90" s="155"/>
      <c r="I90" s="52"/>
      <c r="J90" s="54"/>
      <c r="K90" s="43">
        <v>0</v>
      </c>
      <c r="L90" s="43">
        <v>30</v>
      </c>
      <c r="M90" s="43">
        <v>10</v>
      </c>
      <c r="N90" s="44">
        <v>30</v>
      </c>
    </row>
    <row r="91" spans="2:14" ht="13.5" customHeight="1">
      <c r="B91" s="16"/>
      <c r="C91" s="17"/>
      <c r="D91" s="18"/>
      <c r="E91" s="55"/>
      <c r="F91" s="42"/>
      <c r="G91" s="155" t="s">
        <v>45</v>
      </c>
      <c r="H91" s="155"/>
      <c r="I91" s="52"/>
      <c r="J91" s="54"/>
      <c r="K91" s="43">
        <v>690</v>
      </c>
      <c r="L91" s="43">
        <v>940</v>
      </c>
      <c r="M91" s="43">
        <v>1478</v>
      </c>
      <c r="N91" s="44">
        <v>830</v>
      </c>
    </row>
    <row r="92" spans="2:14" ht="13.5" customHeight="1">
      <c r="B92" s="16"/>
      <c r="C92" s="17"/>
      <c r="D92" s="18"/>
      <c r="E92" s="55"/>
      <c r="F92" s="42"/>
      <c r="G92" s="155" t="s">
        <v>90</v>
      </c>
      <c r="H92" s="155"/>
      <c r="I92" s="52"/>
      <c r="J92" s="54"/>
      <c r="K92" s="43">
        <v>1600</v>
      </c>
      <c r="L92" s="43">
        <v>1900</v>
      </c>
      <c r="M92" s="43">
        <v>4150</v>
      </c>
      <c r="N92" s="44">
        <v>2100</v>
      </c>
    </row>
    <row r="93" spans="2:14" ht="13.5" customHeight="1" thickBot="1">
      <c r="B93" s="19"/>
      <c r="C93" s="20"/>
      <c r="D93" s="21"/>
      <c r="E93" s="57"/>
      <c r="F93" s="48"/>
      <c r="G93" s="156" t="s">
        <v>87</v>
      </c>
      <c r="H93" s="156"/>
      <c r="I93" s="58"/>
      <c r="J93" s="59"/>
      <c r="K93" s="49">
        <v>220</v>
      </c>
      <c r="L93" s="49">
        <v>273</v>
      </c>
      <c r="M93" s="49">
        <v>120</v>
      </c>
      <c r="N93" s="50">
        <v>250</v>
      </c>
    </row>
    <row r="94" spans="2:14" ht="18" customHeight="1" thickTop="1">
      <c r="B94" s="157" t="s">
        <v>91</v>
      </c>
      <c r="C94" s="158"/>
      <c r="D94" s="159"/>
      <c r="E94" s="65"/>
      <c r="F94" s="30"/>
      <c r="G94" s="160" t="s">
        <v>92</v>
      </c>
      <c r="H94" s="160"/>
      <c r="I94" s="30"/>
      <c r="J94" s="31"/>
      <c r="K94" s="115" t="s">
        <v>93</v>
      </c>
      <c r="L94" s="121"/>
      <c r="M94" s="121"/>
      <c r="N94" s="135"/>
    </row>
    <row r="95" spans="2:14" ht="18" customHeight="1">
      <c r="B95" s="62"/>
      <c r="C95" s="63"/>
      <c r="D95" s="63"/>
      <c r="E95" s="60"/>
      <c r="F95" s="61"/>
      <c r="G95" s="34"/>
      <c r="H95" s="34"/>
      <c r="I95" s="61"/>
      <c r="J95" s="64"/>
      <c r="K95" s="116" t="s">
        <v>94</v>
      </c>
      <c r="L95" s="122"/>
      <c r="M95" s="122"/>
      <c r="N95" s="125"/>
    </row>
    <row r="96" spans="2:14" ht="18" customHeight="1">
      <c r="B96" s="16"/>
      <c r="C96" s="17"/>
      <c r="D96" s="17"/>
      <c r="E96" s="66"/>
      <c r="F96" s="8"/>
      <c r="G96" s="161" t="s">
        <v>95</v>
      </c>
      <c r="H96" s="161"/>
      <c r="I96" s="32"/>
      <c r="J96" s="33"/>
      <c r="K96" s="117" t="s">
        <v>96</v>
      </c>
      <c r="L96" s="123"/>
      <c r="M96" s="126"/>
      <c r="N96" s="123"/>
    </row>
    <row r="97" spans="2:14" ht="18" customHeight="1">
      <c r="B97" s="16"/>
      <c r="C97" s="17"/>
      <c r="D97" s="17"/>
      <c r="E97" s="67"/>
      <c r="F97" s="17"/>
      <c r="G97" s="68"/>
      <c r="H97" s="68"/>
      <c r="I97" s="63"/>
      <c r="J97" s="69"/>
      <c r="K97" s="118" t="s">
        <v>490</v>
      </c>
      <c r="L97" s="124"/>
      <c r="M97" s="127"/>
      <c r="N97" s="124"/>
    </row>
    <row r="98" spans="2:14" ht="18" customHeight="1">
      <c r="B98" s="16"/>
      <c r="C98" s="17"/>
      <c r="D98" s="17"/>
      <c r="E98" s="67"/>
      <c r="F98" s="17"/>
      <c r="G98" s="68"/>
      <c r="H98" s="68"/>
      <c r="I98" s="63"/>
      <c r="J98" s="69"/>
      <c r="K98" s="118" t="s">
        <v>216</v>
      </c>
      <c r="L98" s="122"/>
      <c r="M98" s="127"/>
      <c r="N98" s="124"/>
    </row>
    <row r="99" spans="2:14" ht="18" customHeight="1">
      <c r="B99" s="16"/>
      <c r="C99" s="17"/>
      <c r="D99" s="17"/>
      <c r="E99" s="66"/>
      <c r="F99" s="8"/>
      <c r="G99" s="161" t="s">
        <v>97</v>
      </c>
      <c r="H99" s="161"/>
      <c r="I99" s="32"/>
      <c r="J99" s="33"/>
      <c r="K99" s="117" t="s">
        <v>364</v>
      </c>
      <c r="L99" s="123"/>
      <c r="M99" s="126"/>
      <c r="N99" s="123"/>
    </row>
    <row r="100" spans="2:14" ht="18" customHeight="1">
      <c r="B100" s="16"/>
      <c r="C100" s="17"/>
      <c r="D100" s="17"/>
      <c r="E100" s="67"/>
      <c r="F100" s="17"/>
      <c r="G100" s="68"/>
      <c r="H100" s="68"/>
      <c r="I100" s="63"/>
      <c r="J100" s="69"/>
      <c r="K100" s="118" t="s">
        <v>491</v>
      </c>
      <c r="L100" s="124"/>
      <c r="M100" s="127"/>
      <c r="N100" s="124"/>
    </row>
    <row r="101" spans="2:14" ht="18" customHeight="1">
      <c r="B101" s="16"/>
      <c r="C101" s="17"/>
      <c r="D101" s="17"/>
      <c r="E101" s="13"/>
      <c r="F101" s="14"/>
      <c r="G101" s="34"/>
      <c r="H101" s="34"/>
      <c r="I101" s="61"/>
      <c r="J101" s="64"/>
      <c r="K101" s="116" t="s">
        <v>98</v>
      </c>
      <c r="L101" s="125"/>
      <c r="M101" s="122"/>
      <c r="N101" s="125"/>
    </row>
    <row r="102" spans="2:14" ht="18" customHeight="1">
      <c r="B102" s="153" t="s">
        <v>99</v>
      </c>
      <c r="C102" s="154"/>
      <c r="D102" s="154"/>
      <c r="E102" s="8"/>
      <c r="F102" s="8"/>
      <c r="G102" s="8"/>
      <c r="H102" s="8"/>
      <c r="I102" s="8"/>
      <c r="J102" s="8"/>
      <c r="K102" s="82"/>
      <c r="L102" s="82"/>
      <c r="M102" s="82"/>
      <c r="N102" s="136"/>
    </row>
    <row r="103" spans="2:14" ht="13.5" customHeight="1">
      <c r="B103" s="70"/>
      <c r="C103" s="71" t="s">
        <v>100</v>
      </c>
      <c r="D103" s="72"/>
      <c r="E103" s="71"/>
      <c r="F103" s="71"/>
      <c r="G103" s="71"/>
      <c r="H103" s="71"/>
      <c r="I103" s="71"/>
      <c r="J103" s="71"/>
      <c r="K103" s="119"/>
      <c r="L103" s="119"/>
      <c r="M103" s="119"/>
      <c r="N103" s="137"/>
    </row>
    <row r="104" spans="2:14" ht="13.5" customHeight="1">
      <c r="B104" s="70"/>
      <c r="C104" s="71" t="s">
        <v>101</v>
      </c>
      <c r="D104" s="72"/>
      <c r="E104" s="71"/>
      <c r="F104" s="71"/>
      <c r="G104" s="71"/>
      <c r="H104" s="71"/>
      <c r="I104" s="71"/>
      <c r="J104" s="71"/>
      <c r="K104" s="119"/>
      <c r="L104" s="119"/>
      <c r="M104" s="119"/>
      <c r="N104" s="137"/>
    </row>
    <row r="105" spans="2:14" ht="13.5" customHeight="1">
      <c r="B105" s="70"/>
      <c r="C105" s="71" t="s">
        <v>102</v>
      </c>
      <c r="D105" s="72"/>
      <c r="E105" s="71"/>
      <c r="F105" s="71"/>
      <c r="G105" s="71"/>
      <c r="H105" s="71"/>
      <c r="I105" s="71"/>
      <c r="J105" s="71"/>
      <c r="K105" s="119"/>
      <c r="L105" s="119"/>
      <c r="M105" s="119"/>
      <c r="N105" s="137"/>
    </row>
    <row r="106" spans="2:14" ht="13.5" customHeight="1">
      <c r="B106" s="70"/>
      <c r="C106" s="71" t="s">
        <v>103</v>
      </c>
      <c r="D106" s="72"/>
      <c r="E106" s="71"/>
      <c r="F106" s="71"/>
      <c r="G106" s="71"/>
      <c r="H106" s="71"/>
      <c r="I106" s="71"/>
      <c r="J106" s="71"/>
      <c r="K106" s="119"/>
      <c r="L106" s="119"/>
      <c r="M106" s="119"/>
      <c r="N106" s="137"/>
    </row>
    <row r="107" spans="2:14" ht="13.5" customHeight="1">
      <c r="B107" s="73"/>
      <c r="C107" s="71" t="s">
        <v>104</v>
      </c>
      <c r="D107" s="71"/>
      <c r="E107" s="71"/>
      <c r="F107" s="71"/>
      <c r="G107" s="71"/>
      <c r="H107" s="71"/>
      <c r="I107" s="71"/>
      <c r="J107" s="71"/>
      <c r="K107" s="119"/>
      <c r="L107" s="119"/>
      <c r="M107" s="119"/>
      <c r="N107" s="137"/>
    </row>
    <row r="108" spans="2:14" ht="13.5" customHeight="1">
      <c r="B108" s="73"/>
      <c r="C108" s="71" t="s">
        <v>182</v>
      </c>
      <c r="D108" s="71"/>
      <c r="E108" s="71"/>
      <c r="F108" s="71"/>
      <c r="G108" s="71"/>
      <c r="H108" s="71"/>
      <c r="I108" s="71"/>
      <c r="J108" s="71"/>
      <c r="K108" s="119"/>
      <c r="L108" s="119"/>
      <c r="M108" s="119"/>
      <c r="N108" s="137"/>
    </row>
    <row r="109" spans="2:14" ht="13.5" customHeight="1">
      <c r="B109" s="73"/>
      <c r="C109" s="71" t="s">
        <v>270</v>
      </c>
      <c r="D109" s="71"/>
      <c r="E109" s="71"/>
      <c r="F109" s="71"/>
      <c r="G109" s="71"/>
      <c r="H109" s="71"/>
      <c r="I109" s="71"/>
      <c r="J109" s="71"/>
      <c r="K109" s="119"/>
      <c r="L109" s="119"/>
      <c r="M109" s="119"/>
      <c r="N109" s="137"/>
    </row>
    <row r="110" spans="2:14" ht="13.5" customHeight="1">
      <c r="B110" s="73"/>
      <c r="C110" s="71" t="s">
        <v>271</v>
      </c>
      <c r="D110" s="71"/>
      <c r="E110" s="71"/>
      <c r="F110" s="71"/>
      <c r="G110" s="71"/>
      <c r="H110" s="71"/>
      <c r="I110" s="71"/>
      <c r="J110" s="71"/>
      <c r="K110" s="119"/>
      <c r="L110" s="119"/>
      <c r="M110" s="119"/>
      <c r="N110" s="137"/>
    </row>
    <row r="111" spans="2:14" ht="13.5" customHeight="1">
      <c r="B111" s="73"/>
      <c r="C111" s="71" t="s">
        <v>184</v>
      </c>
      <c r="D111" s="71"/>
      <c r="E111" s="71"/>
      <c r="F111" s="71"/>
      <c r="G111" s="71"/>
      <c r="H111" s="71"/>
      <c r="I111" s="71"/>
      <c r="J111" s="71"/>
      <c r="K111" s="119"/>
      <c r="L111" s="119"/>
      <c r="M111" s="119"/>
      <c r="N111" s="137"/>
    </row>
    <row r="112" spans="2:14" ht="13.5" customHeight="1">
      <c r="B112" s="73"/>
      <c r="C112" s="71" t="s">
        <v>183</v>
      </c>
      <c r="D112" s="71"/>
      <c r="E112" s="71"/>
      <c r="F112" s="71"/>
      <c r="G112" s="71"/>
      <c r="H112" s="71"/>
      <c r="I112" s="71"/>
      <c r="J112" s="71"/>
      <c r="K112" s="119"/>
      <c r="L112" s="119"/>
      <c r="M112" s="119"/>
      <c r="N112" s="137"/>
    </row>
    <row r="113" spans="2:14" ht="13.5" customHeight="1">
      <c r="B113" s="73"/>
      <c r="C113" s="71" t="s">
        <v>105</v>
      </c>
      <c r="D113" s="71"/>
      <c r="E113" s="71"/>
      <c r="F113" s="71"/>
      <c r="G113" s="71"/>
      <c r="H113" s="71"/>
      <c r="I113" s="71"/>
      <c r="J113" s="71"/>
      <c r="K113" s="119"/>
      <c r="L113" s="119"/>
      <c r="M113" s="119"/>
      <c r="N113" s="137"/>
    </row>
    <row r="114" spans="2:14" ht="13.5" customHeight="1">
      <c r="B114" s="73"/>
      <c r="C114" s="71" t="s">
        <v>274</v>
      </c>
      <c r="D114" s="71"/>
      <c r="E114" s="71"/>
      <c r="F114" s="71"/>
      <c r="G114" s="71"/>
      <c r="H114" s="71"/>
      <c r="I114" s="71"/>
      <c r="J114" s="71"/>
      <c r="K114" s="119"/>
      <c r="L114" s="119"/>
      <c r="M114" s="119"/>
      <c r="N114" s="137"/>
    </row>
    <row r="115" spans="2:14" ht="13.5" customHeight="1">
      <c r="B115" s="73"/>
      <c r="C115" s="71" t="s">
        <v>176</v>
      </c>
      <c r="D115" s="71"/>
      <c r="E115" s="71"/>
      <c r="F115" s="71"/>
      <c r="G115" s="71"/>
      <c r="H115" s="71"/>
      <c r="I115" s="71"/>
      <c r="J115" s="71"/>
      <c r="K115" s="119"/>
      <c r="L115" s="119"/>
      <c r="M115" s="119"/>
      <c r="N115" s="137"/>
    </row>
    <row r="116" spans="2:14" ht="18" customHeight="1" thickBot="1">
      <c r="B116" s="74"/>
      <c r="C116" s="75"/>
      <c r="D116" s="75"/>
      <c r="E116" s="75"/>
      <c r="F116" s="75"/>
      <c r="G116" s="75"/>
      <c r="H116" s="75"/>
      <c r="I116" s="75"/>
      <c r="J116" s="75"/>
      <c r="K116" s="120"/>
      <c r="L116" s="120"/>
      <c r="M116" s="120"/>
      <c r="N116" s="138"/>
    </row>
  </sheetData>
  <sheetProtection/>
  <mergeCells count="26">
    <mergeCell ref="C75:D75"/>
    <mergeCell ref="G89:H89"/>
    <mergeCell ref="G94:H94"/>
    <mergeCell ref="D4:G4"/>
    <mergeCell ref="D5:G5"/>
    <mergeCell ref="D6:G6"/>
    <mergeCell ref="D7:F7"/>
    <mergeCell ref="D8:F8"/>
    <mergeCell ref="B85:D85"/>
    <mergeCell ref="G85:H85"/>
    <mergeCell ref="D9:F9"/>
    <mergeCell ref="G10:H10"/>
    <mergeCell ref="G86:H86"/>
    <mergeCell ref="D82:G82"/>
    <mergeCell ref="D83:G83"/>
    <mergeCell ref="B84:I84"/>
    <mergeCell ref="G88:H88"/>
    <mergeCell ref="G96:H96"/>
    <mergeCell ref="G99:H99"/>
    <mergeCell ref="B102:D102"/>
    <mergeCell ref="G90:H90"/>
    <mergeCell ref="G91:H91"/>
    <mergeCell ref="G92:H92"/>
    <mergeCell ref="G93:H93"/>
    <mergeCell ref="B94:D94"/>
    <mergeCell ref="G87:H87"/>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8" max="255" man="1"/>
  </rowBreaks>
</worksheet>
</file>

<file path=xl/worksheets/sheet19.xml><?xml version="1.0" encoding="utf-8"?>
<worksheet xmlns="http://schemas.openxmlformats.org/spreadsheetml/2006/main" xmlns:r="http://schemas.openxmlformats.org/officeDocument/2006/relationships">
  <sheetPr>
    <tabColor rgb="FFC00000"/>
  </sheetPr>
  <dimension ref="B2:Y112"/>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755</v>
      </c>
      <c r="L5" s="108" t="str">
        <f>K5</f>
        <v>H 27. 1.5</v>
      </c>
      <c r="M5" s="108" t="str">
        <f>K5</f>
        <v>H 27. 1.5</v>
      </c>
      <c r="N5" s="128" t="str">
        <f>K5</f>
        <v>H 27. 1.5</v>
      </c>
    </row>
    <row r="6" spans="2:14" ht="18" customHeight="1">
      <c r="B6" s="4"/>
      <c r="C6" s="5"/>
      <c r="D6" s="164" t="s">
        <v>4</v>
      </c>
      <c r="E6" s="164"/>
      <c r="F6" s="164"/>
      <c r="G6" s="164"/>
      <c r="H6" s="5"/>
      <c r="I6" s="5"/>
      <c r="J6" s="6"/>
      <c r="K6" s="108" t="s">
        <v>754</v>
      </c>
      <c r="L6" s="108" t="s">
        <v>506</v>
      </c>
      <c r="M6" s="108" t="s">
        <v>621</v>
      </c>
      <c r="N6" s="128" t="s">
        <v>247</v>
      </c>
    </row>
    <row r="7" spans="2:14" ht="18" customHeight="1">
      <c r="B7" s="4"/>
      <c r="C7" s="5"/>
      <c r="D7" s="164" t="s">
        <v>5</v>
      </c>
      <c r="E7" s="165"/>
      <c r="F7" s="165"/>
      <c r="G7" s="23" t="s">
        <v>6</v>
      </c>
      <c r="H7" s="5"/>
      <c r="I7" s="5"/>
      <c r="J7" s="6"/>
      <c r="K7" s="109">
        <v>1.97</v>
      </c>
      <c r="L7" s="109">
        <v>1.41</v>
      </c>
      <c r="M7" s="109">
        <v>1.44</v>
      </c>
      <c r="N7" s="129">
        <v>1.44</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c r="L11" s="78"/>
      <c r="M11" s="78"/>
      <c r="N11" s="79" t="s">
        <v>277</v>
      </c>
      <c r="P11" t="s">
        <v>15</v>
      </c>
      <c r="Q11">
        <f aca="true" t="shared" si="0" ref="Q11:T12">IF(K11="",0,VALUE(MID(K11,2,LEN(K11)-2)))</f>
        <v>0</v>
      </c>
      <c r="R11">
        <f t="shared" si="0"/>
        <v>0</v>
      </c>
      <c r="S11">
        <f t="shared" si="0"/>
        <v>0</v>
      </c>
      <c r="T11" t="e">
        <f t="shared" si="0"/>
        <v>#VALUE!</v>
      </c>
      <c r="U11">
        <f aca="true" t="shared" si="1" ref="U11:X16">IF(K11="＋",0,IF(K11="(＋)",0,ABS(K11)))</f>
        <v>0</v>
      </c>
      <c r="V11">
        <f t="shared" si="1"/>
        <v>0</v>
      </c>
      <c r="W11">
        <f t="shared" si="1"/>
        <v>0</v>
      </c>
      <c r="X11">
        <f t="shared" si="1"/>
        <v>0</v>
      </c>
    </row>
    <row r="12" spans="2:24" s="102" customFormat="1" ht="13.5" customHeight="1">
      <c r="B12" s="29">
        <f>B11+1</f>
        <v>2</v>
      </c>
      <c r="C12" s="36"/>
      <c r="D12" s="45"/>
      <c r="E12" s="42"/>
      <c r="F12" s="42" t="s">
        <v>760</v>
      </c>
      <c r="G12" s="42"/>
      <c r="H12" s="42"/>
      <c r="I12" s="42"/>
      <c r="J12" s="42"/>
      <c r="K12" s="78"/>
      <c r="L12" s="78"/>
      <c r="M12" s="78" t="s">
        <v>756</v>
      </c>
      <c r="N12" s="79"/>
      <c r="O12"/>
      <c r="P12" t="s">
        <v>15</v>
      </c>
      <c r="Q12">
        <f>IF(K12="",0,VALUE(MID(K12,2,LEN(K12)-2)))</f>
        <v>0</v>
      </c>
      <c r="R12">
        <f t="shared" si="0"/>
        <v>0</v>
      </c>
      <c r="S12" t="e">
        <f t="shared" si="0"/>
        <v>#VALUE!</v>
      </c>
      <c r="T12">
        <f t="shared" si="0"/>
        <v>0</v>
      </c>
      <c r="U12">
        <f t="shared" si="1"/>
        <v>0</v>
      </c>
      <c r="V12">
        <f t="shared" si="1"/>
        <v>0</v>
      </c>
      <c r="W12">
        <f t="shared" si="1"/>
        <v>0</v>
      </c>
      <c r="X12">
        <f t="shared" si="1"/>
        <v>0</v>
      </c>
    </row>
    <row r="13" spans="2:24" s="102" customFormat="1" ht="13.5" customHeight="1">
      <c r="B13" s="29">
        <f aca="true" t="shared" si="2" ref="B13:B73">B12+1</f>
        <v>3</v>
      </c>
      <c r="C13" s="36"/>
      <c r="D13" s="45"/>
      <c r="E13" s="42"/>
      <c r="F13" s="42" t="s">
        <v>436</v>
      </c>
      <c r="G13" s="42"/>
      <c r="H13" s="42"/>
      <c r="I13" s="42"/>
      <c r="J13" s="42"/>
      <c r="K13" s="78" t="s">
        <v>277</v>
      </c>
      <c r="L13" s="78"/>
      <c r="M13" s="78"/>
      <c r="N13" s="79" t="s">
        <v>756</v>
      </c>
      <c r="O13"/>
      <c r="P13" t="s">
        <v>15</v>
      </c>
      <c r="Q13" t="e">
        <f>IF(K13="",0,VALUE(MID(K13,2,LEN(K13)-2)))</f>
        <v>#VALUE!</v>
      </c>
      <c r="R13">
        <f>IF(L13="",0,VALUE(MID(L13,2,LEN(L13)-2)))</f>
        <v>0</v>
      </c>
      <c r="S13">
        <f>IF(M13="",0,VALUE(MID(M13,2,LEN(M13)-2)))</f>
        <v>0</v>
      </c>
      <c r="T13" t="e">
        <f>IF(N13="",0,VALUE(MID(N13,2,LEN(N13)-2)))</f>
        <v>#VALUE!</v>
      </c>
      <c r="U13">
        <f t="shared" si="1"/>
        <v>0</v>
      </c>
      <c r="V13">
        <f t="shared" si="1"/>
        <v>0</v>
      </c>
      <c r="W13">
        <f t="shared" si="1"/>
        <v>0</v>
      </c>
      <c r="X13">
        <f t="shared" si="1"/>
        <v>0</v>
      </c>
    </row>
    <row r="14" spans="2:24" s="102" customFormat="1" ht="13.5" customHeight="1">
      <c r="B14" s="29">
        <f t="shared" si="2"/>
        <v>4</v>
      </c>
      <c r="C14" s="36"/>
      <c r="D14" s="45"/>
      <c r="E14" s="42"/>
      <c r="F14" s="42" t="s">
        <v>22</v>
      </c>
      <c r="G14" s="42"/>
      <c r="H14" s="42"/>
      <c r="I14" s="42"/>
      <c r="J14" s="42"/>
      <c r="K14" s="80"/>
      <c r="L14" s="80"/>
      <c r="M14" s="80"/>
      <c r="N14" s="81">
        <v>260</v>
      </c>
      <c r="O14"/>
      <c r="P14" s="76" t="s">
        <v>18</v>
      </c>
      <c r="Q14">
        <f>K14</f>
        <v>0</v>
      </c>
      <c r="R14">
        <f>L14</f>
        <v>0</v>
      </c>
      <c r="S14">
        <f>M14</f>
        <v>0</v>
      </c>
      <c r="T14">
        <f>N14</f>
        <v>260</v>
      </c>
      <c r="U14">
        <f t="shared" si="1"/>
        <v>0</v>
      </c>
      <c r="V14">
        <f t="shared" si="1"/>
        <v>0</v>
      </c>
      <c r="W14">
        <f t="shared" si="1"/>
        <v>0</v>
      </c>
      <c r="X14">
        <f t="shared" si="1"/>
        <v>260</v>
      </c>
    </row>
    <row r="15" spans="2:24" s="102" customFormat="1" ht="13.5" customHeight="1">
      <c r="B15" s="29">
        <f t="shared" si="2"/>
        <v>5</v>
      </c>
      <c r="C15" s="36"/>
      <c r="D15" s="45"/>
      <c r="E15" s="42"/>
      <c r="F15" s="42" t="s">
        <v>323</v>
      </c>
      <c r="G15" s="42"/>
      <c r="H15" s="42"/>
      <c r="I15" s="42"/>
      <c r="J15" s="42"/>
      <c r="K15" s="78" t="s">
        <v>251</v>
      </c>
      <c r="L15" s="78" t="s">
        <v>251</v>
      </c>
      <c r="M15" s="78" t="s">
        <v>757</v>
      </c>
      <c r="N15" s="79"/>
      <c r="O15"/>
      <c r="P15" t="s">
        <v>15</v>
      </c>
      <c r="Q15">
        <f aca="true" t="shared" si="3" ref="Q15:T16">IF(K15="",0,VALUE(MID(K15,2,LEN(K15)-2)))</f>
        <v>10</v>
      </c>
      <c r="R15">
        <f t="shared" si="3"/>
        <v>10</v>
      </c>
      <c r="S15">
        <f t="shared" si="3"/>
        <v>10</v>
      </c>
      <c r="T15">
        <f t="shared" si="3"/>
        <v>0</v>
      </c>
      <c r="U15">
        <f t="shared" si="1"/>
        <v>10</v>
      </c>
      <c r="V15">
        <f t="shared" si="1"/>
        <v>10</v>
      </c>
      <c r="W15">
        <f t="shared" si="1"/>
        <v>10</v>
      </c>
      <c r="X15">
        <f t="shared" si="1"/>
        <v>0</v>
      </c>
    </row>
    <row r="16" spans="2:24" s="102" customFormat="1" ht="13.5" customHeight="1">
      <c r="B16" s="29">
        <f t="shared" si="2"/>
        <v>6</v>
      </c>
      <c r="C16" s="36"/>
      <c r="D16" s="45"/>
      <c r="E16" s="42"/>
      <c r="F16" s="42" t="s">
        <v>24</v>
      </c>
      <c r="G16" s="42"/>
      <c r="H16" s="42"/>
      <c r="I16" s="42"/>
      <c r="J16" s="42"/>
      <c r="K16" s="78" t="s">
        <v>251</v>
      </c>
      <c r="L16" s="78" t="s">
        <v>277</v>
      </c>
      <c r="M16" s="78" t="s">
        <v>251</v>
      </c>
      <c r="N16" s="79" t="s">
        <v>759</v>
      </c>
      <c r="O16"/>
      <c r="P16" t="s">
        <v>15</v>
      </c>
      <c r="Q16">
        <f t="shared" si="3"/>
        <v>10</v>
      </c>
      <c r="R16" t="e">
        <f t="shared" si="3"/>
        <v>#VALUE!</v>
      </c>
      <c r="S16">
        <f t="shared" si="3"/>
        <v>10</v>
      </c>
      <c r="T16">
        <f t="shared" si="3"/>
        <v>20</v>
      </c>
      <c r="U16">
        <f t="shared" si="1"/>
        <v>10</v>
      </c>
      <c r="V16">
        <f t="shared" si="1"/>
        <v>0</v>
      </c>
      <c r="W16">
        <f t="shared" si="1"/>
        <v>10</v>
      </c>
      <c r="X16">
        <f t="shared" si="1"/>
        <v>20</v>
      </c>
    </row>
    <row r="17" spans="2:24" ht="13.5" customHeight="1">
      <c r="B17" s="29">
        <f t="shared" si="2"/>
        <v>7</v>
      </c>
      <c r="C17" s="37" t="s">
        <v>39</v>
      </c>
      <c r="D17" s="35" t="s">
        <v>40</v>
      </c>
      <c r="E17" s="42"/>
      <c r="F17" s="42" t="s">
        <v>41</v>
      </c>
      <c r="G17" s="42"/>
      <c r="H17" s="42"/>
      <c r="I17" s="42"/>
      <c r="J17" s="42"/>
      <c r="K17" s="100">
        <v>400</v>
      </c>
      <c r="L17" s="80">
        <v>370</v>
      </c>
      <c r="M17" s="80">
        <v>860</v>
      </c>
      <c r="N17" s="81">
        <v>740</v>
      </c>
      <c r="P17" s="76"/>
      <c r="U17">
        <f>COUNTA(K11:K16)</f>
        <v>3</v>
      </c>
      <c r="V17">
        <f>COUNTA(L11:L16)</f>
        <v>2</v>
      </c>
      <c r="W17">
        <f>COUNTA(M11:M16)</f>
        <v>3</v>
      </c>
      <c r="X17">
        <f>COUNTA(N11:N16)</f>
        <v>4</v>
      </c>
    </row>
    <row r="18" spans="2:16" ht="13.5" customHeight="1">
      <c r="B18" s="29">
        <f t="shared" si="2"/>
        <v>8</v>
      </c>
      <c r="C18" s="37" t="s">
        <v>42</v>
      </c>
      <c r="D18" s="35" t="s">
        <v>43</v>
      </c>
      <c r="E18" s="42"/>
      <c r="F18" s="42" t="s">
        <v>324</v>
      </c>
      <c r="G18" s="42"/>
      <c r="H18" s="42"/>
      <c r="I18" s="42"/>
      <c r="J18" s="42"/>
      <c r="K18" s="80"/>
      <c r="L18" s="80" t="s">
        <v>248</v>
      </c>
      <c r="M18" s="80">
        <v>10</v>
      </c>
      <c r="N18" s="81">
        <v>10</v>
      </c>
      <c r="P18" s="76"/>
    </row>
    <row r="19" spans="2:14" ht="13.5" customHeight="1">
      <c r="B19" s="29">
        <f t="shared" si="2"/>
        <v>9</v>
      </c>
      <c r="C19" s="37" t="s">
        <v>259</v>
      </c>
      <c r="D19" s="35" t="s">
        <v>25</v>
      </c>
      <c r="E19" s="42"/>
      <c r="F19" s="42" t="s">
        <v>707</v>
      </c>
      <c r="G19" s="42"/>
      <c r="H19" s="42"/>
      <c r="I19" s="42"/>
      <c r="J19" s="42"/>
      <c r="K19" s="80" t="s">
        <v>248</v>
      </c>
      <c r="L19" s="80"/>
      <c r="M19" s="80">
        <v>60</v>
      </c>
      <c r="N19" s="81">
        <v>290</v>
      </c>
    </row>
    <row r="20" spans="2:14" ht="13.5" customHeight="1">
      <c r="B20" s="29">
        <f t="shared" si="2"/>
        <v>10</v>
      </c>
      <c r="C20" s="38"/>
      <c r="D20" s="45"/>
      <c r="E20" s="42"/>
      <c r="F20" s="42" t="s">
        <v>26</v>
      </c>
      <c r="G20" s="42"/>
      <c r="H20" s="42"/>
      <c r="I20" s="42"/>
      <c r="J20" s="42"/>
      <c r="K20" s="80">
        <v>10</v>
      </c>
      <c r="L20" s="80">
        <v>20</v>
      </c>
      <c r="M20" s="80">
        <v>10</v>
      </c>
      <c r="N20" s="81" t="s">
        <v>248</v>
      </c>
    </row>
    <row r="21" spans="2:24" s="102" customFormat="1" ht="13.5" customHeight="1">
      <c r="B21" s="29">
        <f t="shared" si="2"/>
        <v>11</v>
      </c>
      <c r="C21" s="38"/>
      <c r="D21" s="35" t="s">
        <v>27</v>
      </c>
      <c r="E21" s="42"/>
      <c r="F21" s="42" t="s">
        <v>28</v>
      </c>
      <c r="G21" s="42"/>
      <c r="H21" s="42"/>
      <c r="I21" s="42"/>
      <c r="J21" s="42"/>
      <c r="K21" s="80"/>
      <c r="L21" s="80">
        <v>40</v>
      </c>
      <c r="M21" s="80"/>
      <c r="N21" s="81"/>
      <c r="O21"/>
      <c r="P21"/>
      <c r="Q21"/>
      <c r="R21"/>
      <c r="S21"/>
      <c r="T21"/>
      <c r="U21"/>
      <c r="V21"/>
      <c r="W21"/>
      <c r="X21"/>
    </row>
    <row r="22" spans="2:24" s="102" customFormat="1" ht="13.5" customHeight="1">
      <c r="B22" s="29">
        <f t="shared" si="2"/>
        <v>12</v>
      </c>
      <c r="C22" s="38"/>
      <c r="D22" s="45"/>
      <c r="E22" s="42"/>
      <c r="F22" s="42" t="s">
        <v>126</v>
      </c>
      <c r="G22" s="42"/>
      <c r="H22" s="42"/>
      <c r="I22" s="42"/>
      <c r="J22" s="42"/>
      <c r="K22" s="80"/>
      <c r="L22" s="80"/>
      <c r="M22" s="80">
        <v>10</v>
      </c>
      <c r="N22" s="81"/>
      <c r="O22"/>
      <c r="P22"/>
      <c r="Q22"/>
      <c r="R22"/>
      <c r="S22"/>
      <c r="T22"/>
      <c r="U22"/>
      <c r="V22"/>
      <c r="W22"/>
      <c r="X22"/>
    </row>
    <row r="23" spans="2:24" s="102" customFormat="1" ht="13.5" customHeight="1">
      <c r="B23" s="29">
        <f t="shared" si="2"/>
        <v>13</v>
      </c>
      <c r="C23" s="38"/>
      <c r="D23" s="45"/>
      <c r="E23" s="42"/>
      <c r="F23" s="42" t="s">
        <v>177</v>
      </c>
      <c r="G23" s="42"/>
      <c r="H23" s="42"/>
      <c r="I23" s="42"/>
      <c r="J23" s="42"/>
      <c r="K23" s="100">
        <v>140</v>
      </c>
      <c r="L23" s="80">
        <v>590</v>
      </c>
      <c r="M23" s="80">
        <v>430</v>
      </c>
      <c r="N23" s="81">
        <v>220</v>
      </c>
      <c r="O23"/>
      <c r="P23"/>
      <c r="Q23"/>
      <c r="R23"/>
      <c r="S23"/>
      <c r="T23"/>
      <c r="U23"/>
      <c r="V23"/>
      <c r="W23"/>
      <c r="X23"/>
    </row>
    <row r="24" spans="2:24" s="102" customFormat="1" ht="13.5" customHeight="1">
      <c r="B24" s="29">
        <f t="shared" si="2"/>
        <v>14</v>
      </c>
      <c r="C24" s="38"/>
      <c r="D24" s="45"/>
      <c r="E24" s="42"/>
      <c r="F24" s="42" t="s">
        <v>178</v>
      </c>
      <c r="G24" s="42"/>
      <c r="H24" s="42"/>
      <c r="I24" s="42"/>
      <c r="J24" s="42"/>
      <c r="K24" s="80"/>
      <c r="L24" s="80">
        <v>130</v>
      </c>
      <c r="M24" s="80"/>
      <c r="N24" s="81">
        <v>1290</v>
      </c>
      <c r="O24"/>
      <c r="P24"/>
      <c r="Q24"/>
      <c r="R24"/>
      <c r="S24"/>
      <c r="T24"/>
      <c r="U24"/>
      <c r="V24"/>
      <c r="W24"/>
      <c r="X24"/>
    </row>
    <row r="25" spans="2:24" s="102" customFormat="1" ht="13.5" customHeight="1">
      <c r="B25" s="29">
        <f t="shared" si="2"/>
        <v>15</v>
      </c>
      <c r="C25" s="38"/>
      <c r="D25" s="45"/>
      <c r="E25" s="42"/>
      <c r="F25" s="42" t="s">
        <v>179</v>
      </c>
      <c r="G25" s="42"/>
      <c r="H25" s="42"/>
      <c r="I25" s="42"/>
      <c r="J25" s="42"/>
      <c r="K25" s="80" t="s">
        <v>248</v>
      </c>
      <c r="L25" s="80" t="s">
        <v>248</v>
      </c>
      <c r="M25" s="80"/>
      <c r="N25" s="81" t="s">
        <v>248</v>
      </c>
      <c r="O25"/>
      <c r="P25"/>
      <c r="Q25"/>
      <c r="R25"/>
      <c r="S25"/>
      <c r="T25"/>
      <c r="U25"/>
      <c r="V25"/>
      <c r="W25"/>
      <c r="X25"/>
    </row>
    <row r="26" spans="2:24" s="102" customFormat="1" ht="13.5" customHeight="1">
      <c r="B26" s="29">
        <f t="shared" si="2"/>
        <v>16</v>
      </c>
      <c r="C26" s="38"/>
      <c r="D26" s="45"/>
      <c r="E26" s="42"/>
      <c r="F26" s="42" t="s">
        <v>761</v>
      </c>
      <c r="G26" s="42"/>
      <c r="H26" s="42"/>
      <c r="I26" s="42"/>
      <c r="J26" s="42"/>
      <c r="K26" s="80"/>
      <c r="L26" s="80"/>
      <c r="M26" s="80">
        <v>10</v>
      </c>
      <c r="N26" s="81"/>
      <c r="O26"/>
      <c r="P26"/>
      <c r="Q26"/>
      <c r="R26"/>
      <c r="S26"/>
      <c r="T26"/>
      <c r="U26"/>
      <c r="V26"/>
      <c r="W26"/>
      <c r="X26"/>
    </row>
    <row r="27" spans="2:14" ht="13.5" customHeight="1">
      <c r="B27" s="29">
        <f t="shared" si="2"/>
        <v>17</v>
      </c>
      <c r="C27" s="38"/>
      <c r="D27" s="45"/>
      <c r="E27" s="42"/>
      <c r="F27" s="42" t="s">
        <v>29</v>
      </c>
      <c r="G27" s="42"/>
      <c r="H27" s="42"/>
      <c r="I27" s="42"/>
      <c r="J27" s="42"/>
      <c r="K27" s="80" t="s">
        <v>248</v>
      </c>
      <c r="L27" s="80" t="s">
        <v>248</v>
      </c>
      <c r="M27" s="80">
        <v>20</v>
      </c>
      <c r="N27" s="81">
        <v>10</v>
      </c>
    </row>
    <row r="28" spans="2:14" ht="13.5" customHeight="1">
      <c r="B28" s="29">
        <f t="shared" si="2"/>
        <v>18</v>
      </c>
      <c r="C28" s="38"/>
      <c r="D28" s="45"/>
      <c r="E28" s="42"/>
      <c r="F28" s="42" t="s">
        <v>211</v>
      </c>
      <c r="G28" s="42"/>
      <c r="H28" s="42"/>
      <c r="I28" s="42"/>
      <c r="J28" s="42"/>
      <c r="K28" s="80" t="s">
        <v>248</v>
      </c>
      <c r="L28" s="80"/>
      <c r="M28" s="80"/>
      <c r="N28" s="81" t="s">
        <v>248</v>
      </c>
    </row>
    <row r="29" spans="2:14" ht="13.5" customHeight="1">
      <c r="B29" s="29">
        <f t="shared" si="2"/>
        <v>19</v>
      </c>
      <c r="C29" s="38"/>
      <c r="D29" s="45"/>
      <c r="E29" s="42"/>
      <c r="F29" s="42" t="s">
        <v>30</v>
      </c>
      <c r="G29" s="42"/>
      <c r="H29" s="42"/>
      <c r="I29" s="42"/>
      <c r="J29" s="42"/>
      <c r="K29" s="80">
        <v>110</v>
      </c>
      <c r="L29" s="80">
        <v>170</v>
      </c>
      <c r="M29" s="80">
        <v>260</v>
      </c>
      <c r="N29" s="81">
        <v>280</v>
      </c>
    </row>
    <row r="30" spans="2:14" ht="13.5" customHeight="1">
      <c r="B30" s="29">
        <f t="shared" si="2"/>
        <v>20</v>
      </c>
      <c r="C30" s="38"/>
      <c r="D30" s="45"/>
      <c r="E30" s="42"/>
      <c r="F30" s="42" t="s">
        <v>31</v>
      </c>
      <c r="G30" s="42"/>
      <c r="H30" s="42"/>
      <c r="I30" s="42"/>
      <c r="J30" s="42"/>
      <c r="K30" s="100"/>
      <c r="L30" s="80">
        <v>240</v>
      </c>
      <c r="M30" s="80">
        <v>290</v>
      </c>
      <c r="N30" s="81">
        <v>60</v>
      </c>
    </row>
    <row r="31" spans="2:14" ht="13.5" customHeight="1">
      <c r="B31" s="29">
        <f t="shared" si="2"/>
        <v>21</v>
      </c>
      <c r="C31" s="38"/>
      <c r="D31" s="45"/>
      <c r="E31" s="42"/>
      <c r="F31" s="42" t="s">
        <v>401</v>
      </c>
      <c r="G31" s="42"/>
      <c r="H31" s="42"/>
      <c r="I31" s="42"/>
      <c r="J31" s="42"/>
      <c r="K31" s="80">
        <v>1</v>
      </c>
      <c r="L31" s="80"/>
      <c r="M31" s="80"/>
      <c r="N31" s="81"/>
    </row>
    <row r="32" spans="2:14" ht="13.5" customHeight="1">
      <c r="B32" s="29">
        <f t="shared" si="2"/>
        <v>22</v>
      </c>
      <c r="C32" s="38"/>
      <c r="D32" s="45"/>
      <c r="E32" s="42"/>
      <c r="F32" s="42" t="s">
        <v>32</v>
      </c>
      <c r="G32" s="42"/>
      <c r="H32" s="42"/>
      <c r="I32" s="42"/>
      <c r="J32" s="42"/>
      <c r="K32" s="100">
        <v>100</v>
      </c>
      <c r="L32" s="80">
        <v>50</v>
      </c>
      <c r="M32" s="80">
        <v>70</v>
      </c>
      <c r="N32" s="81">
        <v>330</v>
      </c>
    </row>
    <row r="33" spans="2:14" ht="13.5" customHeight="1">
      <c r="B33" s="29">
        <f t="shared" si="2"/>
        <v>23</v>
      </c>
      <c r="C33" s="38"/>
      <c r="D33" s="45"/>
      <c r="E33" s="42"/>
      <c r="F33" s="42" t="s">
        <v>35</v>
      </c>
      <c r="G33" s="42"/>
      <c r="H33" s="42"/>
      <c r="I33" s="42"/>
      <c r="J33" s="42"/>
      <c r="K33" s="80"/>
      <c r="L33" s="80"/>
      <c r="M33" s="80">
        <v>50</v>
      </c>
      <c r="N33" s="81">
        <v>100</v>
      </c>
    </row>
    <row r="34" spans="2:14" ht="13.5" customHeight="1">
      <c r="B34" s="29">
        <f t="shared" si="2"/>
        <v>24</v>
      </c>
      <c r="C34" s="38"/>
      <c r="D34" s="45"/>
      <c r="E34" s="42"/>
      <c r="F34" s="42" t="s">
        <v>36</v>
      </c>
      <c r="G34" s="42"/>
      <c r="H34" s="42"/>
      <c r="I34" s="42"/>
      <c r="J34" s="42"/>
      <c r="K34" s="80">
        <v>21700</v>
      </c>
      <c r="L34" s="80">
        <v>23400</v>
      </c>
      <c r="M34" s="80">
        <v>25850</v>
      </c>
      <c r="N34" s="81">
        <v>11500</v>
      </c>
    </row>
    <row r="35" spans="2:14" ht="13.5" customHeight="1">
      <c r="B35" s="29">
        <f t="shared" si="2"/>
        <v>25</v>
      </c>
      <c r="C35" s="38"/>
      <c r="D35" s="45"/>
      <c r="E35" s="42"/>
      <c r="F35" s="42" t="s">
        <v>37</v>
      </c>
      <c r="G35" s="42"/>
      <c r="H35" s="42"/>
      <c r="I35" s="42"/>
      <c r="J35" s="42"/>
      <c r="K35" s="80">
        <v>700</v>
      </c>
      <c r="L35" s="80">
        <v>950</v>
      </c>
      <c r="M35" s="80">
        <v>800</v>
      </c>
      <c r="N35" s="81">
        <v>200</v>
      </c>
    </row>
    <row r="36" spans="2:14" ht="13.5" customHeight="1">
      <c r="B36" s="29">
        <f t="shared" si="2"/>
        <v>26</v>
      </c>
      <c r="C36" s="37" t="s">
        <v>174</v>
      </c>
      <c r="D36" s="35" t="s">
        <v>175</v>
      </c>
      <c r="E36" s="42"/>
      <c r="F36" s="42" t="s">
        <v>44</v>
      </c>
      <c r="G36" s="42"/>
      <c r="H36" s="42"/>
      <c r="I36" s="42"/>
      <c r="J36" s="42"/>
      <c r="K36" s="100">
        <v>20</v>
      </c>
      <c r="L36" s="100"/>
      <c r="M36" s="80">
        <v>10</v>
      </c>
      <c r="N36" s="81">
        <v>10</v>
      </c>
    </row>
    <row r="37" spans="2:14" ht="13.5" customHeight="1">
      <c r="B37" s="29">
        <f t="shared" si="2"/>
        <v>27</v>
      </c>
      <c r="C37" s="38"/>
      <c r="D37" s="45"/>
      <c r="E37" s="42"/>
      <c r="F37" s="42" t="s">
        <v>135</v>
      </c>
      <c r="G37" s="42"/>
      <c r="H37" s="42"/>
      <c r="I37" s="42"/>
      <c r="J37" s="42"/>
      <c r="K37" s="80"/>
      <c r="L37" s="80"/>
      <c r="M37" s="80" t="s">
        <v>248</v>
      </c>
      <c r="N37" s="81" t="s">
        <v>248</v>
      </c>
    </row>
    <row r="38" spans="2:25" ht="13.5" customHeight="1">
      <c r="B38" s="29">
        <f t="shared" si="2"/>
        <v>28</v>
      </c>
      <c r="C38" s="37" t="s">
        <v>260</v>
      </c>
      <c r="D38" s="35" t="s">
        <v>45</v>
      </c>
      <c r="E38" s="42"/>
      <c r="F38" s="42" t="s">
        <v>46</v>
      </c>
      <c r="G38" s="42"/>
      <c r="H38" s="42"/>
      <c r="I38" s="42"/>
      <c r="J38" s="42"/>
      <c r="K38" s="80"/>
      <c r="L38" s="100"/>
      <c r="M38" s="80"/>
      <c r="N38" s="81">
        <v>80</v>
      </c>
      <c r="Y38" s="103"/>
    </row>
    <row r="39" spans="2:25" ht="13.5" customHeight="1">
      <c r="B39" s="29">
        <f t="shared" si="2"/>
        <v>29</v>
      </c>
      <c r="C39" s="38"/>
      <c r="D39" s="45"/>
      <c r="E39" s="42"/>
      <c r="F39" s="42" t="s">
        <v>181</v>
      </c>
      <c r="G39" s="42"/>
      <c r="H39" s="42"/>
      <c r="I39" s="42"/>
      <c r="J39" s="42"/>
      <c r="K39" s="80"/>
      <c r="L39" s="80"/>
      <c r="M39" s="80" t="s">
        <v>248</v>
      </c>
      <c r="N39" s="81"/>
      <c r="Y39" s="103"/>
    </row>
    <row r="40" spans="2:25" ht="13.5" customHeight="1">
      <c r="B40" s="29">
        <f t="shared" si="2"/>
        <v>30</v>
      </c>
      <c r="C40" s="38"/>
      <c r="D40" s="45"/>
      <c r="E40" s="42"/>
      <c r="F40" s="42" t="s">
        <v>48</v>
      </c>
      <c r="G40" s="42"/>
      <c r="H40" s="42"/>
      <c r="I40" s="42"/>
      <c r="J40" s="42"/>
      <c r="K40" s="80">
        <v>120</v>
      </c>
      <c r="L40" s="80">
        <v>40</v>
      </c>
      <c r="M40" s="80">
        <v>40</v>
      </c>
      <c r="N40" s="81">
        <v>80</v>
      </c>
      <c r="Y40" s="103"/>
    </row>
    <row r="41" spans="2:25" ht="13.5" customHeight="1">
      <c r="B41" s="29">
        <f t="shared" si="2"/>
        <v>31</v>
      </c>
      <c r="C41" s="38"/>
      <c r="D41" s="45"/>
      <c r="E41" s="42"/>
      <c r="F41" s="42" t="s">
        <v>762</v>
      </c>
      <c r="G41" s="42"/>
      <c r="H41" s="42"/>
      <c r="I41" s="42"/>
      <c r="J41" s="42"/>
      <c r="K41" s="80" t="s">
        <v>248</v>
      </c>
      <c r="L41" s="80"/>
      <c r="M41" s="80"/>
      <c r="N41" s="81">
        <v>10</v>
      </c>
      <c r="Y41" s="104"/>
    </row>
    <row r="42" spans="2:25" ht="13.5" customHeight="1">
      <c r="B42" s="29">
        <f t="shared" si="2"/>
        <v>32</v>
      </c>
      <c r="C42" s="38"/>
      <c r="D42" s="45"/>
      <c r="E42" s="42"/>
      <c r="F42" s="42" t="s">
        <v>49</v>
      </c>
      <c r="G42" s="42"/>
      <c r="H42" s="42"/>
      <c r="I42" s="42"/>
      <c r="J42" s="42"/>
      <c r="K42" s="80">
        <v>10</v>
      </c>
      <c r="L42" s="80"/>
      <c r="M42" s="80"/>
      <c r="N42" s="81" t="s">
        <v>248</v>
      </c>
      <c r="Y42" s="104"/>
    </row>
    <row r="43" spans="2:25" ht="13.5" customHeight="1">
      <c r="B43" s="29">
        <f t="shared" si="2"/>
        <v>33</v>
      </c>
      <c r="C43" s="38"/>
      <c r="D43" s="45"/>
      <c r="E43" s="42"/>
      <c r="F43" s="42" t="s">
        <v>285</v>
      </c>
      <c r="G43" s="42"/>
      <c r="H43" s="42"/>
      <c r="I43" s="42"/>
      <c r="J43" s="42"/>
      <c r="K43" s="80"/>
      <c r="L43" s="80"/>
      <c r="M43" s="80" t="s">
        <v>758</v>
      </c>
      <c r="N43" s="81"/>
      <c r="Y43" s="104"/>
    </row>
    <row r="44" spans="2:25" ht="13.5" customHeight="1">
      <c r="B44" s="29">
        <f t="shared" si="2"/>
        <v>34</v>
      </c>
      <c r="C44" s="38"/>
      <c r="D44" s="45"/>
      <c r="E44" s="42"/>
      <c r="F44" s="42" t="s">
        <v>144</v>
      </c>
      <c r="G44" s="42"/>
      <c r="H44" s="42"/>
      <c r="I44" s="42"/>
      <c r="J44" s="42"/>
      <c r="K44" s="80"/>
      <c r="L44" s="80"/>
      <c r="M44" s="80">
        <v>40</v>
      </c>
      <c r="N44" s="81"/>
      <c r="Y44" s="104"/>
    </row>
    <row r="45" spans="2:25" ht="13.5" customHeight="1">
      <c r="B45" s="29">
        <f t="shared" si="2"/>
        <v>35</v>
      </c>
      <c r="C45" s="38"/>
      <c r="D45" s="45"/>
      <c r="E45" s="42"/>
      <c r="F45" s="42" t="s">
        <v>54</v>
      </c>
      <c r="G45" s="42"/>
      <c r="H45" s="42"/>
      <c r="I45" s="42"/>
      <c r="J45" s="42"/>
      <c r="K45" s="100" t="s">
        <v>248</v>
      </c>
      <c r="L45" s="100"/>
      <c r="M45" s="80">
        <v>40</v>
      </c>
      <c r="N45" s="81">
        <v>240</v>
      </c>
      <c r="Y45" s="105"/>
    </row>
    <row r="46" spans="2:25" ht="13.5" customHeight="1">
      <c r="B46" s="29">
        <f t="shared" si="2"/>
        <v>36</v>
      </c>
      <c r="C46" s="38"/>
      <c r="D46" s="45"/>
      <c r="E46" s="42"/>
      <c r="F46" s="42" t="s">
        <v>443</v>
      </c>
      <c r="G46" s="42"/>
      <c r="H46" s="42"/>
      <c r="I46" s="42"/>
      <c r="J46" s="42"/>
      <c r="K46" s="80"/>
      <c r="L46" s="80">
        <v>10</v>
      </c>
      <c r="M46" s="80"/>
      <c r="N46" s="81"/>
      <c r="Y46" s="103"/>
    </row>
    <row r="47" spans="2:25" ht="13.5" customHeight="1">
      <c r="B47" s="29">
        <f t="shared" si="2"/>
        <v>37</v>
      </c>
      <c r="C47" s="38"/>
      <c r="D47" s="45"/>
      <c r="E47" s="42"/>
      <c r="F47" s="42" t="s">
        <v>763</v>
      </c>
      <c r="G47" s="42"/>
      <c r="H47" s="42"/>
      <c r="I47" s="42"/>
      <c r="J47" s="42"/>
      <c r="K47" s="80"/>
      <c r="L47" s="80"/>
      <c r="M47" s="80">
        <v>160</v>
      </c>
      <c r="N47" s="81"/>
      <c r="Y47" s="105"/>
    </row>
    <row r="48" spans="2:25" ht="13.5" customHeight="1">
      <c r="B48" s="29">
        <f t="shared" si="2"/>
        <v>38</v>
      </c>
      <c r="C48" s="38"/>
      <c r="D48" s="45"/>
      <c r="E48" s="42"/>
      <c r="F48" s="42" t="s">
        <v>147</v>
      </c>
      <c r="G48" s="42"/>
      <c r="H48" s="42"/>
      <c r="I48" s="42"/>
      <c r="J48" s="42"/>
      <c r="K48" s="80">
        <v>30</v>
      </c>
      <c r="L48" s="80" t="s">
        <v>248</v>
      </c>
      <c r="M48" s="80">
        <v>20</v>
      </c>
      <c r="N48" s="81">
        <v>10</v>
      </c>
      <c r="Y48" s="103"/>
    </row>
    <row r="49" spans="2:25" ht="13.5" customHeight="1">
      <c r="B49" s="29">
        <f t="shared" si="2"/>
        <v>39</v>
      </c>
      <c r="C49" s="38"/>
      <c r="D49" s="45"/>
      <c r="E49" s="42"/>
      <c r="F49" s="42" t="s">
        <v>56</v>
      </c>
      <c r="G49" s="42"/>
      <c r="H49" s="42"/>
      <c r="I49" s="42"/>
      <c r="J49" s="42"/>
      <c r="K49" s="100">
        <v>440</v>
      </c>
      <c r="L49" s="100">
        <v>320</v>
      </c>
      <c r="M49" s="80">
        <v>520</v>
      </c>
      <c r="N49" s="81">
        <v>280</v>
      </c>
      <c r="Y49" s="103"/>
    </row>
    <row r="50" spans="2:25" ht="13.5" customHeight="1">
      <c r="B50" s="29">
        <f t="shared" si="2"/>
        <v>40</v>
      </c>
      <c r="C50" s="38"/>
      <c r="D50" s="45"/>
      <c r="E50" s="42"/>
      <c r="F50" s="42" t="s">
        <v>57</v>
      </c>
      <c r="G50" s="42"/>
      <c r="H50" s="42"/>
      <c r="I50" s="42"/>
      <c r="J50" s="42"/>
      <c r="K50" s="100">
        <v>10</v>
      </c>
      <c r="L50" s="80">
        <v>30</v>
      </c>
      <c r="M50" s="80">
        <v>140</v>
      </c>
      <c r="N50" s="81">
        <v>170</v>
      </c>
      <c r="Y50" s="103"/>
    </row>
    <row r="51" spans="2:25" ht="13.5" customHeight="1">
      <c r="B51" s="29">
        <f t="shared" si="2"/>
        <v>41</v>
      </c>
      <c r="C51" s="38"/>
      <c r="D51" s="45"/>
      <c r="E51" s="42"/>
      <c r="F51" s="42" t="s">
        <v>59</v>
      </c>
      <c r="G51" s="42"/>
      <c r="H51" s="42"/>
      <c r="I51" s="42"/>
      <c r="J51" s="42"/>
      <c r="K51" s="100" t="s">
        <v>248</v>
      </c>
      <c r="L51" s="80"/>
      <c r="M51" s="80"/>
      <c r="N51" s="81" t="s">
        <v>758</v>
      </c>
      <c r="Y51" s="103"/>
    </row>
    <row r="52" spans="2:25" ht="13.5" customHeight="1">
      <c r="B52" s="29">
        <f t="shared" si="2"/>
        <v>42</v>
      </c>
      <c r="C52" s="38"/>
      <c r="D52" s="45"/>
      <c r="E52" s="42"/>
      <c r="F52" s="42" t="s">
        <v>61</v>
      </c>
      <c r="G52" s="42"/>
      <c r="H52" s="42"/>
      <c r="I52" s="42"/>
      <c r="J52" s="42"/>
      <c r="K52" s="80"/>
      <c r="L52" s="80"/>
      <c r="M52" s="80" t="s">
        <v>248</v>
      </c>
      <c r="N52" s="81"/>
      <c r="Y52" s="103"/>
    </row>
    <row r="53" spans="2:25" ht="13.5" customHeight="1">
      <c r="B53" s="29">
        <f t="shared" si="2"/>
        <v>43</v>
      </c>
      <c r="C53" s="38"/>
      <c r="D53" s="45"/>
      <c r="E53" s="42"/>
      <c r="F53" s="42" t="s">
        <v>213</v>
      </c>
      <c r="G53" s="42"/>
      <c r="H53" s="42"/>
      <c r="I53" s="42"/>
      <c r="J53" s="42"/>
      <c r="K53" s="80"/>
      <c r="L53" s="80" t="s">
        <v>248</v>
      </c>
      <c r="M53" s="80" t="s">
        <v>758</v>
      </c>
      <c r="N53" s="81">
        <v>40</v>
      </c>
      <c r="Y53" s="103"/>
    </row>
    <row r="54" spans="2:25" ht="13.5" customHeight="1">
      <c r="B54" s="29">
        <f t="shared" si="2"/>
        <v>44</v>
      </c>
      <c r="C54" s="38"/>
      <c r="D54" s="45"/>
      <c r="E54" s="42"/>
      <c r="F54" s="42" t="s">
        <v>214</v>
      </c>
      <c r="G54" s="42"/>
      <c r="H54" s="42"/>
      <c r="I54" s="42"/>
      <c r="J54" s="42"/>
      <c r="K54" s="80">
        <v>40</v>
      </c>
      <c r="L54" s="80"/>
      <c r="M54" s="80">
        <v>80</v>
      </c>
      <c r="N54" s="81">
        <v>40</v>
      </c>
      <c r="Y54" s="103"/>
    </row>
    <row r="55" spans="2:25" ht="13.5" customHeight="1">
      <c r="B55" s="29">
        <f t="shared" si="2"/>
        <v>45</v>
      </c>
      <c r="C55" s="38"/>
      <c r="D55" s="45"/>
      <c r="E55" s="42"/>
      <c r="F55" s="42" t="s">
        <v>65</v>
      </c>
      <c r="G55" s="42"/>
      <c r="H55" s="42"/>
      <c r="I55" s="42"/>
      <c r="J55" s="42"/>
      <c r="K55" s="100">
        <v>120</v>
      </c>
      <c r="L55" s="80">
        <v>240</v>
      </c>
      <c r="M55" s="80">
        <v>280</v>
      </c>
      <c r="N55" s="81"/>
      <c r="Y55" s="103"/>
    </row>
    <row r="56" spans="2:25" ht="13.5" customHeight="1">
      <c r="B56" s="29">
        <f t="shared" si="2"/>
        <v>46</v>
      </c>
      <c r="C56" s="38"/>
      <c r="D56" s="45"/>
      <c r="E56" s="42"/>
      <c r="F56" s="42" t="s">
        <v>293</v>
      </c>
      <c r="G56" s="42"/>
      <c r="H56" s="42"/>
      <c r="I56" s="42"/>
      <c r="J56" s="42"/>
      <c r="K56" s="80"/>
      <c r="L56" s="80"/>
      <c r="M56" s="80"/>
      <c r="N56" s="81">
        <v>10</v>
      </c>
      <c r="Y56" s="103"/>
    </row>
    <row r="57" spans="2:25" ht="13.5" customHeight="1">
      <c r="B57" s="29">
        <f t="shared" si="2"/>
        <v>47</v>
      </c>
      <c r="C57" s="38"/>
      <c r="D57" s="45"/>
      <c r="E57" s="42"/>
      <c r="F57" s="42" t="s">
        <v>764</v>
      </c>
      <c r="G57" s="42"/>
      <c r="H57" s="42"/>
      <c r="I57" s="42"/>
      <c r="J57" s="42"/>
      <c r="K57" s="80"/>
      <c r="L57" s="100"/>
      <c r="M57" s="80"/>
      <c r="N57" s="81" t="s">
        <v>248</v>
      </c>
      <c r="Y57" s="103"/>
    </row>
    <row r="58" spans="2:25" ht="13.5" customHeight="1">
      <c r="B58" s="29">
        <f t="shared" si="2"/>
        <v>48</v>
      </c>
      <c r="C58" s="38"/>
      <c r="D58" s="45"/>
      <c r="E58" s="42"/>
      <c r="F58" s="42" t="s">
        <v>158</v>
      </c>
      <c r="G58" s="42"/>
      <c r="H58" s="42"/>
      <c r="I58" s="42"/>
      <c r="J58" s="42"/>
      <c r="K58" s="80"/>
      <c r="L58" s="80"/>
      <c r="M58" s="80">
        <v>10</v>
      </c>
      <c r="N58" s="81">
        <v>20</v>
      </c>
      <c r="Y58" s="103"/>
    </row>
    <row r="59" spans="2:25" ht="13.5" customHeight="1">
      <c r="B59" s="29">
        <f t="shared" si="2"/>
        <v>49</v>
      </c>
      <c r="C59" s="39"/>
      <c r="D59" s="46"/>
      <c r="E59" s="42"/>
      <c r="F59" s="42" t="s">
        <v>71</v>
      </c>
      <c r="G59" s="42"/>
      <c r="H59" s="42"/>
      <c r="I59" s="42"/>
      <c r="J59" s="42"/>
      <c r="K59" s="80"/>
      <c r="L59" s="80">
        <v>10</v>
      </c>
      <c r="M59" s="80"/>
      <c r="N59" s="81">
        <v>40</v>
      </c>
      <c r="U59">
        <f>COUNTA(K38:K59)</f>
        <v>10</v>
      </c>
      <c r="V59">
        <f>COUNTA(L38:L59)</f>
        <v>8</v>
      </c>
      <c r="W59">
        <f>COUNTA(M38:M59)</f>
        <v>14</v>
      </c>
      <c r="X59">
        <f>COUNTA(N38:N59)</f>
        <v>15</v>
      </c>
      <c r="Y59" s="103"/>
    </row>
    <row r="60" spans="2:14" ht="13.5" customHeight="1">
      <c r="B60" s="29">
        <f t="shared" si="2"/>
        <v>50</v>
      </c>
      <c r="C60" s="37" t="s">
        <v>72</v>
      </c>
      <c r="D60" s="35" t="s">
        <v>73</v>
      </c>
      <c r="E60" s="42"/>
      <c r="F60" s="42" t="s">
        <v>185</v>
      </c>
      <c r="G60" s="42"/>
      <c r="H60" s="42"/>
      <c r="I60" s="42"/>
      <c r="J60" s="42"/>
      <c r="K60" s="80" t="s">
        <v>248</v>
      </c>
      <c r="L60" s="80"/>
      <c r="M60" s="80" t="s">
        <v>248</v>
      </c>
      <c r="N60" s="81" t="s">
        <v>758</v>
      </c>
    </row>
    <row r="61" spans="2:14" ht="13.5" customHeight="1">
      <c r="B61" s="29">
        <f t="shared" si="2"/>
        <v>51</v>
      </c>
      <c r="C61" s="38"/>
      <c r="D61" s="45"/>
      <c r="E61" s="42"/>
      <c r="F61" s="42" t="s">
        <v>765</v>
      </c>
      <c r="G61" s="42"/>
      <c r="H61" s="42"/>
      <c r="I61" s="42"/>
      <c r="J61" s="42"/>
      <c r="K61" s="80"/>
      <c r="L61" s="80"/>
      <c r="M61" s="80"/>
      <c r="N61" s="81" t="s">
        <v>758</v>
      </c>
    </row>
    <row r="62" spans="2:14" ht="13.5" customHeight="1">
      <c r="B62" s="29">
        <f t="shared" si="2"/>
        <v>52</v>
      </c>
      <c r="C62" s="38"/>
      <c r="D62" s="45"/>
      <c r="E62" s="42"/>
      <c r="F62" s="42" t="s">
        <v>766</v>
      </c>
      <c r="G62" s="42"/>
      <c r="H62" s="42"/>
      <c r="I62" s="42"/>
      <c r="J62" s="42"/>
      <c r="K62" s="80" t="s">
        <v>248</v>
      </c>
      <c r="L62" s="80"/>
      <c r="M62" s="80"/>
      <c r="N62" s="81">
        <v>2</v>
      </c>
    </row>
    <row r="63" spans="2:14" ht="13.5" customHeight="1">
      <c r="B63" s="29">
        <f t="shared" si="2"/>
        <v>53</v>
      </c>
      <c r="C63" s="38"/>
      <c r="D63" s="45"/>
      <c r="E63" s="42"/>
      <c r="F63" s="42" t="s">
        <v>164</v>
      </c>
      <c r="G63" s="42"/>
      <c r="H63" s="42"/>
      <c r="I63" s="42"/>
      <c r="J63" s="42"/>
      <c r="K63" s="80" t="s">
        <v>248</v>
      </c>
      <c r="L63" s="80"/>
      <c r="M63" s="80">
        <v>2</v>
      </c>
      <c r="N63" s="81">
        <v>1</v>
      </c>
    </row>
    <row r="64" spans="2:14" ht="13.5" customHeight="1">
      <c r="B64" s="29">
        <f t="shared" si="2"/>
        <v>54</v>
      </c>
      <c r="C64" s="38"/>
      <c r="D64" s="46"/>
      <c r="E64" s="42"/>
      <c r="F64" s="42" t="s">
        <v>74</v>
      </c>
      <c r="G64" s="42"/>
      <c r="H64" s="42"/>
      <c r="I64" s="42"/>
      <c r="J64" s="42"/>
      <c r="K64" s="80"/>
      <c r="L64" s="80">
        <v>1</v>
      </c>
      <c r="M64" s="80"/>
      <c r="N64" s="81"/>
    </row>
    <row r="65" spans="2:24" s="102" customFormat="1" ht="13.5" customHeight="1">
      <c r="B65" s="29">
        <f t="shared" si="2"/>
        <v>55</v>
      </c>
      <c r="C65" s="37" t="s">
        <v>75</v>
      </c>
      <c r="D65" s="35" t="s">
        <v>166</v>
      </c>
      <c r="E65" s="42"/>
      <c r="F65" s="42" t="s">
        <v>714</v>
      </c>
      <c r="G65" s="42"/>
      <c r="H65" s="42"/>
      <c r="I65" s="42"/>
      <c r="J65" s="42"/>
      <c r="K65" s="80"/>
      <c r="L65" s="80"/>
      <c r="M65" s="80" t="s">
        <v>758</v>
      </c>
      <c r="N65" s="81"/>
      <c r="O65"/>
      <c r="P65"/>
      <c r="Q65"/>
      <c r="R65"/>
      <c r="S65"/>
      <c r="T65"/>
      <c r="U65"/>
      <c r="V65"/>
      <c r="W65"/>
      <c r="X65"/>
    </row>
    <row r="66" spans="2:24" s="102" customFormat="1" ht="13.5" customHeight="1">
      <c r="B66" s="29">
        <f t="shared" si="2"/>
        <v>56</v>
      </c>
      <c r="C66" s="38"/>
      <c r="D66" s="47" t="s">
        <v>168</v>
      </c>
      <c r="E66" s="42"/>
      <c r="F66" s="42" t="s">
        <v>169</v>
      </c>
      <c r="G66" s="42"/>
      <c r="H66" s="42"/>
      <c r="I66" s="42"/>
      <c r="J66" s="42"/>
      <c r="K66" s="80">
        <v>10</v>
      </c>
      <c r="L66" s="80"/>
      <c r="M66" s="80">
        <v>10</v>
      </c>
      <c r="N66" s="81" t="s">
        <v>248</v>
      </c>
      <c r="O66"/>
      <c r="P66"/>
      <c r="Q66"/>
      <c r="R66"/>
      <c r="S66"/>
      <c r="T66"/>
      <c r="U66"/>
      <c r="V66"/>
      <c r="W66"/>
      <c r="X66"/>
    </row>
    <row r="67" spans="2:24" s="102" customFormat="1" ht="13.5" customHeight="1">
      <c r="B67" s="29">
        <f t="shared" si="2"/>
        <v>57</v>
      </c>
      <c r="C67" s="38"/>
      <c r="D67" s="35" t="s">
        <v>76</v>
      </c>
      <c r="E67" s="42"/>
      <c r="F67" s="42" t="s">
        <v>77</v>
      </c>
      <c r="G67" s="42"/>
      <c r="H67" s="42"/>
      <c r="I67" s="42"/>
      <c r="J67" s="42"/>
      <c r="K67" s="80" t="s">
        <v>248</v>
      </c>
      <c r="L67" s="80"/>
      <c r="M67" s="80"/>
      <c r="N67" s="81" t="s">
        <v>248</v>
      </c>
      <c r="O67"/>
      <c r="P67"/>
      <c r="Q67"/>
      <c r="R67"/>
      <c r="S67"/>
      <c r="T67"/>
      <c r="U67"/>
      <c r="V67"/>
      <c r="W67"/>
      <c r="X67"/>
    </row>
    <row r="68" spans="2:24" s="102" customFormat="1" ht="13.5" customHeight="1">
      <c r="B68" s="29">
        <f t="shared" si="2"/>
        <v>58</v>
      </c>
      <c r="C68" s="38"/>
      <c r="D68" s="46"/>
      <c r="E68" s="42"/>
      <c r="F68" s="42" t="s">
        <v>79</v>
      </c>
      <c r="G68" s="42"/>
      <c r="H68" s="42"/>
      <c r="I68" s="42"/>
      <c r="J68" s="42"/>
      <c r="K68" s="80">
        <v>10</v>
      </c>
      <c r="L68" s="80" t="s">
        <v>248</v>
      </c>
      <c r="M68" s="80">
        <v>20</v>
      </c>
      <c r="N68" s="81"/>
      <c r="O68"/>
      <c r="P68"/>
      <c r="Q68"/>
      <c r="R68"/>
      <c r="S68"/>
      <c r="T68"/>
      <c r="U68"/>
      <c r="V68"/>
      <c r="W68"/>
      <c r="X68"/>
    </row>
    <row r="69" spans="2:24" s="102" customFormat="1" ht="13.5" customHeight="1">
      <c r="B69" s="29">
        <f t="shared" si="2"/>
        <v>59</v>
      </c>
      <c r="C69" s="39"/>
      <c r="D69" s="47" t="s">
        <v>80</v>
      </c>
      <c r="E69" s="42"/>
      <c r="F69" s="42" t="s">
        <v>81</v>
      </c>
      <c r="G69" s="42"/>
      <c r="H69" s="42"/>
      <c r="I69" s="42"/>
      <c r="J69" s="42"/>
      <c r="K69" s="80"/>
      <c r="L69" s="80"/>
      <c r="M69" s="80">
        <v>10</v>
      </c>
      <c r="N69" s="81">
        <v>10</v>
      </c>
      <c r="O69"/>
      <c r="P69"/>
      <c r="Q69"/>
      <c r="R69"/>
      <c r="S69"/>
      <c r="T69"/>
      <c r="U69"/>
      <c r="V69"/>
      <c r="W69"/>
      <c r="X69"/>
    </row>
    <row r="70" spans="2:24" s="102" customFormat="1" ht="13.5" customHeight="1">
      <c r="B70" s="29">
        <f t="shared" si="2"/>
        <v>60</v>
      </c>
      <c r="C70" s="37" t="s">
        <v>0</v>
      </c>
      <c r="D70" s="47" t="s">
        <v>82</v>
      </c>
      <c r="E70" s="42"/>
      <c r="F70" s="42" t="s">
        <v>83</v>
      </c>
      <c r="G70" s="42"/>
      <c r="H70" s="42"/>
      <c r="I70" s="42"/>
      <c r="J70" s="42"/>
      <c r="K70" s="80"/>
      <c r="L70" s="80" t="s">
        <v>248</v>
      </c>
      <c r="M70" s="80"/>
      <c r="N70" s="81">
        <v>20</v>
      </c>
      <c r="O70"/>
      <c r="P70"/>
      <c r="Q70"/>
      <c r="R70"/>
      <c r="S70"/>
      <c r="T70"/>
      <c r="U70">
        <f>COUNTA(K60:K70)</f>
        <v>6</v>
      </c>
      <c r="V70">
        <f>COUNTA(L60:L70)</f>
        <v>3</v>
      </c>
      <c r="W70">
        <f>COUNTA(M60:M70)</f>
        <v>6</v>
      </c>
      <c r="X70">
        <f>COUNTA(N60:N70)</f>
        <v>8</v>
      </c>
    </row>
    <row r="71" spans="2:24" s="102" customFormat="1" ht="13.5" customHeight="1">
      <c r="B71" s="29">
        <f t="shared" si="2"/>
        <v>61</v>
      </c>
      <c r="C71" s="170" t="s">
        <v>84</v>
      </c>
      <c r="D71" s="171"/>
      <c r="E71" s="42"/>
      <c r="F71" s="42" t="s">
        <v>85</v>
      </c>
      <c r="G71" s="42"/>
      <c r="H71" s="42"/>
      <c r="I71" s="42"/>
      <c r="J71" s="42"/>
      <c r="K71" s="80">
        <v>600</v>
      </c>
      <c r="L71" s="80">
        <v>750</v>
      </c>
      <c r="M71" s="80">
        <v>450</v>
      </c>
      <c r="N71" s="81">
        <v>250</v>
      </c>
      <c r="O71"/>
      <c r="P71"/>
      <c r="Q71"/>
      <c r="R71"/>
      <c r="S71"/>
      <c r="T71"/>
      <c r="U71"/>
      <c r="V71"/>
      <c r="W71"/>
      <c r="X71"/>
    </row>
    <row r="72" spans="2:24" s="102" customFormat="1" ht="13.5" customHeight="1">
      <c r="B72" s="29">
        <f t="shared" si="2"/>
        <v>62</v>
      </c>
      <c r="C72" s="40"/>
      <c r="D72" s="41"/>
      <c r="E72" s="42"/>
      <c r="F72" s="42" t="s">
        <v>86</v>
      </c>
      <c r="G72" s="42"/>
      <c r="H72" s="42"/>
      <c r="I72" s="42"/>
      <c r="J72" s="42"/>
      <c r="K72" s="80">
        <v>1850</v>
      </c>
      <c r="L72" s="80">
        <v>1400</v>
      </c>
      <c r="M72" s="80">
        <v>2500</v>
      </c>
      <c r="N72" s="81">
        <v>1750</v>
      </c>
      <c r="O72"/>
      <c r="P72"/>
      <c r="Q72"/>
      <c r="R72"/>
      <c r="S72"/>
      <c r="T72"/>
      <c r="U72"/>
      <c r="V72"/>
      <c r="W72"/>
      <c r="X72"/>
    </row>
    <row r="73" spans="2:24" s="102" customFormat="1" ht="13.5" customHeight="1" thickBot="1">
      <c r="B73" s="29">
        <f t="shared" si="2"/>
        <v>63</v>
      </c>
      <c r="C73" s="40"/>
      <c r="D73" s="41"/>
      <c r="E73" s="42"/>
      <c r="F73" s="42" t="s">
        <v>171</v>
      </c>
      <c r="G73" s="42"/>
      <c r="H73" s="42"/>
      <c r="I73" s="42"/>
      <c r="J73" s="42"/>
      <c r="K73" s="80">
        <v>350</v>
      </c>
      <c r="L73" s="80">
        <v>150</v>
      </c>
      <c r="M73" s="80">
        <v>50</v>
      </c>
      <c r="N73" s="81">
        <v>350</v>
      </c>
      <c r="O73"/>
      <c r="P73"/>
      <c r="Q73"/>
      <c r="R73"/>
      <c r="S73"/>
      <c r="T73"/>
      <c r="U73"/>
      <c r="V73"/>
      <c r="W73"/>
      <c r="X73"/>
    </row>
    <row r="74" spans="2:24" s="102" customFormat="1" ht="13.5" customHeight="1">
      <c r="B74" s="83"/>
      <c r="C74" s="84"/>
      <c r="D74" s="84"/>
      <c r="E74" s="86"/>
      <c r="F74" s="86"/>
      <c r="G74" s="86"/>
      <c r="H74" s="86"/>
      <c r="I74" s="86"/>
      <c r="J74" s="86"/>
      <c r="K74" s="86"/>
      <c r="L74" s="86"/>
      <c r="M74" s="86"/>
      <c r="N74" s="86"/>
      <c r="O74"/>
      <c r="P74"/>
      <c r="Q74"/>
      <c r="R74"/>
      <c r="S74"/>
      <c r="T74"/>
      <c r="U74">
        <f>COUNTA(K11:K73)</f>
        <v>35</v>
      </c>
      <c r="V74">
        <f>COUNTA(L11:L73)</f>
        <v>29</v>
      </c>
      <c r="W74">
        <f>COUNTA(M11:M73)</f>
        <v>42</v>
      </c>
      <c r="X74">
        <f>COUNTA(N11:N73)</f>
        <v>47</v>
      </c>
    </row>
    <row r="75" spans="2:24" s="102" customFormat="1" ht="18" customHeight="1">
      <c r="B75"/>
      <c r="C75"/>
      <c r="D75"/>
      <c r="E75"/>
      <c r="F75"/>
      <c r="G75"/>
      <c r="H75"/>
      <c r="I75"/>
      <c r="J75"/>
      <c r="O75"/>
      <c r="P75"/>
      <c r="Q75"/>
      <c r="R75"/>
      <c r="S75"/>
      <c r="T75"/>
      <c r="U75"/>
      <c r="V75"/>
      <c r="W75"/>
      <c r="X75"/>
    </row>
    <row r="76" ht="18" customHeight="1">
      <c r="B76" s="22"/>
    </row>
    <row r="77" ht="9" customHeight="1" thickBot="1"/>
    <row r="78" spans="2:14" ht="18" customHeight="1">
      <c r="B78" s="1"/>
      <c r="C78" s="2"/>
      <c r="D78" s="163" t="s">
        <v>2</v>
      </c>
      <c r="E78" s="163"/>
      <c r="F78" s="163"/>
      <c r="G78" s="163"/>
      <c r="H78" s="2"/>
      <c r="I78" s="2"/>
      <c r="J78" s="3"/>
      <c r="K78" s="107" t="s">
        <v>106</v>
      </c>
      <c r="L78" s="107" t="s">
        <v>107</v>
      </c>
      <c r="M78" s="107" t="s">
        <v>108</v>
      </c>
      <c r="N78" s="132" t="s">
        <v>109</v>
      </c>
    </row>
    <row r="79" spans="2:14" ht="18" customHeight="1" thickBot="1">
      <c r="B79" s="7"/>
      <c r="C79" s="8"/>
      <c r="D79" s="161" t="s">
        <v>3</v>
      </c>
      <c r="E79" s="161"/>
      <c r="F79" s="161"/>
      <c r="G79" s="161"/>
      <c r="H79" s="8"/>
      <c r="I79" s="8"/>
      <c r="J79" s="9"/>
      <c r="K79" s="113" t="str">
        <f>K5</f>
        <v>H 27. 1.5</v>
      </c>
      <c r="L79" s="113" t="str">
        <f>L5</f>
        <v>H 27. 1.5</v>
      </c>
      <c r="M79" s="113" t="str">
        <f>M5</f>
        <v>H 27. 1.5</v>
      </c>
      <c r="N79" s="133" t="str">
        <f>N5</f>
        <v>H 27. 1.5</v>
      </c>
    </row>
    <row r="80" spans="2:14" ht="19.5" customHeight="1" thickTop="1">
      <c r="B80" s="172" t="s">
        <v>88</v>
      </c>
      <c r="C80" s="173"/>
      <c r="D80" s="173"/>
      <c r="E80" s="173"/>
      <c r="F80" s="173"/>
      <c r="G80" s="173"/>
      <c r="H80" s="173"/>
      <c r="I80" s="173"/>
      <c r="J80" s="27"/>
      <c r="K80" s="114">
        <f>SUM(K81:K89)</f>
        <v>26791</v>
      </c>
      <c r="L80" s="114">
        <f>SUM(L81:L89)</f>
        <v>28921</v>
      </c>
      <c r="M80" s="114">
        <f>SUM(M81:M89)</f>
        <v>33132</v>
      </c>
      <c r="N80" s="134">
        <f>SUM(N81:N89)</f>
        <v>18723</v>
      </c>
    </row>
    <row r="81" spans="2:14" ht="13.5" customHeight="1">
      <c r="B81" s="153" t="s">
        <v>89</v>
      </c>
      <c r="C81" s="154"/>
      <c r="D81" s="162"/>
      <c r="E81" s="51"/>
      <c r="F81" s="52"/>
      <c r="G81" s="155" t="s">
        <v>14</v>
      </c>
      <c r="H81" s="155"/>
      <c r="I81" s="52"/>
      <c r="J81" s="54"/>
      <c r="K81" s="43">
        <v>20</v>
      </c>
      <c r="L81" s="43">
        <v>10</v>
      </c>
      <c r="M81" s="43">
        <v>20</v>
      </c>
      <c r="N81" s="44">
        <v>280</v>
      </c>
    </row>
    <row r="82" spans="2:14" ht="13.5" customHeight="1">
      <c r="B82" s="16"/>
      <c r="C82" s="17"/>
      <c r="D82" s="18"/>
      <c r="E82" s="55"/>
      <c r="F82" s="42"/>
      <c r="G82" s="155" t="s">
        <v>40</v>
      </c>
      <c r="H82" s="155"/>
      <c r="I82" s="53"/>
      <c r="J82" s="56"/>
      <c r="K82" s="43">
        <v>400</v>
      </c>
      <c r="L82" s="43">
        <v>370</v>
      </c>
      <c r="M82" s="43">
        <v>860</v>
      </c>
      <c r="N82" s="44">
        <v>740</v>
      </c>
    </row>
    <row r="83" spans="2:14" ht="13.5" customHeight="1">
      <c r="B83" s="16"/>
      <c r="C83" s="17"/>
      <c r="D83" s="18"/>
      <c r="E83" s="55"/>
      <c r="F83" s="42"/>
      <c r="G83" s="155" t="s">
        <v>43</v>
      </c>
      <c r="H83" s="155"/>
      <c r="I83" s="52"/>
      <c r="J83" s="54"/>
      <c r="K83" s="43">
        <v>0</v>
      </c>
      <c r="L83" s="43">
        <v>0</v>
      </c>
      <c r="M83" s="43">
        <v>10</v>
      </c>
      <c r="N83" s="44">
        <v>10</v>
      </c>
    </row>
    <row r="84" spans="2:14" ht="13.5" customHeight="1">
      <c r="B84" s="16"/>
      <c r="C84" s="17"/>
      <c r="D84" s="18"/>
      <c r="E84" s="55"/>
      <c r="F84" s="42"/>
      <c r="G84" s="155" t="s">
        <v>190</v>
      </c>
      <c r="H84" s="155"/>
      <c r="I84" s="52"/>
      <c r="J84" s="54"/>
      <c r="K84" s="43">
        <v>10</v>
      </c>
      <c r="L84" s="43">
        <v>20</v>
      </c>
      <c r="M84" s="43">
        <v>70</v>
      </c>
      <c r="N84" s="44">
        <v>290</v>
      </c>
    </row>
    <row r="85" spans="2:14" ht="13.5" customHeight="1">
      <c r="B85" s="16"/>
      <c r="C85" s="17"/>
      <c r="D85" s="18"/>
      <c r="E85" s="55"/>
      <c r="F85" s="42"/>
      <c r="G85" s="155" t="s">
        <v>191</v>
      </c>
      <c r="H85" s="155"/>
      <c r="I85" s="52"/>
      <c r="J85" s="54"/>
      <c r="K85" s="43">
        <v>22751</v>
      </c>
      <c r="L85" s="43">
        <v>25570</v>
      </c>
      <c r="M85" s="43">
        <v>27790</v>
      </c>
      <c r="N85" s="44">
        <v>13990</v>
      </c>
    </row>
    <row r="86" spans="2:14" ht="13.5" customHeight="1">
      <c r="B86" s="16"/>
      <c r="C86" s="17"/>
      <c r="D86" s="18"/>
      <c r="E86" s="55"/>
      <c r="F86" s="42"/>
      <c r="G86" s="155" t="s">
        <v>175</v>
      </c>
      <c r="H86" s="155"/>
      <c r="I86" s="52"/>
      <c r="J86" s="54"/>
      <c r="K86" s="43">
        <v>20</v>
      </c>
      <c r="L86" s="43">
        <v>0</v>
      </c>
      <c r="M86" s="43">
        <v>10</v>
      </c>
      <c r="N86" s="44">
        <v>10</v>
      </c>
    </row>
    <row r="87" spans="2:14" ht="13.5" customHeight="1">
      <c r="B87" s="16"/>
      <c r="C87" s="17"/>
      <c r="D87" s="18"/>
      <c r="E87" s="55"/>
      <c r="F87" s="42"/>
      <c r="G87" s="155" t="s">
        <v>45</v>
      </c>
      <c r="H87" s="155"/>
      <c r="I87" s="52"/>
      <c r="J87" s="54"/>
      <c r="K87" s="43">
        <v>770</v>
      </c>
      <c r="L87" s="43">
        <v>650</v>
      </c>
      <c r="M87" s="43">
        <v>1330</v>
      </c>
      <c r="N87" s="44">
        <v>1020</v>
      </c>
    </row>
    <row r="88" spans="2:14" ht="13.5" customHeight="1">
      <c r="B88" s="16"/>
      <c r="C88" s="17"/>
      <c r="D88" s="18"/>
      <c r="E88" s="55"/>
      <c r="F88" s="42"/>
      <c r="G88" s="155" t="s">
        <v>90</v>
      </c>
      <c r="H88" s="155"/>
      <c r="I88" s="52"/>
      <c r="J88" s="54"/>
      <c r="K88" s="43">
        <v>2450</v>
      </c>
      <c r="L88" s="43">
        <v>2150</v>
      </c>
      <c r="M88" s="43">
        <v>2950</v>
      </c>
      <c r="N88" s="44">
        <v>2000</v>
      </c>
    </row>
    <row r="89" spans="2:14" ht="13.5" customHeight="1" thickBot="1">
      <c r="B89" s="19"/>
      <c r="C89" s="20"/>
      <c r="D89" s="21"/>
      <c r="E89" s="57"/>
      <c r="F89" s="48"/>
      <c r="G89" s="156" t="s">
        <v>87</v>
      </c>
      <c r="H89" s="156"/>
      <c r="I89" s="58"/>
      <c r="J89" s="59"/>
      <c r="K89" s="49">
        <v>370</v>
      </c>
      <c r="L89" s="49">
        <v>151</v>
      </c>
      <c r="M89" s="49">
        <v>92</v>
      </c>
      <c r="N89" s="50">
        <v>383</v>
      </c>
    </row>
    <row r="90" spans="2:14" ht="18" customHeight="1" thickTop="1">
      <c r="B90" s="157" t="s">
        <v>91</v>
      </c>
      <c r="C90" s="158"/>
      <c r="D90" s="159"/>
      <c r="E90" s="65"/>
      <c r="F90" s="30"/>
      <c r="G90" s="160" t="s">
        <v>92</v>
      </c>
      <c r="H90" s="160"/>
      <c r="I90" s="30"/>
      <c r="J90" s="31"/>
      <c r="K90" s="115" t="s">
        <v>93</v>
      </c>
      <c r="L90" s="121"/>
      <c r="M90" s="121"/>
      <c r="N90" s="135"/>
    </row>
    <row r="91" spans="2:14" ht="18" customHeight="1">
      <c r="B91" s="62"/>
      <c r="C91" s="63"/>
      <c r="D91" s="63"/>
      <c r="E91" s="60"/>
      <c r="F91" s="61"/>
      <c r="G91" s="34"/>
      <c r="H91" s="34"/>
      <c r="I91" s="61"/>
      <c r="J91" s="64"/>
      <c r="K91" s="116" t="s">
        <v>94</v>
      </c>
      <c r="L91" s="122"/>
      <c r="M91" s="122"/>
      <c r="N91" s="125"/>
    </row>
    <row r="92" spans="2:14" ht="18" customHeight="1">
      <c r="B92" s="16"/>
      <c r="C92" s="17"/>
      <c r="D92" s="17"/>
      <c r="E92" s="66"/>
      <c r="F92" s="8"/>
      <c r="G92" s="161" t="s">
        <v>95</v>
      </c>
      <c r="H92" s="161"/>
      <c r="I92" s="32"/>
      <c r="J92" s="33"/>
      <c r="K92" s="117" t="s">
        <v>96</v>
      </c>
      <c r="L92" s="123"/>
      <c r="M92" s="126"/>
      <c r="N92" s="123"/>
    </row>
    <row r="93" spans="2:14" ht="18" customHeight="1">
      <c r="B93" s="16"/>
      <c r="C93" s="17"/>
      <c r="D93" s="17"/>
      <c r="E93" s="67"/>
      <c r="F93" s="17"/>
      <c r="G93" s="68"/>
      <c r="H93" s="68"/>
      <c r="I93" s="63"/>
      <c r="J93" s="69"/>
      <c r="K93" s="118" t="s">
        <v>490</v>
      </c>
      <c r="L93" s="124"/>
      <c r="M93" s="127"/>
      <c r="N93" s="124"/>
    </row>
    <row r="94" spans="2:14" ht="18" customHeight="1">
      <c r="B94" s="16"/>
      <c r="C94" s="17"/>
      <c r="D94" s="17"/>
      <c r="E94" s="67"/>
      <c r="F94" s="17"/>
      <c r="G94" s="68"/>
      <c r="H94" s="68"/>
      <c r="I94" s="63"/>
      <c r="J94" s="69"/>
      <c r="K94" s="118" t="s">
        <v>216</v>
      </c>
      <c r="L94" s="122"/>
      <c r="M94" s="127"/>
      <c r="N94" s="124"/>
    </row>
    <row r="95" spans="2:14" ht="18" customHeight="1">
      <c r="B95" s="16"/>
      <c r="C95" s="17"/>
      <c r="D95" s="17"/>
      <c r="E95" s="66"/>
      <c r="F95" s="8"/>
      <c r="G95" s="161" t="s">
        <v>97</v>
      </c>
      <c r="H95" s="161"/>
      <c r="I95" s="32"/>
      <c r="J95" s="33"/>
      <c r="K95" s="117" t="s">
        <v>364</v>
      </c>
      <c r="L95" s="123"/>
      <c r="M95" s="126"/>
      <c r="N95" s="123"/>
    </row>
    <row r="96" spans="2:14" ht="18" customHeight="1">
      <c r="B96" s="16"/>
      <c r="C96" s="17"/>
      <c r="D96" s="17"/>
      <c r="E96" s="67"/>
      <c r="F96" s="17"/>
      <c r="G96" s="68"/>
      <c r="H96" s="68"/>
      <c r="I96" s="63"/>
      <c r="J96" s="69"/>
      <c r="K96" s="118" t="s">
        <v>491</v>
      </c>
      <c r="L96" s="124"/>
      <c r="M96" s="127"/>
      <c r="N96" s="124"/>
    </row>
    <row r="97" spans="2:14" ht="18" customHeight="1">
      <c r="B97" s="16"/>
      <c r="C97" s="17"/>
      <c r="D97" s="17"/>
      <c r="E97" s="13"/>
      <c r="F97" s="14"/>
      <c r="G97" s="34"/>
      <c r="H97" s="34"/>
      <c r="I97" s="61"/>
      <c r="J97" s="64"/>
      <c r="K97" s="116" t="s">
        <v>98</v>
      </c>
      <c r="L97" s="125"/>
      <c r="M97" s="122"/>
      <c r="N97" s="125"/>
    </row>
    <row r="98" spans="2:14" ht="18" customHeight="1">
      <c r="B98" s="153" t="s">
        <v>99</v>
      </c>
      <c r="C98" s="154"/>
      <c r="D98" s="154"/>
      <c r="E98" s="8"/>
      <c r="F98" s="8"/>
      <c r="G98" s="8"/>
      <c r="H98" s="8"/>
      <c r="I98" s="8"/>
      <c r="J98" s="8"/>
      <c r="K98" s="82"/>
      <c r="L98" s="82"/>
      <c r="M98" s="82"/>
      <c r="N98" s="136"/>
    </row>
    <row r="99" spans="2:14" ht="13.5" customHeight="1">
      <c r="B99" s="70"/>
      <c r="C99" s="71" t="s">
        <v>100</v>
      </c>
      <c r="D99" s="72"/>
      <c r="E99" s="71"/>
      <c r="F99" s="71"/>
      <c r="G99" s="71"/>
      <c r="H99" s="71"/>
      <c r="I99" s="71"/>
      <c r="J99" s="71"/>
      <c r="K99" s="119"/>
      <c r="L99" s="119"/>
      <c r="M99" s="119"/>
      <c r="N99" s="137"/>
    </row>
    <row r="100" spans="2:14" ht="13.5" customHeight="1">
      <c r="B100" s="70"/>
      <c r="C100" s="71" t="s">
        <v>101</v>
      </c>
      <c r="D100" s="72"/>
      <c r="E100" s="71"/>
      <c r="F100" s="71"/>
      <c r="G100" s="71"/>
      <c r="H100" s="71"/>
      <c r="I100" s="71"/>
      <c r="J100" s="71"/>
      <c r="K100" s="119"/>
      <c r="L100" s="119"/>
      <c r="M100" s="119"/>
      <c r="N100" s="137"/>
    </row>
    <row r="101" spans="2:14" ht="13.5" customHeight="1">
      <c r="B101" s="70"/>
      <c r="C101" s="71" t="s">
        <v>102</v>
      </c>
      <c r="D101" s="72"/>
      <c r="E101" s="71"/>
      <c r="F101" s="71"/>
      <c r="G101" s="71"/>
      <c r="H101" s="71"/>
      <c r="I101" s="71"/>
      <c r="J101" s="71"/>
      <c r="K101" s="119"/>
      <c r="L101" s="119"/>
      <c r="M101" s="119"/>
      <c r="N101" s="137"/>
    </row>
    <row r="102" spans="2:14" ht="13.5" customHeight="1">
      <c r="B102" s="70"/>
      <c r="C102" s="71" t="s">
        <v>103</v>
      </c>
      <c r="D102" s="72"/>
      <c r="E102" s="71"/>
      <c r="F102" s="71"/>
      <c r="G102" s="71"/>
      <c r="H102" s="71"/>
      <c r="I102" s="71"/>
      <c r="J102" s="71"/>
      <c r="K102" s="119"/>
      <c r="L102" s="119"/>
      <c r="M102" s="119"/>
      <c r="N102" s="137"/>
    </row>
    <row r="103" spans="2:14" ht="13.5" customHeight="1">
      <c r="B103" s="73"/>
      <c r="C103" s="71" t="s">
        <v>104</v>
      </c>
      <c r="D103" s="71"/>
      <c r="E103" s="71"/>
      <c r="F103" s="71"/>
      <c r="G103" s="71"/>
      <c r="H103" s="71"/>
      <c r="I103" s="71"/>
      <c r="J103" s="71"/>
      <c r="K103" s="119"/>
      <c r="L103" s="119"/>
      <c r="M103" s="119"/>
      <c r="N103" s="137"/>
    </row>
    <row r="104" spans="2:14" ht="13.5" customHeight="1">
      <c r="B104" s="73"/>
      <c r="C104" s="71" t="s">
        <v>182</v>
      </c>
      <c r="D104" s="71"/>
      <c r="E104" s="71"/>
      <c r="F104" s="71"/>
      <c r="G104" s="71"/>
      <c r="H104" s="71"/>
      <c r="I104" s="71"/>
      <c r="J104" s="71"/>
      <c r="K104" s="119"/>
      <c r="L104" s="119"/>
      <c r="M104" s="119"/>
      <c r="N104" s="137"/>
    </row>
    <row r="105" spans="2:14" ht="13.5" customHeight="1">
      <c r="B105" s="73"/>
      <c r="C105" s="71" t="s">
        <v>270</v>
      </c>
      <c r="D105" s="71"/>
      <c r="E105" s="71"/>
      <c r="F105" s="71"/>
      <c r="G105" s="71"/>
      <c r="H105" s="71"/>
      <c r="I105" s="71"/>
      <c r="J105" s="71"/>
      <c r="K105" s="119"/>
      <c r="L105" s="119"/>
      <c r="M105" s="119"/>
      <c r="N105" s="137"/>
    </row>
    <row r="106" spans="2:14" ht="13.5" customHeight="1">
      <c r="B106" s="73"/>
      <c r="C106" s="71" t="s">
        <v>271</v>
      </c>
      <c r="D106" s="71"/>
      <c r="E106" s="71"/>
      <c r="F106" s="71"/>
      <c r="G106" s="71"/>
      <c r="H106" s="71"/>
      <c r="I106" s="71"/>
      <c r="J106" s="71"/>
      <c r="K106" s="119"/>
      <c r="L106" s="119"/>
      <c r="M106" s="119"/>
      <c r="N106" s="137"/>
    </row>
    <row r="107" spans="2:14" ht="13.5" customHeight="1">
      <c r="B107" s="73"/>
      <c r="C107" s="71" t="s">
        <v>184</v>
      </c>
      <c r="D107" s="71"/>
      <c r="E107" s="71"/>
      <c r="F107" s="71"/>
      <c r="G107" s="71"/>
      <c r="H107" s="71"/>
      <c r="I107" s="71"/>
      <c r="J107" s="71"/>
      <c r="K107" s="119"/>
      <c r="L107" s="119"/>
      <c r="M107" s="119"/>
      <c r="N107" s="137"/>
    </row>
    <row r="108" spans="2:14" ht="13.5" customHeight="1">
      <c r="B108" s="73"/>
      <c r="C108" s="71" t="s">
        <v>183</v>
      </c>
      <c r="D108" s="71"/>
      <c r="E108" s="71"/>
      <c r="F108" s="71"/>
      <c r="G108" s="71"/>
      <c r="H108" s="71"/>
      <c r="I108" s="71"/>
      <c r="J108" s="71"/>
      <c r="K108" s="119"/>
      <c r="L108" s="119"/>
      <c r="M108" s="119"/>
      <c r="N108" s="137"/>
    </row>
    <row r="109" spans="2:14" ht="13.5" customHeight="1">
      <c r="B109" s="73"/>
      <c r="C109" s="71" t="s">
        <v>105</v>
      </c>
      <c r="D109" s="71"/>
      <c r="E109" s="71"/>
      <c r="F109" s="71"/>
      <c r="G109" s="71"/>
      <c r="H109" s="71"/>
      <c r="I109" s="71"/>
      <c r="J109" s="71"/>
      <c r="K109" s="119"/>
      <c r="L109" s="119"/>
      <c r="M109" s="119"/>
      <c r="N109" s="137"/>
    </row>
    <row r="110" spans="2:14" ht="13.5" customHeight="1">
      <c r="B110" s="73"/>
      <c r="C110" s="71" t="s">
        <v>274</v>
      </c>
      <c r="D110" s="71"/>
      <c r="E110" s="71"/>
      <c r="F110" s="71"/>
      <c r="G110" s="71"/>
      <c r="H110" s="71"/>
      <c r="I110" s="71"/>
      <c r="J110" s="71"/>
      <c r="K110" s="119"/>
      <c r="L110" s="119"/>
      <c r="M110" s="119"/>
      <c r="N110" s="137"/>
    </row>
    <row r="111" spans="2:14" ht="13.5" customHeight="1">
      <c r="B111" s="73"/>
      <c r="C111" s="71" t="s">
        <v>176</v>
      </c>
      <c r="D111" s="71"/>
      <c r="E111" s="71"/>
      <c r="F111" s="71"/>
      <c r="G111" s="71"/>
      <c r="H111" s="71"/>
      <c r="I111" s="71"/>
      <c r="J111" s="71"/>
      <c r="K111" s="119"/>
      <c r="L111" s="119"/>
      <c r="M111" s="119"/>
      <c r="N111" s="137"/>
    </row>
    <row r="112" spans="2:14" ht="18" customHeight="1" thickBot="1">
      <c r="B112" s="74"/>
      <c r="C112" s="75"/>
      <c r="D112" s="75"/>
      <c r="E112" s="75"/>
      <c r="F112" s="75"/>
      <c r="G112" s="75"/>
      <c r="H112" s="75"/>
      <c r="I112" s="75"/>
      <c r="J112" s="75"/>
      <c r="K112" s="120"/>
      <c r="L112" s="120"/>
      <c r="M112" s="120"/>
      <c r="N112" s="138"/>
    </row>
  </sheetData>
  <sheetProtection/>
  <mergeCells count="26">
    <mergeCell ref="C71:D71"/>
    <mergeCell ref="G85:H85"/>
    <mergeCell ref="G90:H90"/>
    <mergeCell ref="D4:G4"/>
    <mergeCell ref="D5:G5"/>
    <mergeCell ref="D6:G6"/>
    <mergeCell ref="D7:F7"/>
    <mergeCell ref="D8:F8"/>
    <mergeCell ref="B81:D81"/>
    <mergeCell ref="G81:H81"/>
    <mergeCell ref="D9:F9"/>
    <mergeCell ref="G10:H10"/>
    <mergeCell ref="G82:H82"/>
    <mergeCell ref="D78:G78"/>
    <mergeCell ref="D79:G79"/>
    <mergeCell ref="B80:I80"/>
    <mergeCell ref="G84:H84"/>
    <mergeCell ref="G92:H92"/>
    <mergeCell ref="G95:H95"/>
    <mergeCell ref="B98:D98"/>
    <mergeCell ref="G86:H86"/>
    <mergeCell ref="G87:H87"/>
    <mergeCell ref="G88:H88"/>
    <mergeCell ref="G89:H89"/>
    <mergeCell ref="B90:D90"/>
    <mergeCell ref="G83:H83"/>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4" max="255" man="1"/>
  </rowBreaks>
</worksheet>
</file>

<file path=xl/worksheets/sheet2.xml><?xml version="1.0" encoding="utf-8"?>
<worksheet xmlns="http://schemas.openxmlformats.org/spreadsheetml/2006/main" xmlns:r="http://schemas.openxmlformats.org/officeDocument/2006/relationships">
  <sheetPr>
    <tabColor rgb="FFC00000"/>
  </sheetPr>
  <dimension ref="B2:Y135"/>
  <sheetViews>
    <sheetView view="pageBreakPreview" zoomScale="75" zoomScaleNormal="75" zoomScaleSheetLayoutView="75" zoomScalePageLayoutView="0" workbookViewId="0" topLeftCell="A1">
      <pane xSplit="10" ySplit="10" topLeftCell="K77"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297</v>
      </c>
      <c r="L5" s="108" t="s">
        <v>297</v>
      </c>
      <c r="M5" s="108" t="s">
        <v>297</v>
      </c>
      <c r="N5" s="128" t="s">
        <v>297</v>
      </c>
    </row>
    <row r="6" spans="2:14" ht="18" customHeight="1">
      <c r="B6" s="4"/>
      <c r="C6" s="5"/>
      <c r="D6" s="164" t="s">
        <v>4</v>
      </c>
      <c r="E6" s="164"/>
      <c r="F6" s="164"/>
      <c r="G6" s="164"/>
      <c r="H6" s="5"/>
      <c r="I6" s="5"/>
      <c r="J6" s="6"/>
      <c r="K6" s="108" t="s">
        <v>298</v>
      </c>
      <c r="L6" s="108" t="s">
        <v>299</v>
      </c>
      <c r="M6" s="108" t="s">
        <v>300</v>
      </c>
      <c r="N6" s="128" t="s">
        <v>301</v>
      </c>
    </row>
    <row r="7" spans="2:14" ht="18" customHeight="1">
      <c r="B7" s="4"/>
      <c r="C7" s="5"/>
      <c r="D7" s="164" t="s">
        <v>5</v>
      </c>
      <c r="E7" s="165"/>
      <c r="F7" s="165"/>
      <c r="G7" s="23" t="s">
        <v>6</v>
      </c>
      <c r="H7" s="5"/>
      <c r="I7" s="5"/>
      <c r="J7" s="6"/>
      <c r="K7" s="109">
        <v>1.7</v>
      </c>
      <c r="L7" s="109">
        <v>1.44</v>
      </c>
      <c r="M7" s="109">
        <v>1.45</v>
      </c>
      <c r="N7" s="129">
        <v>1.45</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t="s">
        <v>303</v>
      </c>
      <c r="L11" s="78" t="s">
        <v>303</v>
      </c>
      <c r="M11" s="78" t="s">
        <v>304</v>
      </c>
      <c r="N11" s="79" t="s">
        <v>305</v>
      </c>
      <c r="P11" t="s">
        <v>15</v>
      </c>
      <c r="Q11">
        <f aca="true" t="shared" si="0" ref="Q11:T14">IF(K11="",0,VALUE(MID(K11,2,LEN(K11)-2)))</f>
        <v>20</v>
      </c>
      <c r="R11">
        <f t="shared" si="0"/>
        <v>20</v>
      </c>
      <c r="S11">
        <f t="shared" si="0"/>
        <v>40</v>
      </c>
      <c r="T11">
        <f t="shared" si="0"/>
        <v>60</v>
      </c>
      <c r="U11">
        <f aca="true" t="shared" si="1" ref="U11:U22">IF(K11="＋",0,IF(K11="(＋)",0,ABS(K11)))</f>
        <v>20</v>
      </c>
      <c r="V11">
        <f aca="true" t="shared" si="2" ref="V11:V22">IF(L11="＋",0,IF(L11="(＋)",0,ABS(L11)))</f>
        <v>20</v>
      </c>
      <c r="W11">
        <f aca="true" t="shared" si="3" ref="W11:W22">IF(M11="＋",0,IF(M11="(＋)",0,ABS(M11)))</f>
        <v>40</v>
      </c>
      <c r="X11">
        <f aca="true" t="shared" si="4" ref="X11:X22">IF(N11="＋",0,IF(N11="(＋)",0,ABS(N11)))</f>
        <v>60</v>
      </c>
    </row>
    <row r="12" spans="2:24" ht="13.5" customHeight="1">
      <c r="B12" s="29">
        <f>B11+1</f>
        <v>2</v>
      </c>
      <c r="C12" s="36"/>
      <c r="D12" s="45"/>
      <c r="E12" s="42"/>
      <c r="F12" s="42" t="s">
        <v>306</v>
      </c>
      <c r="G12" s="42"/>
      <c r="H12" s="42"/>
      <c r="I12" s="42"/>
      <c r="J12" s="42"/>
      <c r="K12" s="78" t="s">
        <v>253</v>
      </c>
      <c r="L12" s="78" t="s">
        <v>307</v>
      </c>
      <c r="M12" s="78" t="s">
        <v>252</v>
      </c>
      <c r="N12" s="79" t="s">
        <v>308</v>
      </c>
      <c r="P12" t="s">
        <v>15</v>
      </c>
      <c r="Q12">
        <f t="shared" si="0"/>
        <v>20</v>
      </c>
      <c r="R12">
        <f t="shared" si="0"/>
        <v>30</v>
      </c>
      <c r="S12">
        <f t="shared" si="0"/>
        <v>10</v>
      </c>
      <c r="T12" t="e">
        <f t="shared" si="0"/>
        <v>#VALUE!</v>
      </c>
      <c r="U12">
        <f t="shared" si="1"/>
        <v>20</v>
      </c>
      <c r="V12">
        <f t="shared" si="2"/>
        <v>30</v>
      </c>
      <c r="W12">
        <f t="shared" si="3"/>
        <v>10</v>
      </c>
      <c r="X12">
        <f t="shared" si="4"/>
        <v>0</v>
      </c>
    </row>
    <row r="13" spans="2:24" ht="13.5" customHeight="1">
      <c r="B13" s="29">
        <f aca="true" t="shared" si="5" ref="B13:B76">B12+1</f>
        <v>3</v>
      </c>
      <c r="C13" s="36"/>
      <c r="D13" s="45"/>
      <c r="E13" s="42"/>
      <c r="F13" s="42" t="s">
        <v>17</v>
      </c>
      <c r="G13" s="42"/>
      <c r="H13" s="42"/>
      <c r="I13" s="42"/>
      <c r="J13" s="42"/>
      <c r="K13" s="78" t="s">
        <v>253</v>
      </c>
      <c r="L13" s="78" t="s">
        <v>256</v>
      </c>
      <c r="M13" s="78" t="s">
        <v>309</v>
      </c>
      <c r="N13" s="79" t="s">
        <v>310</v>
      </c>
      <c r="P13" t="s">
        <v>15</v>
      </c>
      <c r="Q13">
        <f t="shared" si="0"/>
        <v>20</v>
      </c>
      <c r="R13">
        <f t="shared" si="0"/>
        <v>40</v>
      </c>
      <c r="S13">
        <f t="shared" si="0"/>
        <v>70</v>
      </c>
      <c r="T13">
        <f t="shared" si="0"/>
        <v>50</v>
      </c>
      <c r="U13">
        <f t="shared" si="1"/>
        <v>20</v>
      </c>
      <c r="V13">
        <f t="shared" si="2"/>
        <v>40</v>
      </c>
      <c r="W13">
        <f t="shared" si="3"/>
        <v>70</v>
      </c>
      <c r="X13">
        <f t="shared" si="4"/>
        <v>50</v>
      </c>
    </row>
    <row r="14" spans="2:24" ht="13.5" customHeight="1">
      <c r="B14" s="29">
        <f t="shared" si="5"/>
        <v>4</v>
      </c>
      <c r="C14" s="36"/>
      <c r="D14" s="45"/>
      <c r="E14" s="42"/>
      <c r="F14" s="42" t="s">
        <v>115</v>
      </c>
      <c r="G14" s="42"/>
      <c r="H14" s="42"/>
      <c r="I14" s="42"/>
      <c r="J14" s="42"/>
      <c r="K14" s="78" t="s">
        <v>252</v>
      </c>
      <c r="L14" s="78" t="s">
        <v>252</v>
      </c>
      <c r="M14" s="78" t="s">
        <v>253</v>
      </c>
      <c r="N14" s="79"/>
      <c r="P14" t="s">
        <v>15</v>
      </c>
      <c r="Q14">
        <f t="shared" si="0"/>
        <v>10</v>
      </c>
      <c r="R14">
        <f t="shared" si="0"/>
        <v>10</v>
      </c>
      <c r="S14">
        <f t="shared" si="0"/>
        <v>20</v>
      </c>
      <c r="T14">
        <f t="shared" si="0"/>
        <v>0</v>
      </c>
      <c r="U14">
        <f t="shared" si="1"/>
        <v>10</v>
      </c>
      <c r="V14">
        <f t="shared" si="2"/>
        <v>10</v>
      </c>
      <c r="W14">
        <f t="shared" si="3"/>
        <v>20</v>
      </c>
      <c r="X14">
        <f t="shared" si="4"/>
        <v>0</v>
      </c>
    </row>
    <row r="15" spans="2:24" ht="13.5" customHeight="1">
      <c r="B15" s="29">
        <f t="shared" si="5"/>
        <v>5</v>
      </c>
      <c r="C15" s="36"/>
      <c r="D15" s="45"/>
      <c r="E15" s="42"/>
      <c r="F15" s="42" t="s">
        <v>116</v>
      </c>
      <c r="G15" s="42"/>
      <c r="H15" s="42"/>
      <c r="I15" s="42"/>
      <c r="J15" s="42"/>
      <c r="K15" s="80"/>
      <c r="L15" s="80"/>
      <c r="M15" s="80">
        <v>140</v>
      </c>
      <c r="N15" s="81"/>
      <c r="P15" s="76" t="s">
        <v>18</v>
      </c>
      <c r="Q15">
        <f>K15</f>
        <v>0</v>
      </c>
      <c r="R15">
        <f>L15</f>
        <v>0</v>
      </c>
      <c r="S15">
        <f>M15</f>
        <v>140</v>
      </c>
      <c r="T15">
        <f>N15</f>
        <v>0</v>
      </c>
      <c r="U15">
        <f t="shared" si="1"/>
        <v>0</v>
      </c>
      <c r="V15">
        <f t="shared" si="2"/>
        <v>0</v>
      </c>
      <c r="W15">
        <f t="shared" si="3"/>
        <v>140</v>
      </c>
      <c r="X15">
        <f t="shared" si="4"/>
        <v>0</v>
      </c>
    </row>
    <row r="16" spans="2:24" ht="13.5" customHeight="1">
      <c r="B16" s="29">
        <f t="shared" si="5"/>
        <v>6</v>
      </c>
      <c r="C16" s="36"/>
      <c r="D16" s="45"/>
      <c r="E16" s="42"/>
      <c r="F16" s="42" t="s">
        <v>19</v>
      </c>
      <c r="G16" s="42"/>
      <c r="H16" s="42"/>
      <c r="I16" s="42"/>
      <c r="J16" s="42"/>
      <c r="K16" s="78" t="s">
        <v>308</v>
      </c>
      <c r="L16" s="78" t="s">
        <v>308</v>
      </c>
      <c r="M16" s="78"/>
      <c r="N16" s="79"/>
      <c r="P16" t="s">
        <v>15</v>
      </c>
      <c r="Q16" t="e">
        <f aca="true" t="shared" si="6" ref="Q16:T17">IF(K16="",0,VALUE(MID(K16,2,LEN(K16)-2)))</f>
        <v>#VALUE!</v>
      </c>
      <c r="R16" t="e">
        <f t="shared" si="6"/>
        <v>#VALUE!</v>
      </c>
      <c r="S16">
        <f t="shared" si="6"/>
        <v>0</v>
      </c>
      <c r="T16">
        <f t="shared" si="6"/>
        <v>0</v>
      </c>
      <c r="U16">
        <f t="shared" si="1"/>
        <v>0</v>
      </c>
      <c r="V16">
        <f t="shared" si="2"/>
        <v>0</v>
      </c>
      <c r="W16">
        <f t="shared" si="3"/>
        <v>0</v>
      </c>
      <c r="X16">
        <f t="shared" si="4"/>
        <v>0</v>
      </c>
    </row>
    <row r="17" spans="2:24" ht="13.5" customHeight="1">
      <c r="B17" s="29">
        <f t="shared" si="5"/>
        <v>7</v>
      </c>
      <c r="C17" s="36"/>
      <c r="D17" s="45"/>
      <c r="E17" s="42"/>
      <c r="F17" s="42" t="s">
        <v>322</v>
      </c>
      <c r="G17" s="42"/>
      <c r="H17" s="42"/>
      <c r="I17" s="42"/>
      <c r="J17" s="42"/>
      <c r="K17" s="78"/>
      <c r="L17" s="78"/>
      <c r="M17" s="78"/>
      <c r="N17" s="79" t="s">
        <v>308</v>
      </c>
      <c r="P17" t="s">
        <v>15</v>
      </c>
      <c r="Q17">
        <f t="shared" si="6"/>
        <v>0</v>
      </c>
      <c r="R17">
        <f t="shared" si="6"/>
        <v>0</v>
      </c>
      <c r="S17">
        <f t="shared" si="6"/>
        <v>0</v>
      </c>
      <c r="T17" t="e">
        <f t="shared" si="6"/>
        <v>#VALUE!</v>
      </c>
      <c r="U17">
        <f t="shared" si="1"/>
        <v>0</v>
      </c>
      <c r="V17">
        <f t="shared" si="2"/>
        <v>0</v>
      </c>
      <c r="W17">
        <f t="shared" si="3"/>
        <v>0</v>
      </c>
      <c r="X17">
        <f t="shared" si="4"/>
        <v>0</v>
      </c>
    </row>
    <row r="18" spans="2:24" ht="13.5" customHeight="1">
      <c r="B18" s="29">
        <f t="shared" si="5"/>
        <v>8</v>
      </c>
      <c r="C18" s="36"/>
      <c r="D18" s="45"/>
      <c r="E18" s="42"/>
      <c r="F18" s="42" t="s">
        <v>321</v>
      </c>
      <c r="G18" s="42"/>
      <c r="H18" s="42"/>
      <c r="I18" s="42"/>
      <c r="J18" s="42"/>
      <c r="K18" s="80">
        <v>4730</v>
      </c>
      <c r="L18" s="80">
        <v>550</v>
      </c>
      <c r="M18" s="78" t="s">
        <v>248</v>
      </c>
      <c r="N18" s="81">
        <v>310</v>
      </c>
      <c r="P18" s="76" t="s">
        <v>18</v>
      </c>
      <c r="Q18">
        <f aca="true" t="shared" si="7" ref="Q18:T20">K18</f>
        <v>4730</v>
      </c>
      <c r="R18">
        <f t="shared" si="7"/>
        <v>550</v>
      </c>
      <c r="S18" t="str">
        <f t="shared" si="7"/>
        <v>＋</v>
      </c>
      <c r="T18">
        <f t="shared" si="7"/>
        <v>310</v>
      </c>
      <c r="U18">
        <f t="shared" si="1"/>
        <v>4730</v>
      </c>
      <c r="V18">
        <f t="shared" si="2"/>
        <v>550</v>
      </c>
      <c r="W18">
        <f t="shared" si="3"/>
        <v>0</v>
      </c>
      <c r="X18">
        <f t="shared" si="4"/>
        <v>310</v>
      </c>
    </row>
    <row r="19" spans="2:24" ht="13.5" customHeight="1">
      <c r="B19" s="29">
        <f t="shared" si="5"/>
        <v>9</v>
      </c>
      <c r="C19" s="36"/>
      <c r="D19" s="45"/>
      <c r="E19" s="42"/>
      <c r="F19" s="42" t="s">
        <v>119</v>
      </c>
      <c r="G19" s="42"/>
      <c r="H19" s="42"/>
      <c r="I19" s="42"/>
      <c r="J19" s="42"/>
      <c r="K19" s="80"/>
      <c r="L19" s="80"/>
      <c r="M19" s="80" t="s">
        <v>311</v>
      </c>
      <c r="N19" s="81"/>
      <c r="P19" s="76" t="s">
        <v>18</v>
      </c>
      <c r="Q19">
        <f t="shared" si="7"/>
        <v>0</v>
      </c>
      <c r="R19">
        <f t="shared" si="7"/>
        <v>0</v>
      </c>
      <c r="S19" t="str">
        <f t="shared" si="7"/>
        <v>1280</v>
      </c>
      <c r="T19">
        <f t="shared" si="7"/>
        <v>0</v>
      </c>
      <c r="U19">
        <f t="shared" si="1"/>
        <v>0</v>
      </c>
      <c r="V19">
        <f t="shared" si="2"/>
        <v>0</v>
      </c>
      <c r="W19">
        <f t="shared" si="3"/>
        <v>1280</v>
      </c>
      <c r="X19">
        <f t="shared" si="4"/>
        <v>0</v>
      </c>
    </row>
    <row r="20" spans="2:24" ht="13.5" customHeight="1">
      <c r="B20" s="29">
        <f t="shared" si="5"/>
        <v>10</v>
      </c>
      <c r="C20" s="36"/>
      <c r="D20" s="45"/>
      <c r="E20" s="42"/>
      <c r="F20" s="42" t="s">
        <v>22</v>
      </c>
      <c r="G20" s="42"/>
      <c r="H20" s="42"/>
      <c r="I20" s="42"/>
      <c r="J20" s="42"/>
      <c r="K20" s="80"/>
      <c r="L20" s="80"/>
      <c r="M20" s="80"/>
      <c r="N20" s="81">
        <v>130</v>
      </c>
      <c r="P20" s="76" t="s">
        <v>18</v>
      </c>
      <c r="Q20">
        <f t="shared" si="7"/>
        <v>0</v>
      </c>
      <c r="R20">
        <f t="shared" si="7"/>
        <v>0</v>
      </c>
      <c r="S20">
        <f t="shared" si="7"/>
        <v>0</v>
      </c>
      <c r="T20">
        <f t="shared" si="7"/>
        <v>130</v>
      </c>
      <c r="U20">
        <f t="shared" si="1"/>
        <v>0</v>
      </c>
      <c r="V20">
        <f t="shared" si="2"/>
        <v>0</v>
      </c>
      <c r="W20">
        <f t="shared" si="3"/>
        <v>0</v>
      </c>
      <c r="X20">
        <f t="shared" si="4"/>
        <v>130</v>
      </c>
    </row>
    <row r="21" spans="2:24" ht="13.5" customHeight="1">
      <c r="B21" s="29">
        <f t="shared" si="5"/>
        <v>11</v>
      </c>
      <c r="C21" s="36"/>
      <c r="D21" s="45"/>
      <c r="E21" s="42"/>
      <c r="F21" s="42" t="s">
        <v>323</v>
      </c>
      <c r="G21" s="42"/>
      <c r="H21" s="42"/>
      <c r="I21" s="42"/>
      <c r="J21" s="42"/>
      <c r="K21" s="78" t="s">
        <v>308</v>
      </c>
      <c r="L21" s="78" t="s">
        <v>252</v>
      </c>
      <c r="M21" s="78" t="s">
        <v>252</v>
      </c>
      <c r="N21" s="79"/>
      <c r="P21" t="s">
        <v>15</v>
      </c>
      <c r="Q21" t="e">
        <f aca="true" t="shared" si="8" ref="Q21:T22">IF(K21="",0,VALUE(MID(K21,2,LEN(K21)-2)))</f>
        <v>#VALUE!</v>
      </c>
      <c r="R21">
        <f t="shared" si="8"/>
        <v>10</v>
      </c>
      <c r="S21">
        <f t="shared" si="8"/>
        <v>10</v>
      </c>
      <c r="T21">
        <f t="shared" si="8"/>
        <v>0</v>
      </c>
      <c r="U21">
        <f t="shared" si="1"/>
        <v>0</v>
      </c>
      <c r="V21">
        <f t="shared" si="2"/>
        <v>10</v>
      </c>
      <c r="W21">
        <f t="shared" si="3"/>
        <v>10</v>
      </c>
      <c r="X21">
        <f t="shared" si="4"/>
        <v>0</v>
      </c>
    </row>
    <row r="22" spans="2:24" ht="13.5" customHeight="1">
      <c r="B22" s="29">
        <f t="shared" si="5"/>
        <v>12</v>
      </c>
      <c r="C22" s="36"/>
      <c r="D22" s="45"/>
      <c r="E22" s="42"/>
      <c r="F22" s="42" t="s">
        <v>24</v>
      </c>
      <c r="G22" s="42"/>
      <c r="H22" s="42"/>
      <c r="I22" s="42"/>
      <c r="J22" s="42"/>
      <c r="K22" s="78" t="s">
        <v>312</v>
      </c>
      <c r="L22" s="78" t="s">
        <v>313</v>
      </c>
      <c r="M22" s="78" t="s">
        <v>314</v>
      </c>
      <c r="N22" s="79" t="s">
        <v>315</v>
      </c>
      <c r="P22" t="s">
        <v>15</v>
      </c>
      <c r="Q22">
        <f t="shared" si="8"/>
        <v>190</v>
      </c>
      <c r="R22">
        <f t="shared" si="8"/>
        <v>430</v>
      </c>
      <c r="S22">
        <f t="shared" si="8"/>
        <v>440</v>
      </c>
      <c r="T22">
        <f t="shared" si="8"/>
        <v>120</v>
      </c>
      <c r="U22">
        <f t="shared" si="1"/>
        <v>190</v>
      </c>
      <c r="V22">
        <f t="shared" si="2"/>
        <v>430</v>
      </c>
      <c r="W22">
        <f t="shared" si="3"/>
        <v>440</v>
      </c>
      <c r="X22">
        <f t="shared" si="4"/>
        <v>120</v>
      </c>
    </row>
    <row r="23" spans="2:16" ht="13.5" customHeight="1">
      <c r="B23" s="29">
        <f t="shared" si="5"/>
        <v>13</v>
      </c>
      <c r="C23" s="37" t="s">
        <v>39</v>
      </c>
      <c r="D23" s="35" t="s">
        <v>40</v>
      </c>
      <c r="E23" s="42"/>
      <c r="F23" s="42" t="s">
        <v>41</v>
      </c>
      <c r="G23" s="42"/>
      <c r="H23" s="42"/>
      <c r="I23" s="42"/>
      <c r="J23" s="42"/>
      <c r="K23" s="100">
        <v>3500</v>
      </c>
      <c r="L23" s="80">
        <v>1530</v>
      </c>
      <c r="M23" s="80">
        <v>1625</v>
      </c>
      <c r="N23" s="81">
        <v>1230</v>
      </c>
      <c r="P23" s="76"/>
    </row>
    <row r="24" spans="2:16" ht="13.5" customHeight="1">
      <c r="B24" s="29">
        <f t="shared" si="5"/>
        <v>14</v>
      </c>
      <c r="C24" s="37" t="s">
        <v>42</v>
      </c>
      <c r="D24" s="35" t="s">
        <v>43</v>
      </c>
      <c r="E24" s="42"/>
      <c r="F24" s="42" t="s">
        <v>324</v>
      </c>
      <c r="G24" s="42"/>
      <c r="H24" s="42"/>
      <c r="I24" s="42"/>
      <c r="J24" s="42"/>
      <c r="K24" s="80" t="s">
        <v>254</v>
      </c>
      <c r="L24" s="80"/>
      <c r="M24" s="80">
        <v>10</v>
      </c>
      <c r="N24" s="81">
        <v>20</v>
      </c>
      <c r="P24" s="76"/>
    </row>
    <row r="25" spans="2:14" ht="13.5" customHeight="1">
      <c r="B25" s="29">
        <f t="shared" si="5"/>
        <v>15</v>
      </c>
      <c r="C25" s="37" t="s">
        <v>259</v>
      </c>
      <c r="D25" s="35" t="s">
        <v>25</v>
      </c>
      <c r="E25" s="42"/>
      <c r="F25" s="42" t="s">
        <v>121</v>
      </c>
      <c r="G25" s="42"/>
      <c r="H25" s="42"/>
      <c r="I25" s="42"/>
      <c r="J25" s="42"/>
      <c r="K25" s="80">
        <v>240</v>
      </c>
      <c r="L25" s="80"/>
      <c r="M25" s="80"/>
      <c r="N25" s="81">
        <v>140</v>
      </c>
    </row>
    <row r="26" spans="2:14" ht="13.5" customHeight="1">
      <c r="B26" s="29">
        <f t="shared" si="5"/>
        <v>16</v>
      </c>
      <c r="C26" s="38"/>
      <c r="D26" s="45"/>
      <c r="E26" s="42"/>
      <c r="F26" s="42" t="s">
        <v>26</v>
      </c>
      <c r="G26" s="42"/>
      <c r="H26" s="42"/>
      <c r="I26" s="42"/>
      <c r="J26" s="42"/>
      <c r="K26" s="80" t="s">
        <v>248</v>
      </c>
      <c r="L26" s="80">
        <v>10</v>
      </c>
      <c r="M26" s="80">
        <v>30</v>
      </c>
      <c r="N26" s="81">
        <v>40</v>
      </c>
    </row>
    <row r="27" spans="2:14" ht="13.5" customHeight="1">
      <c r="B27" s="29">
        <f t="shared" si="5"/>
        <v>17</v>
      </c>
      <c r="C27" s="38"/>
      <c r="D27" s="45"/>
      <c r="E27" s="42"/>
      <c r="F27" s="42" t="s">
        <v>325</v>
      </c>
      <c r="G27" s="42"/>
      <c r="H27" s="42"/>
      <c r="I27" s="42"/>
      <c r="J27" s="42"/>
      <c r="K27" s="100"/>
      <c r="L27" s="80"/>
      <c r="M27" s="80"/>
      <c r="N27" s="81">
        <v>60</v>
      </c>
    </row>
    <row r="28" spans="2:14" ht="13.5" customHeight="1">
      <c r="B28" s="29">
        <f t="shared" si="5"/>
        <v>18</v>
      </c>
      <c r="C28" s="38"/>
      <c r="D28" s="35" t="s">
        <v>27</v>
      </c>
      <c r="E28" s="42"/>
      <c r="F28" s="42" t="s">
        <v>302</v>
      </c>
      <c r="G28" s="42"/>
      <c r="H28" s="42"/>
      <c r="I28" s="42"/>
      <c r="J28" s="42"/>
      <c r="K28" s="80" t="s">
        <v>248</v>
      </c>
      <c r="L28" s="80"/>
      <c r="M28" s="80">
        <v>400</v>
      </c>
      <c r="N28" s="81">
        <v>160</v>
      </c>
    </row>
    <row r="29" spans="2:14" ht="13.5" customHeight="1">
      <c r="B29" s="29">
        <f t="shared" si="5"/>
        <v>19</v>
      </c>
      <c r="C29" s="38"/>
      <c r="D29" s="45"/>
      <c r="E29" s="42"/>
      <c r="F29" s="42" t="s">
        <v>333</v>
      </c>
      <c r="G29" s="42"/>
      <c r="H29" s="42"/>
      <c r="I29" s="42"/>
      <c r="J29" s="42"/>
      <c r="K29" s="80"/>
      <c r="L29" s="80"/>
      <c r="M29" s="80">
        <v>20</v>
      </c>
      <c r="N29" s="81">
        <v>20</v>
      </c>
    </row>
    <row r="30" spans="2:14" ht="13.5" customHeight="1">
      <c r="B30" s="29">
        <f t="shared" si="5"/>
        <v>20</v>
      </c>
      <c r="C30" s="38"/>
      <c r="D30" s="45"/>
      <c r="E30" s="42"/>
      <c r="F30" s="42" t="s">
        <v>177</v>
      </c>
      <c r="G30" s="42"/>
      <c r="H30" s="42"/>
      <c r="I30" s="42"/>
      <c r="J30" s="42"/>
      <c r="K30" s="100">
        <v>210</v>
      </c>
      <c r="L30" s="80">
        <v>2710</v>
      </c>
      <c r="M30" s="80">
        <v>5200</v>
      </c>
      <c r="N30" s="81">
        <v>10600</v>
      </c>
    </row>
    <row r="31" spans="2:14" ht="13.5" customHeight="1">
      <c r="B31" s="29">
        <f t="shared" si="5"/>
        <v>21</v>
      </c>
      <c r="C31" s="38"/>
      <c r="D31" s="45"/>
      <c r="E31" s="42"/>
      <c r="F31" s="42" t="s">
        <v>178</v>
      </c>
      <c r="G31" s="42"/>
      <c r="H31" s="42"/>
      <c r="I31" s="42"/>
      <c r="J31" s="42"/>
      <c r="K31" s="80">
        <v>10</v>
      </c>
      <c r="L31" s="80"/>
      <c r="M31" s="80">
        <v>10</v>
      </c>
      <c r="N31" s="81">
        <v>90</v>
      </c>
    </row>
    <row r="32" spans="2:14" ht="13.5" customHeight="1">
      <c r="B32" s="29">
        <f t="shared" si="5"/>
        <v>22</v>
      </c>
      <c r="C32" s="38"/>
      <c r="D32" s="45"/>
      <c r="E32" s="42"/>
      <c r="F32" s="42" t="s">
        <v>179</v>
      </c>
      <c r="G32" s="42"/>
      <c r="H32" s="42"/>
      <c r="I32" s="42"/>
      <c r="J32" s="42"/>
      <c r="K32" s="80">
        <v>260</v>
      </c>
      <c r="L32" s="80">
        <v>710</v>
      </c>
      <c r="M32" s="80">
        <v>610</v>
      </c>
      <c r="N32" s="81">
        <v>510</v>
      </c>
    </row>
    <row r="33" spans="2:14" ht="13.5" customHeight="1">
      <c r="B33" s="29">
        <f t="shared" si="5"/>
        <v>23</v>
      </c>
      <c r="C33" s="38"/>
      <c r="D33" s="45"/>
      <c r="E33" s="42"/>
      <c r="F33" s="42" t="s">
        <v>128</v>
      </c>
      <c r="G33" s="42"/>
      <c r="H33" s="42"/>
      <c r="I33" s="42"/>
      <c r="J33" s="42"/>
      <c r="K33" s="80"/>
      <c r="L33" s="80"/>
      <c r="M33" s="80"/>
      <c r="N33" s="81">
        <v>40</v>
      </c>
    </row>
    <row r="34" spans="2:14" ht="13.5" customHeight="1">
      <c r="B34" s="29">
        <f t="shared" si="5"/>
        <v>24</v>
      </c>
      <c r="C34" s="38"/>
      <c r="D34" s="45"/>
      <c r="E34" s="42"/>
      <c r="F34" s="42" t="s">
        <v>29</v>
      </c>
      <c r="G34" s="42"/>
      <c r="H34" s="42"/>
      <c r="I34" s="42"/>
      <c r="J34" s="42"/>
      <c r="K34" s="80">
        <v>60</v>
      </c>
      <c r="L34" s="80">
        <v>110</v>
      </c>
      <c r="M34" s="80">
        <v>40</v>
      </c>
      <c r="N34" s="81" t="s">
        <v>248</v>
      </c>
    </row>
    <row r="35" spans="2:14" ht="13.5" customHeight="1">
      <c r="B35" s="29">
        <f t="shared" si="5"/>
        <v>25</v>
      </c>
      <c r="C35" s="38"/>
      <c r="D35" s="45"/>
      <c r="E35" s="42"/>
      <c r="F35" s="42" t="s">
        <v>211</v>
      </c>
      <c r="G35" s="42"/>
      <c r="H35" s="42"/>
      <c r="I35" s="42"/>
      <c r="J35" s="42"/>
      <c r="K35" s="80">
        <v>100</v>
      </c>
      <c r="L35" s="80"/>
      <c r="M35" s="80">
        <v>40</v>
      </c>
      <c r="N35" s="81"/>
    </row>
    <row r="36" spans="2:14" ht="13.5" customHeight="1">
      <c r="B36" s="29">
        <f t="shared" si="5"/>
        <v>26</v>
      </c>
      <c r="C36" s="38"/>
      <c r="D36" s="45"/>
      <c r="E36" s="42"/>
      <c r="F36" s="42" t="s">
        <v>30</v>
      </c>
      <c r="G36" s="42"/>
      <c r="H36" s="42"/>
      <c r="I36" s="42"/>
      <c r="J36" s="42"/>
      <c r="K36" s="80">
        <v>170</v>
      </c>
      <c r="L36" s="80">
        <v>660</v>
      </c>
      <c r="M36" s="80">
        <v>1180</v>
      </c>
      <c r="N36" s="81" t="s">
        <v>248</v>
      </c>
    </row>
    <row r="37" spans="2:14" ht="13.5" customHeight="1">
      <c r="B37" s="29">
        <f t="shared" si="5"/>
        <v>27</v>
      </c>
      <c r="C37" s="38"/>
      <c r="D37" s="45"/>
      <c r="E37" s="42"/>
      <c r="F37" s="42" t="s">
        <v>334</v>
      </c>
      <c r="G37" s="42"/>
      <c r="H37" s="42"/>
      <c r="I37" s="42"/>
      <c r="J37" s="42"/>
      <c r="K37" s="80"/>
      <c r="L37" s="80"/>
      <c r="M37" s="80"/>
      <c r="N37" s="81">
        <v>10</v>
      </c>
    </row>
    <row r="38" spans="2:14" ht="13.5" customHeight="1">
      <c r="B38" s="29">
        <f t="shared" si="5"/>
        <v>28</v>
      </c>
      <c r="C38" s="38"/>
      <c r="D38" s="45"/>
      <c r="E38" s="42"/>
      <c r="F38" s="42" t="s">
        <v>31</v>
      </c>
      <c r="G38" s="42"/>
      <c r="H38" s="42"/>
      <c r="I38" s="42"/>
      <c r="J38" s="42"/>
      <c r="K38" s="100">
        <v>200</v>
      </c>
      <c r="L38" s="80">
        <v>1180</v>
      </c>
      <c r="M38" s="80">
        <v>400</v>
      </c>
      <c r="N38" s="81">
        <v>650</v>
      </c>
    </row>
    <row r="39" spans="2:14" ht="13.5" customHeight="1">
      <c r="B39" s="29">
        <f t="shared" si="5"/>
        <v>29</v>
      </c>
      <c r="C39" s="38"/>
      <c r="D39" s="45"/>
      <c r="E39" s="42"/>
      <c r="F39" s="42" t="s">
        <v>32</v>
      </c>
      <c r="G39" s="42"/>
      <c r="H39" s="42"/>
      <c r="I39" s="42"/>
      <c r="J39" s="42"/>
      <c r="K39" s="100">
        <v>240</v>
      </c>
      <c r="L39" s="80">
        <v>360</v>
      </c>
      <c r="M39" s="80">
        <v>560</v>
      </c>
      <c r="N39" s="81">
        <v>350</v>
      </c>
    </row>
    <row r="40" spans="2:14" ht="13.5" customHeight="1">
      <c r="B40" s="29">
        <f t="shared" si="5"/>
        <v>30</v>
      </c>
      <c r="C40" s="38"/>
      <c r="D40" s="45"/>
      <c r="E40" s="42"/>
      <c r="F40" s="42" t="s">
        <v>212</v>
      </c>
      <c r="G40" s="42"/>
      <c r="H40" s="42"/>
      <c r="I40" s="42"/>
      <c r="J40" s="42"/>
      <c r="K40" s="80">
        <v>120</v>
      </c>
      <c r="L40" s="80"/>
      <c r="M40" s="80">
        <v>20</v>
      </c>
      <c r="N40" s="81"/>
    </row>
    <row r="41" spans="2:14" ht="13.5" customHeight="1">
      <c r="B41" s="29">
        <f t="shared" si="5"/>
        <v>31</v>
      </c>
      <c r="C41" s="38"/>
      <c r="D41" s="45"/>
      <c r="E41" s="42"/>
      <c r="F41" s="42" t="s">
        <v>33</v>
      </c>
      <c r="G41" s="42"/>
      <c r="H41" s="42"/>
      <c r="I41" s="42"/>
      <c r="J41" s="42"/>
      <c r="K41" s="100" t="s">
        <v>248</v>
      </c>
      <c r="L41" s="80">
        <v>60</v>
      </c>
      <c r="M41" s="80">
        <v>20</v>
      </c>
      <c r="N41" s="81">
        <v>20</v>
      </c>
    </row>
    <row r="42" spans="2:14" ht="13.5" customHeight="1">
      <c r="B42" s="29">
        <f t="shared" si="5"/>
        <v>32</v>
      </c>
      <c r="C42" s="38"/>
      <c r="D42" s="45"/>
      <c r="E42" s="42"/>
      <c r="F42" s="42" t="s">
        <v>326</v>
      </c>
      <c r="G42" s="42"/>
      <c r="H42" s="42"/>
      <c r="I42" s="42"/>
      <c r="J42" s="42"/>
      <c r="K42" s="100"/>
      <c r="L42" s="80">
        <v>10</v>
      </c>
      <c r="M42" s="80"/>
      <c r="N42" s="81"/>
    </row>
    <row r="43" spans="2:14" ht="13.5" customHeight="1">
      <c r="B43" s="29">
        <f t="shared" si="5"/>
        <v>33</v>
      </c>
      <c r="C43" s="38"/>
      <c r="D43" s="45"/>
      <c r="E43" s="42"/>
      <c r="F43" s="42" t="s">
        <v>35</v>
      </c>
      <c r="G43" s="42"/>
      <c r="H43" s="42"/>
      <c r="I43" s="42"/>
      <c r="J43" s="42"/>
      <c r="K43" s="80">
        <v>460</v>
      </c>
      <c r="L43" s="80">
        <v>480</v>
      </c>
      <c r="M43" s="80">
        <v>290</v>
      </c>
      <c r="N43" s="81">
        <v>90</v>
      </c>
    </row>
    <row r="44" spans="2:14" ht="13.5" customHeight="1">
      <c r="B44" s="29">
        <f t="shared" si="5"/>
        <v>34</v>
      </c>
      <c r="C44" s="38"/>
      <c r="D44" s="45"/>
      <c r="E44" s="42"/>
      <c r="F44" s="42" t="s">
        <v>36</v>
      </c>
      <c r="G44" s="42"/>
      <c r="H44" s="42"/>
      <c r="I44" s="42"/>
      <c r="J44" s="42"/>
      <c r="K44" s="80">
        <v>9850</v>
      </c>
      <c r="L44" s="80">
        <v>34300</v>
      </c>
      <c r="M44" s="80">
        <v>48300</v>
      </c>
      <c r="N44" s="81">
        <v>8175</v>
      </c>
    </row>
    <row r="45" spans="2:14" ht="13.5" customHeight="1">
      <c r="B45" s="29">
        <f t="shared" si="5"/>
        <v>35</v>
      </c>
      <c r="C45" s="38"/>
      <c r="D45" s="45"/>
      <c r="E45" s="42"/>
      <c r="F45" s="42" t="s">
        <v>37</v>
      </c>
      <c r="G45" s="42"/>
      <c r="H45" s="42"/>
      <c r="I45" s="42"/>
      <c r="J45" s="42"/>
      <c r="K45" s="80">
        <v>1200</v>
      </c>
      <c r="L45" s="80">
        <v>4700</v>
      </c>
      <c r="M45" s="80">
        <v>4950</v>
      </c>
      <c r="N45" s="81">
        <v>525</v>
      </c>
    </row>
    <row r="46" spans="2:14" ht="13.5" customHeight="1">
      <c r="B46" s="29">
        <f t="shared" si="5"/>
        <v>36</v>
      </c>
      <c r="C46" s="37" t="s">
        <v>174</v>
      </c>
      <c r="D46" s="35" t="s">
        <v>175</v>
      </c>
      <c r="E46" s="42"/>
      <c r="F46" s="42" t="s">
        <v>44</v>
      </c>
      <c r="G46" s="42"/>
      <c r="H46" s="42"/>
      <c r="I46" s="42"/>
      <c r="J46" s="42"/>
      <c r="K46" s="100" t="s">
        <v>248</v>
      </c>
      <c r="L46" s="100">
        <v>20</v>
      </c>
      <c r="M46" s="80"/>
      <c r="N46" s="81">
        <v>30</v>
      </c>
    </row>
    <row r="47" spans="2:14" ht="13.5" customHeight="1">
      <c r="B47" s="29">
        <f t="shared" si="5"/>
        <v>37</v>
      </c>
      <c r="C47" s="38"/>
      <c r="D47" s="45"/>
      <c r="E47" s="42"/>
      <c r="F47" s="42" t="s">
        <v>134</v>
      </c>
      <c r="G47" s="42"/>
      <c r="H47" s="42"/>
      <c r="I47" s="42"/>
      <c r="J47" s="42"/>
      <c r="K47" s="80"/>
      <c r="L47" s="80">
        <v>10</v>
      </c>
      <c r="M47" s="80"/>
      <c r="N47" s="81"/>
    </row>
    <row r="48" spans="2:14" ht="13.5" customHeight="1">
      <c r="B48" s="29">
        <f t="shared" si="5"/>
        <v>38</v>
      </c>
      <c r="C48" s="38"/>
      <c r="D48" s="45"/>
      <c r="E48" s="42"/>
      <c r="F48" s="42" t="s">
        <v>136</v>
      </c>
      <c r="G48" s="42"/>
      <c r="H48" s="42"/>
      <c r="I48" s="42"/>
      <c r="J48" s="42"/>
      <c r="K48" s="80"/>
      <c r="L48" s="80"/>
      <c r="M48" s="80"/>
      <c r="N48" s="81">
        <v>30</v>
      </c>
    </row>
    <row r="49" spans="2:25" ht="13.5" customHeight="1">
      <c r="B49" s="29">
        <f t="shared" si="5"/>
        <v>39</v>
      </c>
      <c r="C49" s="37" t="s">
        <v>260</v>
      </c>
      <c r="D49" s="35" t="s">
        <v>45</v>
      </c>
      <c r="E49" s="42"/>
      <c r="F49" s="42" t="s">
        <v>46</v>
      </c>
      <c r="G49" s="42"/>
      <c r="H49" s="42"/>
      <c r="I49" s="42"/>
      <c r="J49" s="42"/>
      <c r="K49" s="80">
        <v>160</v>
      </c>
      <c r="L49" s="100">
        <v>160</v>
      </c>
      <c r="M49" s="80">
        <v>880</v>
      </c>
      <c r="N49" s="81">
        <v>1360</v>
      </c>
      <c r="Y49" s="103"/>
    </row>
    <row r="50" spans="2:25" ht="13.5" customHeight="1">
      <c r="B50" s="29">
        <f t="shared" si="5"/>
        <v>40</v>
      </c>
      <c r="C50" s="38"/>
      <c r="D50" s="45"/>
      <c r="E50" s="42"/>
      <c r="F50" s="42" t="s">
        <v>137</v>
      </c>
      <c r="G50" s="42"/>
      <c r="H50" s="42"/>
      <c r="I50" s="42"/>
      <c r="J50" s="42"/>
      <c r="K50" s="80"/>
      <c r="L50" s="80"/>
      <c r="M50" s="80" t="s">
        <v>261</v>
      </c>
      <c r="N50" s="81" t="s">
        <v>261</v>
      </c>
      <c r="Y50" s="103"/>
    </row>
    <row r="51" spans="2:25" ht="13.5" customHeight="1">
      <c r="B51" s="29">
        <f t="shared" si="5"/>
        <v>41</v>
      </c>
      <c r="C51" s="38"/>
      <c r="D51" s="45"/>
      <c r="E51" s="42"/>
      <c r="F51" s="42" t="s">
        <v>316</v>
      </c>
      <c r="G51" s="42"/>
      <c r="H51" s="42"/>
      <c r="I51" s="42"/>
      <c r="J51" s="42"/>
      <c r="K51" s="80" t="s">
        <v>261</v>
      </c>
      <c r="L51" s="80">
        <v>110</v>
      </c>
      <c r="M51" s="80">
        <v>160</v>
      </c>
      <c r="N51" s="81"/>
      <c r="Y51" s="103"/>
    </row>
    <row r="52" spans="2:25" ht="13.5" customHeight="1">
      <c r="B52" s="29">
        <f t="shared" si="5"/>
        <v>42</v>
      </c>
      <c r="C52" s="38"/>
      <c r="D52" s="45"/>
      <c r="E52" s="42"/>
      <c r="F52" s="42" t="s">
        <v>327</v>
      </c>
      <c r="G52" s="42"/>
      <c r="H52" s="42"/>
      <c r="I52" s="42"/>
      <c r="J52" s="42"/>
      <c r="K52" s="80"/>
      <c r="L52" s="80">
        <v>20</v>
      </c>
      <c r="M52" s="80">
        <v>10</v>
      </c>
      <c r="N52" s="81"/>
      <c r="Y52" s="103"/>
    </row>
    <row r="53" spans="2:25" ht="13.5" customHeight="1">
      <c r="B53" s="29">
        <f t="shared" si="5"/>
        <v>43</v>
      </c>
      <c r="C53" s="38"/>
      <c r="D53" s="45"/>
      <c r="E53" s="42"/>
      <c r="F53" s="42" t="s">
        <v>48</v>
      </c>
      <c r="G53" s="42"/>
      <c r="H53" s="42"/>
      <c r="I53" s="42"/>
      <c r="J53" s="42"/>
      <c r="K53" s="80">
        <v>790</v>
      </c>
      <c r="L53" s="80">
        <v>520</v>
      </c>
      <c r="M53" s="80">
        <v>980</v>
      </c>
      <c r="N53" s="81">
        <v>490</v>
      </c>
      <c r="Y53" s="103"/>
    </row>
    <row r="54" spans="2:25" ht="13.5" customHeight="1">
      <c r="B54" s="29">
        <f t="shared" si="5"/>
        <v>44</v>
      </c>
      <c r="C54" s="38"/>
      <c r="D54" s="45"/>
      <c r="E54" s="42"/>
      <c r="F54" s="42" t="s">
        <v>139</v>
      </c>
      <c r="G54" s="42"/>
      <c r="H54" s="42"/>
      <c r="I54" s="42"/>
      <c r="J54" s="42"/>
      <c r="K54" s="80">
        <v>60</v>
      </c>
      <c r="L54" s="80">
        <v>20</v>
      </c>
      <c r="M54" s="80">
        <v>20</v>
      </c>
      <c r="N54" s="81">
        <v>10</v>
      </c>
      <c r="Y54" s="104"/>
    </row>
    <row r="55" spans="2:25" ht="13.5" customHeight="1">
      <c r="B55" s="29">
        <f t="shared" si="5"/>
        <v>45</v>
      </c>
      <c r="C55" s="38"/>
      <c r="D55" s="45"/>
      <c r="E55" s="42"/>
      <c r="F55" s="42" t="s">
        <v>140</v>
      </c>
      <c r="G55" s="42"/>
      <c r="H55" s="42"/>
      <c r="I55" s="42"/>
      <c r="J55" s="42"/>
      <c r="K55" s="80">
        <v>20</v>
      </c>
      <c r="L55" s="80">
        <v>10</v>
      </c>
      <c r="M55" s="80">
        <v>10</v>
      </c>
      <c r="N55" s="81">
        <v>30</v>
      </c>
      <c r="Y55" s="104"/>
    </row>
    <row r="56" spans="2:25" ht="13.5" customHeight="1">
      <c r="B56" s="29">
        <f t="shared" si="5"/>
        <v>46</v>
      </c>
      <c r="C56" s="38"/>
      <c r="D56" s="45"/>
      <c r="E56" s="42"/>
      <c r="F56" s="42" t="s">
        <v>51</v>
      </c>
      <c r="G56" s="42"/>
      <c r="H56" s="42"/>
      <c r="I56" s="42"/>
      <c r="J56" s="42"/>
      <c r="K56" s="80" t="s">
        <v>261</v>
      </c>
      <c r="L56" s="80">
        <v>10</v>
      </c>
      <c r="M56" s="80"/>
      <c r="N56" s="81"/>
      <c r="Y56" s="104"/>
    </row>
    <row r="57" spans="2:25" ht="13.5" customHeight="1">
      <c r="B57" s="29">
        <f t="shared" si="5"/>
        <v>47</v>
      </c>
      <c r="C57" s="38"/>
      <c r="D57" s="45"/>
      <c r="E57" s="42"/>
      <c r="F57" s="42" t="s">
        <v>52</v>
      </c>
      <c r="G57" s="42"/>
      <c r="H57" s="42"/>
      <c r="I57" s="42"/>
      <c r="J57" s="42"/>
      <c r="K57" s="100">
        <v>10</v>
      </c>
      <c r="L57" s="100">
        <v>20</v>
      </c>
      <c r="M57" s="80">
        <v>30</v>
      </c>
      <c r="N57" s="81">
        <v>40</v>
      </c>
      <c r="Y57" s="104"/>
    </row>
    <row r="58" spans="2:25" ht="13.5" customHeight="1">
      <c r="B58" s="29">
        <f t="shared" si="5"/>
        <v>48</v>
      </c>
      <c r="C58" s="38"/>
      <c r="D58" s="45"/>
      <c r="E58" s="42"/>
      <c r="F58" s="42" t="s">
        <v>53</v>
      </c>
      <c r="G58" s="42"/>
      <c r="H58" s="42"/>
      <c r="I58" s="42"/>
      <c r="J58" s="42"/>
      <c r="K58" s="100">
        <v>80</v>
      </c>
      <c r="L58" s="100">
        <v>150</v>
      </c>
      <c r="M58" s="80">
        <v>310</v>
      </c>
      <c r="N58" s="81">
        <v>660</v>
      </c>
      <c r="Y58" s="104"/>
    </row>
    <row r="59" spans="2:25" ht="13.5" customHeight="1">
      <c r="B59" s="29">
        <f t="shared" si="5"/>
        <v>49</v>
      </c>
      <c r="C59" s="38"/>
      <c r="D59" s="45"/>
      <c r="E59" s="42"/>
      <c r="F59" s="42" t="s">
        <v>317</v>
      </c>
      <c r="G59" s="42"/>
      <c r="H59" s="42"/>
      <c r="I59" s="42"/>
      <c r="J59" s="42"/>
      <c r="K59" s="80"/>
      <c r="L59" s="80"/>
      <c r="M59" s="80">
        <v>10</v>
      </c>
      <c r="N59" s="81"/>
      <c r="Y59" s="104"/>
    </row>
    <row r="60" spans="2:25" ht="13.5" customHeight="1">
      <c r="B60" s="29">
        <f t="shared" si="5"/>
        <v>50</v>
      </c>
      <c r="C60" s="38"/>
      <c r="D60" s="45"/>
      <c r="E60" s="42"/>
      <c r="F60" s="42" t="s">
        <v>144</v>
      </c>
      <c r="G60" s="42"/>
      <c r="H60" s="42"/>
      <c r="I60" s="42"/>
      <c r="J60" s="42"/>
      <c r="K60" s="80"/>
      <c r="L60" s="80"/>
      <c r="M60" s="80"/>
      <c r="N60" s="81">
        <v>40</v>
      </c>
      <c r="Y60" s="104"/>
    </row>
    <row r="61" spans="2:25" ht="13.5" customHeight="1">
      <c r="B61" s="29">
        <f t="shared" si="5"/>
        <v>51</v>
      </c>
      <c r="C61" s="38"/>
      <c r="D61" s="45"/>
      <c r="E61" s="42"/>
      <c r="F61" s="42" t="s">
        <v>145</v>
      </c>
      <c r="G61" s="42"/>
      <c r="H61" s="42"/>
      <c r="I61" s="42"/>
      <c r="J61" s="42"/>
      <c r="K61" s="80">
        <v>40</v>
      </c>
      <c r="L61" s="80">
        <v>80</v>
      </c>
      <c r="M61" s="80"/>
      <c r="N61" s="81">
        <v>40</v>
      </c>
      <c r="Y61" s="104"/>
    </row>
    <row r="62" spans="2:25" ht="13.5" customHeight="1">
      <c r="B62" s="29">
        <f t="shared" si="5"/>
        <v>52</v>
      </c>
      <c r="C62" s="38"/>
      <c r="D62" s="45"/>
      <c r="E62" s="42"/>
      <c r="F62" s="42" t="s">
        <v>54</v>
      </c>
      <c r="G62" s="42"/>
      <c r="H62" s="42"/>
      <c r="I62" s="42"/>
      <c r="J62" s="42"/>
      <c r="K62" s="100">
        <v>1520</v>
      </c>
      <c r="L62" s="100">
        <v>520</v>
      </c>
      <c r="M62" s="80">
        <v>760</v>
      </c>
      <c r="N62" s="81">
        <v>1520</v>
      </c>
      <c r="Y62" s="105"/>
    </row>
    <row r="63" spans="2:25" ht="13.5" customHeight="1">
      <c r="B63" s="29">
        <f t="shared" si="5"/>
        <v>53</v>
      </c>
      <c r="C63" s="38"/>
      <c r="D63" s="45"/>
      <c r="E63" s="42"/>
      <c r="F63" s="42" t="s">
        <v>263</v>
      </c>
      <c r="G63" s="42"/>
      <c r="H63" s="42"/>
      <c r="I63" s="42"/>
      <c r="J63" s="42"/>
      <c r="K63" s="80">
        <v>10</v>
      </c>
      <c r="L63" s="80"/>
      <c r="M63" s="80"/>
      <c r="N63" s="81"/>
      <c r="Y63" s="103"/>
    </row>
    <row r="64" spans="2:25" ht="13.5" customHeight="1">
      <c r="B64" s="29">
        <f t="shared" si="5"/>
        <v>54</v>
      </c>
      <c r="C64" s="38"/>
      <c r="D64" s="45"/>
      <c r="E64" s="42"/>
      <c r="F64" s="42" t="s">
        <v>147</v>
      </c>
      <c r="G64" s="42"/>
      <c r="H64" s="42"/>
      <c r="I64" s="42"/>
      <c r="J64" s="42"/>
      <c r="K64" s="80">
        <v>30</v>
      </c>
      <c r="L64" s="80">
        <v>40</v>
      </c>
      <c r="M64" s="80">
        <v>20</v>
      </c>
      <c r="N64" s="81">
        <v>40</v>
      </c>
      <c r="Y64" s="103"/>
    </row>
    <row r="65" spans="2:25" ht="13.5" customHeight="1">
      <c r="B65" s="29">
        <f t="shared" si="5"/>
        <v>55</v>
      </c>
      <c r="C65" s="38"/>
      <c r="D65" s="45"/>
      <c r="E65" s="42"/>
      <c r="F65" s="42" t="s">
        <v>328</v>
      </c>
      <c r="G65" s="42"/>
      <c r="H65" s="42"/>
      <c r="I65" s="42"/>
      <c r="J65" s="42"/>
      <c r="K65" s="80"/>
      <c r="L65" s="80"/>
      <c r="M65" s="80">
        <v>200</v>
      </c>
      <c r="N65" s="81"/>
      <c r="Y65" s="103"/>
    </row>
    <row r="66" spans="2:25" ht="13.5" customHeight="1">
      <c r="B66" s="29">
        <f t="shared" si="5"/>
        <v>56</v>
      </c>
      <c r="C66" s="38"/>
      <c r="D66" s="45"/>
      <c r="E66" s="42"/>
      <c r="F66" s="42" t="s">
        <v>56</v>
      </c>
      <c r="G66" s="42"/>
      <c r="H66" s="42"/>
      <c r="I66" s="42"/>
      <c r="J66" s="42"/>
      <c r="K66" s="100">
        <v>2200</v>
      </c>
      <c r="L66" s="100">
        <v>1680</v>
      </c>
      <c r="M66" s="80">
        <v>2640</v>
      </c>
      <c r="N66" s="81">
        <v>1640</v>
      </c>
      <c r="Y66" s="103"/>
    </row>
    <row r="67" spans="2:25" ht="13.5" customHeight="1">
      <c r="B67" s="29">
        <f t="shared" si="5"/>
        <v>57</v>
      </c>
      <c r="C67" s="38"/>
      <c r="D67" s="45"/>
      <c r="E67" s="42"/>
      <c r="F67" s="42" t="s">
        <v>318</v>
      </c>
      <c r="G67" s="42"/>
      <c r="H67" s="42"/>
      <c r="I67" s="42"/>
      <c r="J67" s="42"/>
      <c r="K67" s="100">
        <v>240</v>
      </c>
      <c r="L67" s="80">
        <v>160</v>
      </c>
      <c r="M67" s="80">
        <v>50</v>
      </c>
      <c r="N67" s="81">
        <v>130</v>
      </c>
      <c r="Y67" s="103"/>
    </row>
    <row r="68" spans="2:25" ht="13.5" customHeight="1">
      <c r="B68" s="29">
        <f t="shared" si="5"/>
        <v>58</v>
      </c>
      <c r="C68" s="38"/>
      <c r="D68" s="45"/>
      <c r="E68" s="42"/>
      <c r="F68" s="42" t="s">
        <v>329</v>
      </c>
      <c r="G68" s="42"/>
      <c r="H68" s="42"/>
      <c r="I68" s="42"/>
      <c r="J68" s="42"/>
      <c r="K68" s="80"/>
      <c r="L68" s="80"/>
      <c r="M68" s="80"/>
      <c r="N68" s="81">
        <v>70</v>
      </c>
      <c r="Y68" s="103"/>
    </row>
    <row r="69" spans="2:25" ht="13.5" customHeight="1">
      <c r="B69" s="29">
        <f t="shared" si="5"/>
        <v>59</v>
      </c>
      <c r="C69" s="38"/>
      <c r="D69" s="45"/>
      <c r="E69" s="42"/>
      <c r="F69" s="42" t="s">
        <v>58</v>
      </c>
      <c r="G69" s="42"/>
      <c r="H69" s="42"/>
      <c r="I69" s="42"/>
      <c r="J69" s="42"/>
      <c r="K69" s="100"/>
      <c r="L69" s="80"/>
      <c r="M69" s="80">
        <v>50</v>
      </c>
      <c r="N69" s="81">
        <v>150</v>
      </c>
      <c r="Y69" s="103"/>
    </row>
    <row r="70" spans="2:25" ht="13.5" customHeight="1">
      <c r="B70" s="29">
        <f t="shared" si="5"/>
        <v>60</v>
      </c>
      <c r="C70" s="38"/>
      <c r="D70" s="45"/>
      <c r="E70" s="42"/>
      <c r="F70" s="42" t="s">
        <v>319</v>
      </c>
      <c r="G70" s="42"/>
      <c r="H70" s="42"/>
      <c r="I70" s="42"/>
      <c r="J70" s="42"/>
      <c r="K70" s="100">
        <v>50</v>
      </c>
      <c r="L70" s="80">
        <v>10</v>
      </c>
      <c r="M70" s="80"/>
      <c r="N70" s="81"/>
      <c r="Y70" s="103"/>
    </row>
    <row r="71" spans="2:25" ht="13.5" customHeight="1">
      <c r="B71" s="29">
        <f t="shared" si="5"/>
        <v>61</v>
      </c>
      <c r="C71" s="38"/>
      <c r="D71" s="45"/>
      <c r="E71" s="42"/>
      <c r="F71" s="42" t="s">
        <v>60</v>
      </c>
      <c r="G71" s="42"/>
      <c r="H71" s="42"/>
      <c r="I71" s="42"/>
      <c r="J71" s="42"/>
      <c r="K71" s="80" t="s">
        <v>261</v>
      </c>
      <c r="L71" s="80"/>
      <c r="M71" s="80" t="s">
        <v>261</v>
      </c>
      <c r="N71" s="81"/>
      <c r="Y71" s="103"/>
    </row>
    <row r="72" spans="2:25" ht="13.5" customHeight="1">
      <c r="B72" s="29">
        <f t="shared" si="5"/>
        <v>62</v>
      </c>
      <c r="C72" s="38"/>
      <c r="D72" s="45"/>
      <c r="E72" s="42"/>
      <c r="F72" s="42" t="s">
        <v>61</v>
      </c>
      <c r="G72" s="42"/>
      <c r="H72" s="42"/>
      <c r="I72" s="42"/>
      <c r="J72" s="42"/>
      <c r="K72" s="80"/>
      <c r="L72" s="80" t="s">
        <v>261</v>
      </c>
      <c r="M72" s="80" t="s">
        <v>261</v>
      </c>
      <c r="N72" s="81" t="s">
        <v>261</v>
      </c>
      <c r="Y72" s="103"/>
    </row>
    <row r="73" spans="2:25" ht="13.5" customHeight="1">
      <c r="B73" s="29">
        <f t="shared" si="5"/>
        <v>63</v>
      </c>
      <c r="C73" s="38"/>
      <c r="D73" s="45"/>
      <c r="E73" s="42"/>
      <c r="F73" s="42" t="s">
        <v>62</v>
      </c>
      <c r="G73" s="42"/>
      <c r="H73" s="42"/>
      <c r="I73" s="42"/>
      <c r="J73" s="42"/>
      <c r="K73" s="80"/>
      <c r="L73" s="80"/>
      <c r="M73" s="80">
        <v>80</v>
      </c>
      <c r="N73" s="81"/>
      <c r="Y73" s="103"/>
    </row>
    <row r="74" spans="2:25" ht="13.5" customHeight="1">
      <c r="B74" s="29">
        <f t="shared" si="5"/>
        <v>64</v>
      </c>
      <c r="C74" s="38"/>
      <c r="D74" s="45"/>
      <c r="E74" s="42"/>
      <c r="F74" s="42" t="s">
        <v>151</v>
      </c>
      <c r="G74" s="42"/>
      <c r="H74" s="42"/>
      <c r="I74" s="42"/>
      <c r="J74" s="42"/>
      <c r="K74" s="80"/>
      <c r="L74" s="80"/>
      <c r="M74" s="80">
        <v>160</v>
      </c>
      <c r="N74" s="81"/>
      <c r="Y74" s="103"/>
    </row>
    <row r="75" spans="2:25" ht="13.5" customHeight="1">
      <c r="B75" s="29">
        <f t="shared" si="5"/>
        <v>65</v>
      </c>
      <c r="C75" s="38"/>
      <c r="D75" s="45"/>
      <c r="E75" s="42"/>
      <c r="F75" s="42" t="s">
        <v>213</v>
      </c>
      <c r="G75" s="42"/>
      <c r="H75" s="42"/>
      <c r="I75" s="42"/>
      <c r="J75" s="42"/>
      <c r="K75" s="80" t="s">
        <v>261</v>
      </c>
      <c r="L75" s="80" t="s">
        <v>261</v>
      </c>
      <c r="M75" s="80">
        <v>40</v>
      </c>
      <c r="N75" s="81">
        <v>200</v>
      </c>
      <c r="Y75" s="103"/>
    </row>
    <row r="76" spans="2:25" ht="13.5" customHeight="1">
      <c r="B76" s="29">
        <f t="shared" si="5"/>
        <v>66</v>
      </c>
      <c r="C76" s="38"/>
      <c r="D76" s="45"/>
      <c r="E76" s="42"/>
      <c r="F76" s="42" t="s">
        <v>65</v>
      </c>
      <c r="G76" s="42"/>
      <c r="H76" s="42"/>
      <c r="I76" s="42"/>
      <c r="J76" s="42"/>
      <c r="K76" s="100">
        <v>960</v>
      </c>
      <c r="L76" s="80">
        <v>360</v>
      </c>
      <c r="M76" s="80">
        <v>1140</v>
      </c>
      <c r="N76" s="81">
        <v>320</v>
      </c>
      <c r="Y76" s="103"/>
    </row>
    <row r="77" spans="2:25" ht="13.5" customHeight="1">
      <c r="B77" s="29">
        <f aca="true" t="shared" si="9" ref="B77:B96">B76+1</f>
        <v>67</v>
      </c>
      <c r="C77" s="38"/>
      <c r="D77" s="45"/>
      <c r="E77" s="42"/>
      <c r="F77" s="42" t="s">
        <v>66</v>
      </c>
      <c r="G77" s="42"/>
      <c r="H77" s="42"/>
      <c r="I77" s="42"/>
      <c r="J77" s="42"/>
      <c r="K77" s="80">
        <v>10</v>
      </c>
      <c r="L77" s="80">
        <v>30</v>
      </c>
      <c r="M77" s="80">
        <v>30</v>
      </c>
      <c r="N77" s="81">
        <v>50</v>
      </c>
      <c r="Y77" s="103"/>
    </row>
    <row r="78" spans="2:25" ht="13.5" customHeight="1">
      <c r="B78" s="29">
        <f t="shared" si="9"/>
        <v>68</v>
      </c>
      <c r="C78" s="38"/>
      <c r="D78" s="45"/>
      <c r="E78" s="42"/>
      <c r="F78" s="42" t="s">
        <v>330</v>
      </c>
      <c r="G78" s="42"/>
      <c r="H78" s="42"/>
      <c r="I78" s="42"/>
      <c r="J78" s="42"/>
      <c r="K78" s="80"/>
      <c r="L78" s="80">
        <v>50</v>
      </c>
      <c r="M78" s="80">
        <v>30</v>
      </c>
      <c r="N78" s="81">
        <v>40</v>
      </c>
      <c r="Y78" s="103"/>
    </row>
    <row r="79" spans="2:25" ht="13.5" customHeight="1">
      <c r="B79" s="29">
        <f t="shared" si="9"/>
        <v>69</v>
      </c>
      <c r="C79" s="38"/>
      <c r="D79" s="45"/>
      <c r="E79" s="42"/>
      <c r="F79" s="42" t="s">
        <v>67</v>
      </c>
      <c r="G79" s="42"/>
      <c r="H79" s="42"/>
      <c r="I79" s="42"/>
      <c r="J79" s="42"/>
      <c r="K79" s="80"/>
      <c r="L79" s="80" t="s">
        <v>261</v>
      </c>
      <c r="M79" s="80">
        <v>20</v>
      </c>
      <c r="N79" s="81">
        <v>20</v>
      </c>
      <c r="Y79" s="103"/>
    </row>
    <row r="80" spans="2:25" ht="13.5" customHeight="1">
      <c r="B80" s="29">
        <f t="shared" si="9"/>
        <v>70</v>
      </c>
      <c r="C80" s="38"/>
      <c r="D80" s="45"/>
      <c r="E80" s="42"/>
      <c r="F80" s="42" t="s">
        <v>68</v>
      </c>
      <c r="G80" s="42"/>
      <c r="H80" s="42"/>
      <c r="I80" s="42"/>
      <c r="J80" s="42"/>
      <c r="K80" s="80">
        <v>10</v>
      </c>
      <c r="L80" s="100">
        <v>10</v>
      </c>
      <c r="M80" s="80">
        <v>40</v>
      </c>
      <c r="N80" s="81"/>
      <c r="Y80" s="103"/>
    </row>
    <row r="81" spans="2:25" ht="13.5" customHeight="1">
      <c r="B81" s="29">
        <f t="shared" si="9"/>
        <v>71</v>
      </c>
      <c r="C81" s="38"/>
      <c r="D81" s="45"/>
      <c r="E81" s="42"/>
      <c r="F81" s="42" t="s">
        <v>331</v>
      </c>
      <c r="G81" s="42"/>
      <c r="H81" s="42"/>
      <c r="I81" s="42"/>
      <c r="J81" s="42"/>
      <c r="K81" s="80" t="s">
        <v>261</v>
      </c>
      <c r="L81" s="80"/>
      <c r="M81" s="80"/>
      <c r="N81" s="81"/>
      <c r="Y81" s="103"/>
    </row>
    <row r="82" spans="2:25" ht="13.5" customHeight="1">
      <c r="B82" s="29">
        <f t="shared" si="9"/>
        <v>72</v>
      </c>
      <c r="C82" s="38"/>
      <c r="D82" s="45"/>
      <c r="E82" s="42"/>
      <c r="F82" s="42" t="s">
        <v>158</v>
      </c>
      <c r="G82" s="42"/>
      <c r="H82" s="42"/>
      <c r="I82" s="42"/>
      <c r="J82" s="42"/>
      <c r="K82" s="80">
        <v>70</v>
      </c>
      <c r="L82" s="80">
        <v>10</v>
      </c>
      <c r="M82" s="80">
        <v>20</v>
      </c>
      <c r="N82" s="81">
        <v>40</v>
      </c>
      <c r="Y82" s="103"/>
    </row>
    <row r="83" spans="2:25" ht="13.5" customHeight="1">
      <c r="B83" s="29">
        <f t="shared" si="9"/>
        <v>73</v>
      </c>
      <c r="C83" s="39"/>
      <c r="D83" s="46"/>
      <c r="E83" s="42"/>
      <c r="F83" s="42" t="s">
        <v>71</v>
      </c>
      <c r="G83" s="42"/>
      <c r="H83" s="42"/>
      <c r="I83" s="42"/>
      <c r="J83" s="42"/>
      <c r="K83" s="80">
        <v>80</v>
      </c>
      <c r="L83" s="80">
        <v>170</v>
      </c>
      <c r="M83" s="80" t="s">
        <v>261</v>
      </c>
      <c r="N83" s="81">
        <v>160</v>
      </c>
      <c r="Y83" s="103"/>
    </row>
    <row r="84" spans="2:14" ht="13.5" customHeight="1">
      <c r="B84" s="29">
        <f t="shared" si="9"/>
        <v>74</v>
      </c>
      <c r="C84" s="37" t="s">
        <v>72</v>
      </c>
      <c r="D84" s="35" t="s">
        <v>73</v>
      </c>
      <c r="E84" s="42"/>
      <c r="F84" s="42" t="s">
        <v>265</v>
      </c>
      <c r="G84" s="42"/>
      <c r="H84" s="42"/>
      <c r="I84" s="42"/>
      <c r="J84" s="42"/>
      <c r="K84" s="80"/>
      <c r="L84" s="80">
        <v>10</v>
      </c>
      <c r="M84" s="80" t="s">
        <v>261</v>
      </c>
      <c r="N84" s="81" t="s">
        <v>261</v>
      </c>
    </row>
    <row r="85" spans="2:14" ht="13.5" customHeight="1">
      <c r="B85" s="29">
        <f t="shared" si="9"/>
        <v>75</v>
      </c>
      <c r="C85" s="38"/>
      <c r="D85" s="45"/>
      <c r="E85" s="42"/>
      <c r="F85" s="42" t="s">
        <v>320</v>
      </c>
      <c r="G85" s="42"/>
      <c r="H85" s="42"/>
      <c r="I85" s="42"/>
      <c r="J85" s="42"/>
      <c r="K85" s="80"/>
      <c r="L85" s="80"/>
      <c r="M85" s="80" t="s">
        <v>261</v>
      </c>
      <c r="N85" s="81">
        <v>10</v>
      </c>
    </row>
    <row r="86" spans="2:14" ht="13.5" customHeight="1">
      <c r="B86" s="29">
        <f t="shared" si="9"/>
        <v>76</v>
      </c>
      <c r="C86" s="38"/>
      <c r="D86" s="45"/>
      <c r="E86" s="42"/>
      <c r="F86" s="42" t="s">
        <v>164</v>
      </c>
      <c r="G86" s="42"/>
      <c r="H86" s="42"/>
      <c r="I86" s="42"/>
      <c r="J86" s="42"/>
      <c r="K86" s="80">
        <v>10</v>
      </c>
      <c r="L86" s="80" t="s">
        <v>261</v>
      </c>
      <c r="M86" s="80" t="s">
        <v>261</v>
      </c>
      <c r="N86" s="81">
        <v>20</v>
      </c>
    </row>
    <row r="87" spans="2:14" ht="13.5" customHeight="1">
      <c r="B87" s="29">
        <f t="shared" si="9"/>
        <v>77</v>
      </c>
      <c r="C87" s="38"/>
      <c r="D87" s="46"/>
      <c r="E87" s="42"/>
      <c r="F87" s="42" t="s">
        <v>74</v>
      </c>
      <c r="G87" s="42"/>
      <c r="H87" s="42"/>
      <c r="I87" s="42"/>
      <c r="J87" s="42"/>
      <c r="K87" s="80"/>
      <c r="L87" s="80"/>
      <c r="M87" s="80">
        <v>10</v>
      </c>
      <c r="N87" s="81">
        <v>10</v>
      </c>
    </row>
    <row r="88" spans="2:14" ht="13.5" customHeight="1">
      <c r="B88" s="29">
        <f t="shared" si="9"/>
        <v>78</v>
      </c>
      <c r="C88" s="37" t="s">
        <v>75</v>
      </c>
      <c r="D88" s="47" t="s">
        <v>168</v>
      </c>
      <c r="E88" s="42"/>
      <c r="F88" s="42" t="s">
        <v>169</v>
      </c>
      <c r="G88" s="42"/>
      <c r="H88" s="42"/>
      <c r="I88" s="42"/>
      <c r="J88" s="42"/>
      <c r="K88" s="80">
        <v>150</v>
      </c>
      <c r="L88" s="80">
        <v>50</v>
      </c>
      <c r="M88" s="80">
        <v>70</v>
      </c>
      <c r="N88" s="81">
        <v>40</v>
      </c>
    </row>
    <row r="89" spans="2:14" ht="13.5" customHeight="1">
      <c r="B89" s="29">
        <f t="shared" si="9"/>
        <v>79</v>
      </c>
      <c r="C89" s="38"/>
      <c r="D89" s="35" t="s">
        <v>76</v>
      </c>
      <c r="E89" s="42"/>
      <c r="F89" s="42" t="s">
        <v>77</v>
      </c>
      <c r="G89" s="42"/>
      <c r="H89" s="42"/>
      <c r="I89" s="42"/>
      <c r="J89" s="42"/>
      <c r="K89" s="80"/>
      <c r="L89" s="80" t="s">
        <v>261</v>
      </c>
      <c r="M89" s="80"/>
      <c r="N89" s="81" t="s">
        <v>261</v>
      </c>
    </row>
    <row r="90" spans="2:14" ht="13.5" customHeight="1">
      <c r="B90" s="29">
        <f t="shared" si="9"/>
        <v>80</v>
      </c>
      <c r="C90" s="38"/>
      <c r="D90" s="46"/>
      <c r="E90" s="42"/>
      <c r="F90" s="42" t="s">
        <v>79</v>
      </c>
      <c r="G90" s="42"/>
      <c r="H90" s="42"/>
      <c r="I90" s="42"/>
      <c r="J90" s="42"/>
      <c r="K90" s="80">
        <v>150</v>
      </c>
      <c r="L90" s="80">
        <v>40</v>
      </c>
      <c r="M90" s="80">
        <v>60</v>
      </c>
      <c r="N90" s="81">
        <v>10</v>
      </c>
    </row>
    <row r="91" spans="2:14" ht="13.5" customHeight="1">
      <c r="B91" s="29">
        <f t="shared" si="9"/>
        <v>81</v>
      </c>
      <c r="C91" s="39"/>
      <c r="D91" s="47" t="s">
        <v>80</v>
      </c>
      <c r="E91" s="42"/>
      <c r="F91" s="42" t="s">
        <v>81</v>
      </c>
      <c r="G91" s="42"/>
      <c r="H91" s="42"/>
      <c r="I91" s="42"/>
      <c r="J91" s="42"/>
      <c r="K91" s="80">
        <v>20</v>
      </c>
      <c r="L91" s="80" t="s">
        <v>261</v>
      </c>
      <c r="M91" s="80" t="s">
        <v>261</v>
      </c>
      <c r="N91" s="81" t="s">
        <v>261</v>
      </c>
    </row>
    <row r="92" spans="2:14" ht="13.5" customHeight="1">
      <c r="B92" s="29">
        <f t="shared" si="9"/>
        <v>82</v>
      </c>
      <c r="C92" s="37" t="s">
        <v>0</v>
      </c>
      <c r="D92" s="35" t="s">
        <v>170</v>
      </c>
      <c r="E92" s="42"/>
      <c r="F92" s="42" t="s">
        <v>1</v>
      </c>
      <c r="G92" s="42"/>
      <c r="H92" s="42"/>
      <c r="I92" s="42"/>
      <c r="J92" s="42"/>
      <c r="K92" s="80">
        <v>60</v>
      </c>
      <c r="L92" s="80">
        <v>20</v>
      </c>
      <c r="M92" s="80"/>
      <c r="N92" s="81">
        <v>20</v>
      </c>
    </row>
    <row r="93" spans="2:14" ht="13.5" customHeight="1">
      <c r="B93" s="29">
        <f t="shared" si="9"/>
        <v>83</v>
      </c>
      <c r="C93" s="38"/>
      <c r="D93" s="47" t="s">
        <v>82</v>
      </c>
      <c r="E93" s="42"/>
      <c r="F93" s="42" t="s">
        <v>83</v>
      </c>
      <c r="G93" s="42"/>
      <c r="H93" s="42"/>
      <c r="I93" s="42"/>
      <c r="J93" s="42"/>
      <c r="K93" s="80" t="s">
        <v>261</v>
      </c>
      <c r="L93" s="80">
        <v>30</v>
      </c>
      <c r="M93" s="80">
        <v>60</v>
      </c>
      <c r="N93" s="81">
        <v>100</v>
      </c>
    </row>
    <row r="94" spans="2:14" ht="13.5" customHeight="1">
      <c r="B94" s="29">
        <f t="shared" si="9"/>
        <v>84</v>
      </c>
      <c r="C94" s="170" t="s">
        <v>84</v>
      </c>
      <c r="D94" s="171"/>
      <c r="E94" s="42"/>
      <c r="F94" s="42" t="s">
        <v>85</v>
      </c>
      <c r="G94" s="42"/>
      <c r="H94" s="42"/>
      <c r="I94" s="42"/>
      <c r="J94" s="42"/>
      <c r="K94" s="80">
        <v>90</v>
      </c>
      <c r="L94" s="80">
        <v>170</v>
      </c>
      <c r="M94" s="80">
        <v>310</v>
      </c>
      <c r="N94" s="81">
        <v>140</v>
      </c>
    </row>
    <row r="95" spans="2:14" ht="13.5" customHeight="1">
      <c r="B95" s="29">
        <f t="shared" si="9"/>
        <v>85</v>
      </c>
      <c r="C95" s="40"/>
      <c r="D95" s="41"/>
      <c r="E95" s="42"/>
      <c r="F95" s="42" t="s">
        <v>86</v>
      </c>
      <c r="G95" s="42"/>
      <c r="H95" s="42"/>
      <c r="I95" s="42"/>
      <c r="J95" s="42"/>
      <c r="K95" s="80">
        <v>440</v>
      </c>
      <c r="L95" s="80">
        <v>300</v>
      </c>
      <c r="M95" s="80">
        <v>700</v>
      </c>
      <c r="N95" s="81">
        <v>750</v>
      </c>
    </row>
    <row r="96" spans="2:14" ht="13.5" customHeight="1" thickBot="1">
      <c r="B96" s="29">
        <f t="shared" si="9"/>
        <v>86</v>
      </c>
      <c r="C96" s="40"/>
      <c r="D96" s="41"/>
      <c r="E96" s="42"/>
      <c r="F96" s="42" t="s">
        <v>171</v>
      </c>
      <c r="G96" s="42"/>
      <c r="H96" s="42"/>
      <c r="I96" s="42"/>
      <c r="J96" s="42"/>
      <c r="K96" s="80">
        <v>300</v>
      </c>
      <c r="L96" s="80">
        <v>80</v>
      </c>
      <c r="M96" s="80">
        <v>170</v>
      </c>
      <c r="N96" s="81">
        <v>70</v>
      </c>
    </row>
    <row r="97" spans="2:24" ht="13.5" customHeight="1">
      <c r="B97" s="83"/>
      <c r="C97" s="84"/>
      <c r="D97" s="84"/>
      <c r="E97" s="86"/>
      <c r="F97" s="86"/>
      <c r="G97" s="86"/>
      <c r="H97" s="86"/>
      <c r="I97" s="86"/>
      <c r="J97" s="86"/>
      <c r="K97" s="86"/>
      <c r="L97" s="86"/>
      <c r="M97" s="86"/>
      <c r="N97" s="86"/>
      <c r="U97">
        <f>COUNTA(K11:K96)</f>
        <v>59</v>
      </c>
      <c r="V97">
        <f>COUNTA(L11:L96)</f>
        <v>58</v>
      </c>
      <c r="W97">
        <f>COUNTA(M11:M96)</f>
        <v>66</v>
      </c>
      <c r="X97">
        <f>COUNTA(N11:N96)</f>
        <v>65</v>
      </c>
    </row>
    <row r="98" ht="18" customHeight="1"/>
    <row r="99" ht="18" customHeight="1">
      <c r="B99" s="22"/>
    </row>
    <row r="100" ht="9" customHeight="1" thickBot="1"/>
    <row r="101" spans="2:14" ht="18" customHeight="1">
      <c r="B101" s="1"/>
      <c r="C101" s="2"/>
      <c r="D101" s="163" t="s">
        <v>2</v>
      </c>
      <c r="E101" s="163"/>
      <c r="F101" s="163"/>
      <c r="G101" s="163"/>
      <c r="H101" s="2"/>
      <c r="I101" s="2"/>
      <c r="J101" s="3"/>
      <c r="K101" s="107" t="s">
        <v>106</v>
      </c>
      <c r="L101" s="107" t="s">
        <v>107</v>
      </c>
      <c r="M101" s="107" t="s">
        <v>108</v>
      </c>
      <c r="N101" s="132" t="s">
        <v>109</v>
      </c>
    </row>
    <row r="102" spans="2:14" ht="18" customHeight="1" thickBot="1">
      <c r="B102" s="7"/>
      <c r="C102" s="8"/>
      <c r="D102" s="161" t="s">
        <v>3</v>
      </c>
      <c r="E102" s="161"/>
      <c r="F102" s="161"/>
      <c r="G102" s="161"/>
      <c r="H102" s="8"/>
      <c r="I102" s="8"/>
      <c r="J102" s="9"/>
      <c r="K102" s="113" t="str">
        <f>K5</f>
        <v>H 26. 4.16</v>
      </c>
      <c r="L102" s="113" t="str">
        <f>L5</f>
        <v>H 26. 4.16</v>
      </c>
      <c r="M102" s="113" t="str">
        <f>M5</f>
        <v>H 26. 4.16</v>
      </c>
      <c r="N102" s="133" t="str">
        <f>N5</f>
        <v>H 26. 4.16</v>
      </c>
    </row>
    <row r="103" spans="2:14" ht="19.5" customHeight="1" thickTop="1">
      <c r="B103" s="172" t="s">
        <v>88</v>
      </c>
      <c r="C103" s="173"/>
      <c r="D103" s="173"/>
      <c r="E103" s="173"/>
      <c r="F103" s="173"/>
      <c r="G103" s="173"/>
      <c r="H103" s="173"/>
      <c r="I103" s="173"/>
      <c r="J103" s="27"/>
      <c r="K103" s="114">
        <v>29170</v>
      </c>
      <c r="L103" s="114">
        <v>52780</v>
      </c>
      <c r="M103" s="114">
        <v>74785</v>
      </c>
      <c r="N103" s="134">
        <v>31680</v>
      </c>
    </row>
    <row r="104" spans="2:14" ht="13.5" customHeight="1">
      <c r="B104" s="153" t="s">
        <v>89</v>
      </c>
      <c r="C104" s="154"/>
      <c r="D104" s="162"/>
      <c r="E104" s="51"/>
      <c r="F104" s="52"/>
      <c r="G104" s="155" t="s">
        <v>14</v>
      </c>
      <c r="H104" s="155"/>
      <c r="I104" s="52"/>
      <c r="J104" s="54"/>
      <c r="K104" s="43">
        <v>4990</v>
      </c>
      <c r="L104" s="43">
        <v>1090</v>
      </c>
      <c r="M104" s="43">
        <v>2010</v>
      </c>
      <c r="N104" s="44">
        <v>670</v>
      </c>
    </row>
    <row r="105" spans="2:14" ht="13.5" customHeight="1">
      <c r="B105" s="16"/>
      <c r="C105" s="17"/>
      <c r="D105" s="18"/>
      <c r="E105" s="55"/>
      <c r="F105" s="42"/>
      <c r="G105" s="155" t="s">
        <v>40</v>
      </c>
      <c r="H105" s="155"/>
      <c r="I105" s="53"/>
      <c r="J105" s="56"/>
      <c r="K105" s="43">
        <v>3500</v>
      </c>
      <c r="L105" s="43">
        <v>1530</v>
      </c>
      <c r="M105" s="43">
        <v>1625</v>
      </c>
      <c r="N105" s="44">
        <v>1230</v>
      </c>
    </row>
    <row r="106" spans="2:14" ht="13.5" customHeight="1">
      <c r="B106" s="16"/>
      <c r="C106" s="17"/>
      <c r="D106" s="18"/>
      <c r="E106" s="55"/>
      <c r="F106" s="42"/>
      <c r="G106" s="155" t="s">
        <v>43</v>
      </c>
      <c r="H106" s="155"/>
      <c r="I106" s="52"/>
      <c r="J106" s="54"/>
      <c r="K106" s="43">
        <v>0</v>
      </c>
      <c r="L106" s="43">
        <v>0</v>
      </c>
      <c r="M106" s="43">
        <v>10</v>
      </c>
      <c r="N106" s="44">
        <v>20</v>
      </c>
    </row>
    <row r="107" spans="2:14" ht="13.5" customHeight="1">
      <c r="B107" s="16"/>
      <c r="C107" s="17"/>
      <c r="D107" s="18"/>
      <c r="E107" s="55"/>
      <c r="F107" s="42"/>
      <c r="G107" s="155" t="s">
        <v>190</v>
      </c>
      <c r="H107" s="155"/>
      <c r="I107" s="52"/>
      <c r="J107" s="54"/>
      <c r="K107" s="43">
        <v>240</v>
      </c>
      <c r="L107" s="43">
        <v>10</v>
      </c>
      <c r="M107" s="43">
        <v>30</v>
      </c>
      <c r="N107" s="44">
        <v>240</v>
      </c>
    </row>
    <row r="108" spans="2:14" ht="13.5" customHeight="1">
      <c r="B108" s="16"/>
      <c r="C108" s="17"/>
      <c r="D108" s="18"/>
      <c r="E108" s="55"/>
      <c r="F108" s="42"/>
      <c r="G108" s="155" t="s">
        <v>191</v>
      </c>
      <c r="H108" s="155"/>
      <c r="I108" s="52"/>
      <c r="J108" s="54"/>
      <c r="K108" s="43">
        <v>12880</v>
      </c>
      <c r="L108" s="43">
        <v>45280</v>
      </c>
      <c r="M108" s="43">
        <v>62040</v>
      </c>
      <c r="N108" s="44">
        <v>21240</v>
      </c>
    </row>
    <row r="109" spans="2:14" ht="13.5" customHeight="1">
      <c r="B109" s="16"/>
      <c r="C109" s="17"/>
      <c r="D109" s="18"/>
      <c r="E109" s="55"/>
      <c r="F109" s="42"/>
      <c r="G109" s="155" t="s">
        <v>266</v>
      </c>
      <c r="H109" s="155"/>
      <c r="I109" s="52"/>
      <c r="J109" s="54"/>
      <c r="K109" s="43">
        <v>0</v>
      </c>
      <c r="L109" s="43">
        <v>30</v>
      </c>
      <c r="M109" s="43">
        <v>0</v>
      </c>
      <c r="N109" s="44">
        <v>60</v>
      </c>
    </row>
    <row r="110" spans="2:14" ht="13.5" customHeight="1">
      <c r="B110" s="16"/>
      <c r="C110" s="17"/>
      <c r="D110" s="18"/>
      <c r="E110" s="55"/>
      <c r="F110" s="42"/>
      <c r="G110" s="155" t="s">
        <v>45</v>
      </c>
      <c r="H110" s="155"/>
      <c r="I110" s="52"/>
      <c r="J110" s="54"/>
      <c r="K110" s="43">
        <v>6340</v>
      </c>
      <c r="L110" s="43">
        <v>4140</v>
      </c>
      <c r="M110" s="43">
        <v>7690</v>
      </c>
      <c r="N110" s="44">
        <v>7050</v>
      </c>
    </row>
    <row r="111" spans="2:14" ht="13.5" customHeight="1">
      <c r="B111" s="16"/>
      <c r="C111" s="17"/>
      <c r="D111" s="18"/>
      <c r="E111" s="55"/>
      <c r="F111" s="42"/>
      <c r="G111" s="155" t="s">
        <v>90</v>
      </c>
      <c r="H111" s="155"/>
      <c r="I111" s="52"/>
      <c r="J111" s="54"/>
      <c r="K111" s="43">
        <v>530</v>
      </c>
      <c r="L111" s="43">
        <v>470</v>
      </c>
      <c r="M111" s="43">
        <v>1010</v>
      </c>
      <c r="N111" s="44">
        <v>890</v>
      </c>
    </row>
    <row r="112" spans="2:14" ht="13.5" customHeight="1" thickBot="1">
      <c r="B112" s="19"/>
      <c r="C112" s="20"/>
      <c r="D112" s="21"/>
      <c r="E112" s="57"/>
      <c r="F112" s="48"/>
      <c r="G112" s="156" t="s">
        <v>87</v>
      </c>
      <c r="H112" s="156"/>
      <c r="I112" s="58"/>
      <c r="J112" s="59"/>
      <c r="K112" s="49">
        <v>690</v>
      </c>
      <c r="L112" s="49">
        <v>230</v>
      </c>
      <c r="M112" s="49">
        <v>370</v>
      </c>
      <c r="N112" s="50">
        <v>280</v>
      </c>
    </row>
    <row r="113" spans="2:14" ht="18" customHeight="1" thickTop="1">
      <c r="B113" s="157" t="s">
        <v>91</v>
      </c>
      <c r="C113" s="158"/>
      <c r="D113" s="159"/>
      <c r="E113" s="65"/>
      <c r="F113" s="30"/>
      <c r="G113" s="160" t="s">
        <v>92</v>
      </c>
      <c r="H113" s="160"/>
      <c r="I113" s="30"/>
      <c r="J113" s="31"/>
      <c r="K113" s="115" t="s">
        <v>93</v>
      </c>
      <c r="L113" s="121"/>
      <c r="M113" s="121"/>
      <c r="N113" s="135"/>
    </row>
    <row r="114" spans="2:14" ht="18" customHeight="1">
      <c r="B114" s="62"/>
      <c r="C114" s="63"/>
      <c r="D114" s="63"/>
      <c r="E114" s="60"/>
      <c r="F114" s="61"/>
      <c r="G114" s="34"/>
      <c r="H114" s="34"/>
      <c r="I114" s="61"/>
      <c r="J114" s="64"/>
      <c r="K114" s="116" t="s">
        <v>94</v>
      </c>
      <c r="L114" s="122"/>
      <c r="M114" s="122"/>
      <c r="N114" s="125"/>
    </row>
    <row r="115" spans="2:14" ht="18" customHeight="1">
      <c r="B115" s="16"/>
      <c r="C115" s="17"/>
      <c r="D115" s="17"/>
      <c r="E115" s="66"/>
      <c r="F115" s="8"/>
      <c r="G115" s="161" t="s">
        <v>95</v>
      </c>
      <c r="H115" s="161"/>
      <c r="I115" s="32"/>
      <c r="J115" s="33"/>
      <c r="K115" s="117" t="s">
        <v>96</v>
      </c>
      <c r="L115" s="123"/>
      <c r="M115" s="126"/>
      <c r="N115" s="123"/>
    </row>
    <row r="116" spans="2:14" ht="18" customHeight="1">
      <c r="B116" s="16"/>
      <c r="C116" s="17"/>
      <c r="D116" s="17"/>
      <c r="E116" s="67"/>
      <c r="F116" s="17"/>
      <c r="G116" s="68"/>
      <c r="H116" s="68"/>
      <c r="I116" s="63"/>
      <c r="J116" s="69"/>
      <c r="K116" s="118" t="s">
        <v>267</v>
      </c>
      <c r="L116" s="124"/>
      <c r="M116" s="127"/>
      <c r="N116" s="124"/>
    </row>
    <row r="117" spans="2:14" ht="18" customHeight="1">
      <c r="B117" s="16"/>
      <c r="C117" s="17"/>
      <c r="D117" s="17"/>
      <c r="E117" s="67"/>
      <c r="F117" s="17"/>
      <c r="G117" s="68"/>
      <c r="H117" s="68"/>
      <c r="I117" s="63"/>
      <c r="J117" s="69"/>
      <c r="K117" s="118" t="s">
        <v>216</v>
      </c>
      <c r="L117" s="122"/>
      <c r="M117" s="127"/>
      <c r="N117" s="124"/>
    </row>
    <row r="118" spans="2:14" ht="18" customHeight="1">
      <c r="B118" s="16"/>
      <c r="C118" s="17"/>
      <c r="D118" s="17"/>
      <c r="E118" s="66"/>
      <c r="F118" s="8"/>
      <c r="G118" s="161" t="s">
        <v>97</v>
      </c>
      <c r="H118" s="161"/>
      <c r="I118" s="32"/>
      <c r="J118" s="33"/>
      <c r="K118" s="117" t="s">
        <v>364</v>
      </c>
      <c r="L118" s="123"/>
      <c r="M118" s="126"/>
      <c r="N118" s="123"/>
    </row>
    <row r="119" spans="2:14" ht="18" customHeight="1">
      <c r="B119" s="16"/>
      <c r="C119" s="17"/>
      <c r="D119" s="17"/>
      <c r="E119" s="67"/>
      <c r="F119" s="17"/>
      <c r="G119" s="68"/>
      <c r="H119" s="68"/>
      <c r="I119" s="63"/>
      <c r="J119" s="69"/>
      <c r="K119" s="118" t="s">
        <v>268</v>
      </c>
      <c r="L119" s="124"/>
      <c r="M119" s="127"/>
      <c r="N119" s="124"/>
    </row>
    <row r="120" spans="2:14" ht="18" customHeight="1">
      <c r="B120" s="16"/>
      <c r="C120" s="17"/>
      <c r="D120" s="17"/>
      <c r="E120" s="13"/>
      <c r="F120" s="14"/>
      <c r="G120" s="34"/>
      <c r="H120" s="34"/>
      <c r="I120" s="61"/>
      <c r="J120" s="64"/>
      <c r="K120" s="116" t="s">
        <v>98</v>
      </c>
      <c r="L120" s="125"/>
      <c r="M120" s="122"/>
      <c r="N120" s="125"/>
    </row>
    <row r="121" spans="2:14" ht="18" customHeight="1">
      <c r="B121" s="153" t="s">
        <v>99</v>
      </c>
      <c r="C121" s="154"/>
      <c r="D121" s="154"/>
      <c r="E121" s="8"/>
      <c r="F121" s="8"/>
      <c r="G121" s="8"/>
      <c r="H121" s="8"/>
      <c r="I121" s="8"/>
      <c r="J121" s="8"/>
      <c r="K121" s="82"/>
      <c r="L121" s="82"/>
      <c r="M121" s="82"/>
      <c r="N121" s="136"/>
    </row>
    <row r="122" spans="2:14" ht="13.5" customHeight="1">
      <c r="B122" s="70"/>
      <c r="C122" s="71" t="s">
        <v>100</v>
      </c>
      <c r="D122" s="72"/>
      <c r="E122" s="71"/>
      <c r="F122" s="71"/>
      <c r="G122" s="71"/>
      <c r="H122" s="71"/>
      <c r="I122" s="71"/>
      <c r="J122" s="71"/>
      <c r="K122" s="119"/>
      <c r="L122" s="119"/>
      <c r="M122" s="119"/>
      <c r="N122" s="137"/>
    </row>
    <row r="123" spans="2:14" ht="13.5" customHeight="1">
      <c r="B123" s="70"/>
      <c r="C123" s="71" t="s">
        <v>101</v>
      </c>
      <c r="D123" s="72"/>
      <c r="E123" s="71"/>
      <c r="F123" s="71"/>
      <c r="G123" s="71"/>
      <c r="H123" s="71"/>
      <c r="I123" s="71"/>
      <c r="J123" s="71"/>
      <c r="K123" s="119"/>
      <c r="L123" s="119"/>
      <c r="M123" s="119"/>
      <c r="N123" s="137"/>
    </row>
    <row r="124" spans="2:14" ht="13.5" customHeight="1">
      <c r="B124" s="70"/>
      <c r="C124" s="71" t="s">
        <v>102</v>
      </c>
      <c r="D124" s="72"/>
      <c r="E124" s="71"/>
      <c r="F124" s="71"/>
      <c r="G124" s="71"/>
      <c r="H124" s="71"/>
      <c r="I124" s="71"/>
      <c r="J124" s="71"/>
      <c r="K124" s="119"/>
      <c r="L124" s="119"/>
      <c r="M124" s="119"/>
      <c r="N124" s="137"/>
    </row>
    <row r="125" spans="2:14" ht="13.5" customHeight="1">
      <c r="B125" s="70"/>
      <c r="C125" s="71" t="s">
        <v>103</v>
      </c>
      <c r="D125" s="72"/>
      <c r="E125" s="71"/>
      <c r="F125" s="71"/>
      <c r="G125" s="71"/>
      <c r="H125" s="71"/>
      <c r="I125" s="71"/>
      <c r="J125" s="71"/>
      <c r="K125" s="119"/>
      <c r="L125" s="119"/>
      <c r="M125" s="119"/>
      <c r="N125" s="137"/>
    </row>
    <row r="126" spans="2:14" ht="13.5" customHeight="1">
      <c r="B126" s="73"/>
      <c r="C126" s="71" t="s">
        <v>104</v>
      </c>
      <c r="D126" s="71"/>
      <c r="E126" s="71"/>
      <c r="F126" s="71"/>
      <c r="G126" s="71"/>
      <c r="H126" s="71"/>
      <c r="I126" s="71"/>
      <c r="J126" s="71"/>
      <c r="K126" s="119"/>
      <c r="L126" s="119"/>
      <c r="M126" s="119"/>
      <c r="N126" s="137"/>
    </row>
    <row r="127" spans="2:14" ht="13.5" customHeight="1">
      <c r="B127" s="73"/>
      <c r="C127" s="71" t="s">
        <v>269</v>
      </c>
      <c r="D127" s="71"/>
      <c r="E127" s="71"/>
      <c r="F127" s="71"/>
      <c r="G127" s="71"/>
      <c r="H127" s="71"/>
      <c r="I127" s="71"/>
      <c r="J127" s="71"/>
      <c r="K127" s="119"/>
      <c r="L127" s="119"/>
      <c r="M127" s="119"/>
      <c r="N127" s="137"/>
    </row>
    <row r="128" spans="2:14" ht="13.5" customHeight="1">
      <c r="B128" s="73"/>
      <c r="C128" s="71" t="s">
        <v>270</v>
      </c>
      <c r="D128" s="71"/>
      <c r="E128" s="71"/>
      <c r="F128" s="71"/>
      <c r="G128" s="71"/>
      <c r="H128" s="71"/>
      <c r="I128" s="71"/>
      <c r="J128" s="71"/>
      <c r="K128" s="119"/>
      <c r="L128" s="119"/>
      <c r="M128" s="119"/>
      <c r="N128" s="137"/>
    </row>
    <row r="129" spans="2:14" ht="13.5" customHeight="1">
      <c r="B129" s="73"/>
      <c r="C129" s="71" t="s">
        <v>271</v>
      </c>
      <c r="D129" s="71"/>
      <c r="E129" s="71"/>
      <c r="F129" s="71"/>
      <c r="G129" s="71"/>
      <c r="H129" s="71"/>
      <c r="I129" s="71"/>
      <c r="J129" s="71"/>
      <c r="K129" s="119"/>
      <c r="L129" s="119"/>
      <c r="M129" s="119"/>
      <c r="N129" s="137"/>
    </row>
    <row r="130" spans="2:14" ht="13.5" customHeight="1">
      <c r="B130" s="73"/>
      <c r="C130" s="71" t="s">
        <v>272</v>
      </c>
      <c r="D130" s="71"/>
      <c r="E130" s="71"/>
      <c r="F130" s="71"/>
      <c r="G130" s="71"/>
      <c r="H130" s="71"/>
      <c r="I130" s="71"/>
      <c r="J130" s="71"/>
      <c r="K130" s="119"/>
      <c r="L130" s="119"/>
      <c r="M130" s="119"/>
      <c r="N130" s="137"/>
    </row>
    <row r="131" spans="2:14" ht="13.5" customHeight="1">
      <c r="B131" s="73"/>
      <c r="C131" s="71" t="s">
        <v>273</v>
      </c>
      <c r="D131" s="71"/>
      <c r="E131" s="71"/>
      <c r="F131" s="71"/>
      <c r="G131" s="71"/>
      <c r="H131" s="71"/>
      <c r="I131" s="71"/>
      <c r="J131" s="71"/>
      <c r="K131" s="119"/>
      <c r="L131" s="119"/>
      <c r="M131" s="119"/>
      <c r="N131" s="137"/>
    </row>
    <row r="132" spans="2:14" ht="13.5" customHeight="1">
      <c r="B132" s="73"/>
      <c r="C132" s="71" t="s">
        <v>105</v>
      </c>
      <c r="D132" s="71"/>
      <c r="E132" s="71"/>
      <c r="F132" s="71"/>
      <c r="G132" s="71"/>
      <c r="H132" s="71"/>
      <c r="I132" s="71"/>
      <c r="J132" s="71"/>
      <c r="K132" s="119"/>
      <c r="L132" s="119"/>
      <c r="M132" s="119"/>
      <c r="N132" s="137"/>
    </row>
    <row r="133" spans="2:14" ht="13.5" customHeight="1">
      <c r="B133" s="73"/>
      <c r="C133" s="71" t="s">
        <v>274</v>
      </c>
      <c r="D133" s="71"/>
      <c r="E133" s="71"/>
      <c r="F133" s="71"/>
      <c r="G133" s="71"/>
      <c r="H133" s="71"/>
      <c r="I133" s="71"/>
      <c r="J133" s="71"/>
      <c r="K133" s="119"/>
      <c r="L133" s="119"/>
      <c r="M133" s="119"/>
      <c r="N133" s="137"/>
    </row>
    <row r="134" spans="2:14" ht="13.5" customHeight="1">
      <c r="B134" s="73"/>
      <c r="C134" s="71" t="s">
        <v>275</v>
      </c>
      <c r="D134" s="71"/>
      <c r="E134" s="71"/>
      <c r="F134" s="71"/>
      <c r="G134" s="71"/>
      <c r="H134" s="71"/>
      <c r="I134" s="71"/>
      <c r="J134" s="71"/>
      <c r="K134" s="119"/>
      <c r="L134" s="119"/>
      <c r="M134" s="119"/>
      <c r="N134" s="137"/>
    </row>
    <row r="135" spans="2:14" ht="18" customHeight="1" thickBot="1">
      <c r="B135" s="74"/>
      <c r="C135" s="75"/>
      <c r="D135" s="75"/>
      <c r="E135" s="75"/>
      <c r="F135" s="75"/>
      <c r="G135" s="75"/>
      <c r="H135" s="75"/>
      <c r="I135" s="75"/>
      <c r="J135" s="75"/>
      <c r="K135" s="120"/>
      <c r="L135" s="120"/>
      <c r="M135" s="120"/>
      <c r="N135" s="138"/>
    </row>
  </sheetData>
  <sheetProtection/>
  <mergeCells count="26">
    <mergeCell ref="B103:I103"/>
    <mergeCell ref="B104:D104"/>
    <mergeCell ref="G104:H104"/>
    <mergeCell ref="G115:H115"/>
    <mergeCell ref="D4:G4"/>
    <mergeCell ref="D5:G5"/>
    <mergeCell ref="D6:G6"/>
    <mergeCell ref="D7:F7"/>
    <mergeCell ref="G109:H109"/>
    <mergeCell ref="G110:H110"/>
    <mergeCell ref="D101:G101"/>
    <mergeCell ref="D102:G102"/>
    <mergeCell ref="D8:F8"/>
    <mergeCell ref="D9:F9"/>
    <mergeCell ref="G10:H10"/>
    <mergeCell ref="C94:D94"/>
    <mergeCell ref="G118:H118"/>
    <mergeCell ref="B121:D121"/>
    <mergeCell ref="G105:H105"/>
    <mergeCell ref="G106:H106"/>
    <mergeCell ref="G107:H107"/>
    <mergeCell ref="G108:H108"/>
    <mergeCell ref="B113:D113"/>
    <mergeCell ref="G113:H113"/>
    <mergeCell ref="G111:H111"/>
    <mergeCell ref="G112:H112"/>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7" max="255" man="1"/>
  </rowBreaks>
</worksheet>
</file>

<file path=xl/worksheets/sheet20.xml><?xml version="1.0" encoding="utf-8"?>
<worksheet xmlns="http://schemas.openxmlformats.org/spreadsheetml/2006/main" xmlns:r="http://schemas.openxmlformats.org/officeDocument/2006/relationships">
  <sheetPr>
    <tabColor rgb="FFC00000"/>
  </sheetPr>
  <dimension ref="B2:Y109"/>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767</v>
      </c>
      <c r="L5" s="108" t="s">
        <v>767</v>
      </c>
      <c r="M5" s="108" t="s">
        <v>767</v>
      </c>
      <c r="N5" s="128" t="s">
        <v>767</v>
      </c>
    </row>
    <row r="6" spans="2:14" ht="18" customHeight="1">
      <c r="B6" s="4"/>
      <c r="C6" s="5"/>
      <c r="D6" s="164" t="s">
        <v>4</v>
      </c>
      <c r="E6" s="164"/>
      <c r="F6" s="164"/>
      <c r="G6" s="164"/>
      <c r="H6" s="5"/>
      <c r="I6" s="5"/>
      <c r="J6" s="6"/>
      <c r="K6" s="108" t="s">
        <v>371</v>
      </c>
      <c r="L6" s="108" t="s">
        <v>718</v>
      </c>
      <c r="M6" s="108" t="s">
        <v>768</v>
      </c>
      <c r="N6" s="128" t="s">
        <v>769</v>
      </c>
    </row>
    <row r="7" spans="2:14" ht="18" customHeight="1">
      <c r="B7" s="4"/>
      <c r="C7" s="5"/>
      <c r="D7" s="164" t="s">
        <v>5</v>
      </c>
      <c r="E7" s="165"/>
      <c r="F7" s="165"/>
      <c r="G7" s="23" t="s">
        <v>6</v>
      </c>
      <c r="H7" s="5"/>
      <c r="I7" s="5"/>
      <c r="J7" s="6"/>
      <c r="K7" s="109">
        <v>1.7</v>
      </c>
      <c r="L7" s="109">
        <v>1.5</v>
      </c>
      <c r="M7" s="109">
        <v>1.5</v>
      </c>
      <c r="N7" s="129">
        <v>1.5</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t="s">
        <v>277</v>
      </c>
      <c r="L11" s="78"/>
      <c r="M11" s="78" t="s">
        <v>277</v>
      </c>
      <c r="N11" s="79" t="s">
        <v>253</v>
      </c>
      <c r="P11" t="s">
        <v>15</v>
      </c>
      <c r="Q11" t="e">
        <f aca="true" t="shared" si="0" ref="Q11:T13">IF(K11="",0,VALUE(MID(K11,2,LEN(K11)-2)))</f>
        <v>#VALUE!</v>
      </c>
      <c r="R11">
        <f t="shared" si="0"/>
        <v>0</v>
      </c>
      <c r="S11" t="e">
        <f t="shared" si="0"/>
        <v>#VALUE!</v>
      </c>
      <c r="T11">
        <f t="shared" si="0"/>
        <v>20</v>
      </c>
      <c r="U11">
        <f aca="true" t="shared" si="1" ref="U11:X13">IF(K11="＋",0,IF(K11="(＋)",0,ABS(K11)))</f>
        <v>0</v>
      </c>
      <c r="V11">
        <f t="shared" si="1"/>
        <v>0</v>
      </c>
      <c r="W11">
        <f t="shared" si="1"/>
        <v>0</v>
      </c>
      <c r="X11">
        <f t="shared" si="1"/>
        <v>20</v>
      </c>
    </row>
    <row r="12" spans="2:24" s="102" customFormat="1" ht="13.5" customHeight="1">
      <c r="B12" s="29">
        <f>B11+1</f>
        <v>2</v>
      </c>
      <c r="C12" s="36"/>
      <c r="D12" s="45"/>
      <c r="E12" s="42"/>
      <c r="F12" s="42" t="s">
        <v>436</v>
      </c>
      <c r="G12" s="42"/>
      <c r="H12" s="42"/>
      <c r="I12" s="42"/>
      <c r="J12" s="42"/>
      <c r="K12" s="78" t="s">
        <v>335</v>
      </c>
      <c r="L12" s="78" t="s">
        <v>253</v>
      </c>
      <c r="M12" s="78" t="s">
        <v>253</v>
      </c>
      <c r="N12" s="79" t="s">
        <v>374</v>
      </c>
      <c r="O12"/>
      <c r="P12" t="s">
        <v>15</v>
      </c>
      <c r="Q12">
        <f t="shared" si="0"/>
        <v>50</v>
      </c>
      <c r="R12">
        <f t="shared" si="0"/>
        <v>20</v>
      </c>
      <c r="S12">
        <f t="shared" si="0"/>
        <v>20</v>
      </c>
      <c r="T12">
        <f t="shared" si="0"/>
        <v>300</v>
      </c>
      <c r="U12">
        <f t="shared" si="1"/>
        <v>50</v>
      </c>
      <c r="V12">
        <f t="shared" si="1"/>
        <v>20</v>
      </c>
      <c r="W12">
        <f t="shared" si="1"/>
        <v>20</v>
      </c>
      <c r="X12">
        <f t="shared" si="1"/>
        <v>300</v>
      </c>
    </row>
    <row r="13" spans="2:24" s="102" customFormat="1" ht="13.5" customHeight="1">
      <c r="B13" s="29">
        <f aca="true" t="shared" si="2" ref="B13:B70">B12+1</f>
        <v>3</v>
      </c>
      <c r="C13" s="36"/>
      <c r="D13" s="45"/>
      <c r="E13" s="42"/>
      <c r="F13" s="42" t="s">
        <v>24</v>
      </c>
      <c r="G13" s="42"/>
      <c r="H13" s="42"/>
      <c r="I13" s="42"/>
      <c r="J13" s="42"/>
      <c r="K13" s="78" t="s">
        <v>277</v>
      </c>
      <c r="L13" s="78" t="s">
        <v>251</v>
      </c>
      <c r="M13" s="78" t="s">
        <v>253</v>
      </c>
      <c r="N13" s="79" t="s">
        <v>307</v>
      </c>
      <c r="O13"/>
      <c r="P13" t="s">
        <v>15</v>
      </c>
      <c r="Q13" t="e">
        <f t="shared" si="0"/>
        <v>#VALUE!</v>
      </c>
      <c r="R13">
        <f t="shared" si="0"/>
        <v>10</v>
      </c>
      <c r="S13">
        <f t="shared" si="0"/>
        <v>20</v>
      </c>
      <c r="T13">
        <f t="shared" si="0"/>
        <v>30</v>
      </c>
      <c r="U13">
        <f t="shared" si="1"/>
        <v>0</v>
      </c>
      <c r="V13">
        <f t="shared" si="1"/>
        <v>10</v>
      </c>
      <c r="W13">
        <f t="shared" si="1"/>
        <v>20</v>
      </c>
      <c r="X13">
        <f t="shared" si="1"/>
        <v>30</v>
      </c>
    </row>
    <row r="14" spans="2:24" ht="13.5" customHeight="1">
      <c r="B14" s="29">
        <f t="shared" si="2"/>
        <v>4</v>
      </c>
      <c r="C14" s="37" t="s">
        <v>39</v>
      </c>
      <c r="D14" s="35" t="s">
        <v>40</v>
      </c>
      <c r="E14" s="42"/>
      <c r="F14" s="42" t="s">
        <v>41</v>
      </c>
      <c r="G14" s="42"/>
      <c r="H14" s="42"/>
      <c r="I14" s="42"/>
      <c r="J14" s="42"/>
      <c r="K14" s="100">
        <v>150</v>
      </c>
      <c r="L14" s="80">
        <v>290</v>
      </c>
      <c r="M14" s="80">
        <v>370</v>
      </c>
      <c r="N14" s="81">
        <v>1025</v>
      </c>
      <c r="P14" s="76"/>
      <c r="U14">
        <f>COUNTA(K11:K13)</f>
        <v>3</v>
      </c>
      <c r="V14">
        <f>COUNTA(L11:L13)</f>
        <v>2</v>
      </c>
      <c r="W14">
        <f>COUNTA(M11:M13)</f>
        <v>3</v>
      </c>
      <c r="X14">
        <f>COUNTA(N11:N13)</f>
        <v>3</v>
      </c>
    </row>
    <row r="15" spans="2:16" ht="13.5" customHeight="1">
      <c r="B15" s="29">
        <f t="shared" si="2"/>
        <v>5</v>
      </c>
      <c r="C15" s="38"/>
      <c r="D15" s="45"/>
      <c r="E15" s="42"/>
      <c r="F15" s="42" t="s">
        <v>355</v>
      </c>
      <c r="G15" s="42"/>
      <c r="H15" s="42"/>
      <c r="I15" s="42"/>
      <c r="J15" s="42"/>
      <c r="K15" s="80" t="s">
        <v>248</v>
      </c>
      <c r="L15" s="80"/>
      <c r="M15" s="80"/>
      <c r="N15" s="81" t="s">
        <v>248</v>
      </c>
      <c r="P15" s="76"/>
    </row>
    <row r="16" spans="2:16" ht="13.5" customHeight="1">
      <c r="B16" s="29">
        <f t="shared" si="2"/>
        <v>6</v>
      </c>
      <c r="C16" s="37" t="s">
        <v>42</v>
      </c>
      <c r="D16" s="35" t="s">
        <v>43</v>
      </c>
      <c r="E16" s="42"/>
      <c r="F16" s="42" t="s">
        <v>324</v>
      </c>
      <c r="G16" s="42"/>
      <c r="H16" s="42"/>
      <c r="I16" s="42"/>
      <c r="J16" s="42"/>
      <c r="K16" s="80" t="s">
        <v>248</v>
      </c>
      <c r="L16" s="80"/>
      <c r="M16" s="80">
        <v>50</v>
      </c>
      <c r="N16" s="81">
        <v>20</v>
      </c>
      <c r="P16" s="76"/>
    </row>
    <row r="17" spans="2:14" ht="13.5" customHeight="1">
      <c r="B17" s="29">
        <f t="shared" si="2"/>
        <v>7</v>
      </c>
      <c r="C17" s="37" t="s">
        <v>259</v>
      </c>
      <c r="D17" s="35" t="s">
        <v>25</v>
      </c>
      <c r="E17" s="42"/>
      <c r="F17" s="42" t="s">
        <v>707</v>
      </c>
      <c r="G17" s="42"/>
      <c r="H17" s="42"/>
      <c r="I17" s="42"/>
      <c r="J17" s="42"/>
      <c r="K17" s="80"/>
      <c r="L17" s="80"/>
      <c r="M17" s="80"/>
      <c r="N17" s="81">
        <v>650</v>
      </c>
    </row>
    <row r="18" spans="2:14" ht="13.5" customHeight="1">
      <c r="B18" s="29">
        <f t="shared" si="2"/>
        <v>8</v>
      </c>
      <c r="C18" s="38"/>
      <c r="D18" s="45"/>
      <c r="E18" s="42"/>
      <c r="F18" s="42" t="s">
        <v>208</v>
      </c>
      <c r="G18" s="42"/>
      <c r="H18" s="42"/>
      <c r="I18" s="42"/>
      <c r="J18" s="42"/>
      <c r="K18" s="80"/>
      <c r="L18" s="80">
        <v>60</v>
      </c>
      <c r="M18" s="80"/>
      <c r="N18" s="81"/>
    </row>
    <row r="19" spans="2:14" ht="13.5" customHeight="1">
      <c r="B19" s="29">
        <f t="shared" si="2"/>
        <v>9</v>
      </c>
      <c r="C19" s="38"/>
      <c r="D19" s="45"/>
      <c r="E19" s="42"/>
      <c r="F19" s="42" t="s">
        <v>26</v>
      </c>
      <c r="G19" s="42"/>
      <c r="H19" s="42"/>
      <c r="I19" s="42"/>
      <c r="J19" s="42"/>
      <c r="K19" s="80"/>
      <c r="L19" s="80">
        <v>40</v>
      </c>
      <c r="M19" s="80">
        <v>30</v>
      </c>
      <c r="N19" s="81">
        <v>40</v>
      </c>
    </row>
    <row r="20" spans="2:14" ht="13.5" customHeight="1">
      <c r="B20" s="29">
        <f t="shared" si="2"/>
        <v>10</v>
      </c>
      <c r="C20" s="38"/>
      <c r="D20" s="45"/>
      <c r="E20" s="42"/>
      <c r="F20" s="42" t="s">
        <v>325</v>
      </c>
      <c r="G20" s="42"/>
      <c r="H20" s="42"/>
      <c r="I20" s="42"/>
      <c r="J20" s="42"/>
      <c r="K20" s="100"/>
      <c r="L20" s="80"/>
      <c r="M20" s="80"/>
      <c r="N20" s="81">
        <v>400</v>
      </c>
    </row>
    <row r="21" spans="2:24" s="102" customFormat="1" ht="13.5" customHeight="1">
      <c r="B21" s="29">
        <f t="shared" si="2"/>
        <v>11</v>
      </c>
      <c r="C21" s="38"/>
      <c r="D21" s="35" t="s">
        <v>27</v>
      </c>
      <c r="E21" s="42"/>
      <c r="F21" s="42" t="s">
        <v>28</v>
      </c>
      <c r="G21" s="42"/>
      <c r="H21" s="42"/>
      <c r="I21" s="42"/>
      <c r="J21" s="42"/>
      <c r="K21" s="80"/>
      <c r="L21" s="80" t="s">
        <v>248</v>
      </c>
      <c r="M21" s="80" t="s">
        <v>248</v>
      </c>
      <c r="N21" s="81" t="s">
        <v>248</v>
      </c>
      <c r="O21"/>
      <c r="P21"/>
      <c r="Q21"/>
      <c r="R21"/>
      <c r="S21"/>
      <c r="T21"/>
      <c r="U21"/>
      <c r="V21"/>
      <c r="W21"/>
      <c r="X21"/>
    </row>
    <row r="22" spans="2:24" s="102" customFormat="1" ht="13.5" customHeight="1">
      <c r="B22" s="29">
        <f t="shared" si="2"/>
        <v>12</v>
      </c>
      <c r="C22" s="38"/>
      <c r="D22" s="45"/>
      <c r="E22" s="42"/>
      <c r="F22" s="42" t="s">
        <v>177</v>
      </c>
      <c r="G22" s="42"/>
      <c r="H22" s="42"/>
      <c r="I22" s="42"/>
      <c r="J22" s="42"/>
      <c r="K22" s="100" t="s">
        <v>248</v>
      </c>
      <c r="L22" s="80">
        <v>310</v>
      </c>
      <c r="M22" s="80">
        <v>720</v>
      </c>
      <c r="N22" s="81">
        <v>210</v>
      </c>
      <c r="O22"/>
      <c r="P22"/>
      <c r="Q22"/>
      <c r="R22"/>
      <c r="S22"/>
      <c r="T22"/>
      <c r="U22"/>
      <c r="V22"/>
      <c r="W22"/>
      <c r="X22"/>
    </row>
    <row r="23" spans="2:24" s="102" customFormat="1" ht="13.5" customHeight="1">
      <c r="B23" s="29">
        <f t="shared" si="2"/>
        <v>13</v>
      </c>
      <c r="C23" s="38"/>
      <c r="D23" s="45"/>
      <c r="E23" s="42"/>
      <c r="F23" s="42" t="s">
        <v>178</v>
      </c>
      <c r="G23" s="42"/>
      <c r="H23" s="42"/>
      <c r="I23" s="42"/>
      <c r="J23" s="42"/>
      <c r="K23" s="80"/>
      <c r="L23" s="80"/>
      <c r="M23" s="80"/>
      <c r="N23" s="81">
        <v>470</v>
      </c>
      <c r="O23"/>
      <c r="P23"/>
      <c r="Q23"/>
      <c r="R23"/>
      <c r="S23"/>
      <c r="T23"/>
      <c r="U23"/>
      <c r="V23"/>
      <c r="W23"/>
      <c r="X23"/>
    </row>
    <row r="24" spans="2:24" s="102" customFormat="1" ht="13.5" customHeight="1">
      <c r="B24" s="29">
        <f t="shared" si="2"/>
        <v>14</v>
      </c>
      <c r="C24" s="38"/>
      <c r="D24" s="45"/>
      <c r="E24" s="42"/>
      <c r="F24" s="42" t="s">
        <v>179</v>
      </c>
      <c r="G24" s="42"/>
      <c r="H24" s="42"/>
      <c r="I24" s="42"/>
      <c r="J24" s="42"/>
      <c r="K24" s="80" t="s">
        <v>248</v>
      </c>
      <c r="L24" s="80"/>
      <c r="M24" s="80" t="s">
        <v>248</v>
      </c>
      <c r="N24" s="81"/>
      <c r="O24"/>
      <c r="P24"/>
      <c r="Q24"/>
      <c r="R24"/>
      <c r="S24"/>
      <c r="T24"/>
      <c r="U24"/>
      <c r="V24"/>
      <c r="W24"/>
      <c r="X24"/>
    </row>
    <row r="25" spans="2:14" ht="13.5" customHeight="1">
      <c r="B25" s="29">
        <f t="shared" si="2"/>
        <v>15</v>
      </c>
      <c r="C25" s="38"/>
      <c r="D25" s="45"/>
      <c r="E25" s="42"/>
      <c r="F25" s="42" t="s">
        <v>772</v>
      </c>
      <c r="G25" s="42"/>
      <c r="H25" s="42"/>
      <c r="I25" s="42"/>
      <c r="J25" s="42"/>
      <c r="K25" s="80" t="s">
        <v>248</v>
      </c>
      <c r="L25" s="80"/>
      <c r="M25" s="80">
        <v>10</v>
      </c>
      <c r="N25" s="81"/>
    </row>
    <row r="26" spans="2:14" ht="13.5" customHeight="1">
      <c r="B26" s="29">
        <f t="shared" si="2"/>
        <v>16</v>
      </c>
      <c r="C26" s="38"/>
      <c r="D26" s="45"/>
      <c r="E26" s="42"/>
      <c r="F26" s="42" t="s">
        <v>29</v>
      </c>
      <c r="G26" s="42"/>
      <c r="H26" s="42"/>
      <c r="I26" s="42"/>
      <c r="J26" s="42"/>
      <c r="K26" s="80" t="s">
        <v>248</v>
      </c>
      <c r="L26" s="80" t="s">
        <v>248</v>
      </c>
      <c r="M26" s="80" t="s">
        <v>248</v>
      </c>
      <c r="N26" s="81" t="s">
        <v>248</v>
      </c>
    </row>
    <row r="27" spans="2:14" ht="13.5" customHeight="1">
      <c r="B27" s="29">
        <f t="shared" si="2"/>
        <v>17</v>
      </c>
      <c r="C27" s="38"/>
      <c r="D27" s="45"/>
      <c r="E27" s="42"/>
      <c r="F27" s="42" t="s">
        <v>211</v>
      </c>
      <c r="G27" s="42"/>
      <c r="H27" s="42"/>
      <c r="I27" s="42"/>
      <c r="J27" s="42"/>
      <c r="K27" s="80" t="s">
        <v>248</v>
      </c>
      <c r="L27" s="80" t="s">
        <v>248</v>
      </c>
      <c r="M27" s="80"/>
      <c r="N27" s="81"/>
    </row>
    <row r="28" spans="2:14" ht="13.5" customHeight="1">
      <c r="B28" s="29">
        <f t="shared" si="2"/>
        <v>18</v>
      </c>
      <c r="C28" s="38"/>
      <c r="D28" s="45"/>
      <c r="E28" s="42"/>
      <c r="F28" s="42" t="s">
        <v>30</v>
      </c>
      <c r="G28" s="42"/>
      <c r="H28" s="42"/>
      <c r="I28" s="42"/>
      <c r="J28" s="42"/>
      <c r="K28" s="80">
        <v>530</v>
      </c>
      <c r="L28" s="80">
        <v>360</v>
      </c>
      <c r="M28" s="80">
        <v>610</v>
      </c>
      <c r="N28" s="81">
        <v>1125</v>
      </c>
    </row>
    <row r="29" spans="2:14" ht="13.5" customHeight="1">
      <c r="B29" s="29">
        <f t="shared" si="2"/>
        <v>19</v>
      </c>
      <c r="C29" s="38"/>
      <c r="D29" s="45"/>
      <c r="E29" s="42"/>
      <c r="F29" s="42" t="s">
        <v>31</v>
      </c>
      <c r="G29" s="42"/>
      <c r="H29" s="42"/>
      <c r="I29" s="42"/>
      <c r="J29" s="42"/>
      <c r="K29" s="100"/>
      <c r="L29" s="80">
        <v>40</v>
      </c>
      <c r="M29" s="80">
        <v>90</v>
      </c>
      <c r="N29" s="81"/>
    </row>
    <row r="30" spans="2:14" ht="13.5" customHeight="1">
      <c r="B30" s="29">
        <f t="shared" si="2"/>
        <v>20</v>
      </c>
      <c r="C30" s="38"/>
      <c r="D30" s="45"/>
      <c r="E30" s="42"/>
      <c r="F30" s="42" t="s">
        <v>401</v>
      </c>
      <c r="G30" s="42"/>
      <c r="H30" s="42"/>
      <c r="I30" s="42"/>
      <c r="J30" s="42"/>
      <c r="K30" s="80" t="s">
        <v>248</v>
      </c>
      <c r="L30" s="80"/>
      <c r="M30" s="80"/>
      <c r="N30" s="81"/>
    </row>
    <row r="31" spans="2:14" ht="13.5" customHeight="1">
      <c r="B31" s="29">
        <f t="shared" si="2"/>
        <v>21</v>
      </c>
      <c r="C31" s="38"/>
      <c r="D31" s="45"/>
      <c r="E31" s="42"/>
      <c r="F31" s="42" t="s">
        <v>32</v>
      </c>
      <c r="G31" s="42"/>
      <c r="H31" s="42"/>
      <c r="I31" s="42"/>
      <c r="J31" s="42"/>
      <c r="K31" s="100">
        <v>140</v>
      </c>
      <c r="L31" s="80">
        <v>30</v>
      </c>
      <c r="M31" s="80">
        <v>70</v>
      </c>
      <c r="N31" s="81">
        <v>460</v>
      </c>
    </row>
    <row r="32" spans="2:14" ht="13.5" customHeight="1">
      <c r="B32" s="29">
        <f t="shared" si="2"/>
        <v>22</v>
      </c>
      <c r="C32" s="38"/>
      <c r="D32" s="45"/>
      <c r="E32" s="42"/>
      <c r="F32" s="42" t="s">
        <v>33</v>
      </c>
      <c r="G32" s="42"/>
      <c r="H32" s="42"/>
      <c r="I32" s="42"/>
      <c r="J32" s="42"/>
      <c r="K32" s="100">
        <v>20</v>
      </c>
      <c r="L32" s="80"/>
      <c r="M32" s="80"/>
      <c r="N32" s="81"/>
    </row>
    <row r="33" spans="2:14" ht="13.5" customHeight="1">
      <c r="B33" s="29">
        <f t="shared" si="2"/>
        <v>23</v>
      </c>
      <c r="C33" s="38"/>
      <c r="D33" s="45"/>
      <c r="E33" s="42"/>
      <c r="F33" s="42" t="s">
        <v>35</v>
      </c>
      <c r="G33" s="42"/>
      <c r="H33" s="42"/>
      <c r="I33" s="42"/>
      <c r="J33" s="42"/>
      <c r="K33" s="80"/>
      <c r="L33" s="80">
        <v>50</v>
      </c>
      <c r="M33" s="80"/>
      <c r="N33" s="81">
        <v>150</v>
      </c>
    </row>
    <row r="34" spans="2:14" ht="13.5" customHeight="1">
      <c r="B34" s="29">
        <f t="shared" si="2"/>
        <v>24</v>
      </c>
      <c r="C34" s="38"/>
      <c r="D34" s="45"/>
      <c r="E34" s="42"/>
      <c r="F34" s="42" t="s">
        <v>36</v>
      </c>
      <c r="G34" s="42"/>
      <c r="H34" s="42"/>
      <c r="I34" s="42"/>
      <c r="J34" s="42"/>
      <c r="K34" s="80">
        <v>39000</v>
      </c>
      <c r="L34" s="80">
        <v>40950</v>
      </c>
      <c r="M34" s="80">
        <v>35950</v>
      </c>
      <c r="N34" s="81">
        <v>15100</v>
      </c>
    </row>
    <row r="35" spans="2:14" ht="13.5" customHeight="1">
      <c r="B35" s="29">
        <f t="shared" si="2"/>
        <v>25</v>
      </c>
      <c r="C35" s="38"/>
      <c r="D35" s="45"/>
      <c r="E35" s="42"/>
      <c r="F35" s="42" t="s">
        <v>37</v>
      </c>
      <c r="G35" s="42"/>
      <c r="H35" s="42"/>
      <c r="I35" s="42"/>
      <c r="J35" s="42"/>
      <c r="K35" s="80">
        <v>1450</v>
      </c>
      <c r="L35" s="80">
        <v>550</v>
      </c>
      <c r="M35" s="80">
        <v>1100</v>
      </c>
      <c r="N35" s="81">
        <v>550</v>
      </c>
    </row>
    <row r="36" spans="2:14" ht="13.5" customHeight="1">
      <c r="B36" s="29">
        <f t="shared" si="2"/>
        <v>26</v>
      </c>
      <c r="C36" s="37" t="s">
        <v>174</v>
      </c>
      <c r="D36" s="35" t="s">
        <v>175</v>
      </c>
      <c r="E36" s="42"/>
      <c r="F36" s="42" t="s">
        <v>44</v>
      </c>
      <c r="G36" s="42"/>
      <c r="H36" s="42"/>
      <c r="I36" s="42"/>
      <c r="J36" s="42"/>
      <c r="K36" s="100"/>
      <c r="L36" s="100" t="s">
        <v>248</v>
      </c>
      <c r="M36" s="80">
        <v>10</v>
      </c>
      <c r="N36" s="81">
        <v>30</v>
      </c>
    </row>
    <row r="37" spans="2:14" ht="13.5" customHeight="1">
      <c r="B37" s="29">
        <f t="shared" si="2"/>
        <v>27</v>
      </c>
      <c r="C37" s="38"/>
      <c r="D37" s="45"/>
      <c r="E37" s="42"/>
      <c r="F37" s="42" t="s">
        <v>135</v>
      </c>
      <c r="G37" s="42"/>
      <c r="H37" s="42"/>
      <c r="I37" s="42"/>
      <c r="J37" s="42"/>
      <c r="K37" s="80">
        <v>10</v>
      </c>
      <c r="L37" s="80"/>
      <c r="M37" s="80" t="s">
        <v>248</v>
      </c>
      <c r="N37" s="81"/>
    </row>
    <row r="38" spans="2:25" ht="13.5" customHeight="1">
      <c r="B38" s="29">
        <f t="shared" si="2"/>
        <v>28</v>
      </c>
      <c r="C38" s="37" t="s">
        <v>260</v>
      </c>
      <c r="D38" s="35" t="s">
        <v>45</v>
      </c>
      <c r="E38" s="42"/>
      <c r="F38" s="42" t="s">
        <v>46</v>
      </c>
      <c r="G38" s="42"/>
      <c r="H38" s="42"/>
      <c r="I38" s="42"/>
      <c r="J38" s="42"/>
      <c r="K38" s="80"/>
      <c r="L38" s="100"/>
      <c r="M38" s="80" t="s">
        <v>248</v>
      </c>
      <c r="N38" s="81">
        <v>160</v>
      </c>
      <c r="Y38" s="103"/>
    </row>
    <row r="39" spans="2:25" ht="13.5" customHeight="1">
      <c r="B39" s="29">
        <f t="shared" si="2"/>
        <v>29</v>
      </c>
      <c r="C39" s="38"/>
      <c r="D39" s="45"/>
      <c r="E39" s="42"/>
      <c r="F39" s="42" t="s">
        <v>773</v>
      </c>
      <c r="G39" s="42"/>
      <c r="H39" s="42"/>
      <c r="I39" s="42"/>
      <c r="J39" s="42"/>
      <c r="K39" s="80"/>
      <c r="L39" s="80"/>
      <c r="M39" s="80"/>
      <c r="N39" s="81" t="s">
        <v>248</v>
      </c>
      <c r="Y39" s="103"/>
    </row>
    <row r="40" spans="2:25" ht="13.5" customHeight="1">
      <c r="B40" s="29">
        <f t="shared" si="2"/>
        <v>30</v>
      </c>
      <c r="C40" s="38"/>
      <c r="D40" s="45"/>
      <c r="E40" s="42"/>
      <c r="F40" s="42" t="s">
        <v>280</v>
      </c>
      <c r="G40" s="42"/>
      <c r="H40" s="42"/>
      <c r="I40" s="42"/>
      <c r="J40" s="42"/>
      <c r="K40" s="80"/>
      <c r="L40" s="80"/>
      <c r="M40" s="80"/>
      <c r="N40" s="81">
        <v>10</v>
      </c>
      <c r="Y40" s="103"/>
    </row>
    <row r="41" spans="2:25" ht="13.5" customHeight="1">
      <c r="B41" s="29">
        <f t="shared" si="2"/>
        <v>31</v>
      </c>
      <c r="C41" s="38"/>
      <c r="D41" s="45"/>
      <c r="E41" s="42"/>
      <c r="F41" s="42" t="s">
        <v>48</v>
      </c>
      <c r="G41" s="42"/>
      <c r="H41" s="42"/>
      <c r="I41" s="42"/>
      <c r="J41" s="42"/>
      <c r="K41" s="80">
        <v>80</v>
      </c>
      <c r="L41" s="80">
        <v>40</v>
      </c>
      <c r="M41" s="80"/>
      <c r="N41" s="81">
        <v>150</v>
      </c>
      <c r="Y41" s="103"/>
    </row>
    <row r="42" spans="2:25" ht="13.5" customHeight="1">
      <c r="B42" s="29">
        <f t="shared" si="2"/>
        <v>32</v>
      </c>
      <c r="C42" s="38"/>
      <c r="D42" s="45"/>
      <c r="E42" s="42"/>
      <c r="F42" s="42" t="s">
        <v>641</v>
      </c>
      <c r="G42" s="42"/>
      <c r="H42" s="42"/>
      <c r="I42" s="42"/>
      <c r="J42" s="42"/>
      <c r="K42" s="80"/>
      <c r="L42" s="80"/>
      <c r="M42" s="80"/>
      <c r="N42" s="81" t="s">
        <v>248</v>
      </c>
      <c r="Y42" s="104"/>
    </row>
    <row r="43" spans="2:25" ht="13.5" customHeight="1">
      <c r="B43" s="29">
        <f t="shared" si="2"/>
        <v>33</v>
      </c>
      <c r="C43" s="38"/>
      <c r="D43" s="45"/>
      <c r="E43" s="42"/>
      <c r="F43" s="42" t="s">
        <v>49</v>
      </c>
      <c r="G43" s="42"/>
      <c r="H43" s="42"/>
      <c r="I43" s="42"/>
      <c r="J43" s="42"/>
      <c r="K43" s="80">
        <v>10</v>
      </c>
      <c r="L43" s="80">
        <v>10</v>
      </c>
      <c r="M43" s="80"/>
      <c r="N43" s="81">
        <v>10</v>
      </c>
      <c r="Y43" s="104"/>
    </row>
    <row r="44" spans="2:25" ht="13.5" customHeight="1">
      <c r="B44" s="29">
        <f t="shared" si="2"/>
        <v>34</v>
      </c>
      <c r="C44" s="38"/>
      <c r="D44" s="45"/>
      <c r="E44" s="42"/>
      <c r="F44" s="42" t="s">
        <v>713</v>
      </c>
      <c r="G44" s="42"/>
      <c r="H44" s="42"/>
      <c r="I44" s="42"/>
      <c r="J44" s="42"/>
      <c r="K44" s="100" t="s">
        <v>248</v>
      </c>
      <c r="L44" s="100"/>
      <c r="M44" s="80"/>
      <c r="N44" s="81" t="s">
        <v>248</v>
      </c>
      <c r="Y44" s="104"/>
    </row>
    <row r="45" spans="2:25" ht="13.5" customHeight="1">
      <c r="B45" s="29">
        <f t="shared" si="2"/>
        <v>35</v>
      </c>
      <c r="C45" s="38"/>
      <c r="D45" s="45"/>
      <c r="E45" s="42"/>
      <c r="F45" s="42" t="s">
        <v>144</v>
      </c>
      <c r="G45" s="42"/>
      <c r="H45" s="42"/>
      <c r="I45" s="42"/>
      <c r="J45" s="42"/>
      <c r="K45" s="80"/>
      <c r="L45" s="80"/>
      <c r="M45" s="80"/>
      <c r="N45" s="81">
        <v>120</v>
      </c>
      <c r="Y45" s="104"/>
    </row>
    <row r="46" spans="2:25" ht="13.5" customHeight="1">
      <c r="B46" s="29">
        <f t="shared" si="2"/>
        <v>36</v>
      </c>
      <c r="C46" s="38"/>
      <c r="D46" s="45"/>
      <c r="E46" s="42"/>
      <c r="F46" s="42" t="s">
        <v>54</v>
      </c>
      <c r="G46" s="42"/>
      <c r="H46" s="42"/>
      <c r="I46" s="42"/>
      <c r="J46" s="42"/>
      <c r="K46" s="100"/>
      <c r="L46" s="100" t="s">
        <v>248</v>
      </c>
      <c r="M46" s="80">
        <v>160</v>
      </c>
      <c r="N46" s="81" t="s">
        <v>248</v>
      </c>
      <c r="Y46" s="105"/>
    </row>
    <row r="47" spans="2:25" ht="13.5" customHeight="1">
      <c r="B47" s="29">
        <f t="shared" si="2"/>
        <v>37</v>
      </c>
      <c r="C47" s="38"/>
      <c r="D47" s="45"/>
      <c r="E47" s="42"/>
      <c r="F47" s="42" t="s">
        <v>225</v>
      </c>
      <c r="G47" s="42"/>
      <c r="H47" s="42"/>
      <c r="I47" s="42"/>
      <c r="J47" s="42"/>
      <c r="K47" s="80" t="s">
        <v>248</v>
      </c>
      <c r="L47" s="80"/>
      <c r="M47" s="80"/>
      <c r="N47" s="81"/>
      <c r="Y47" s="103"/>
    </row>
    <row r="48" spans="2:25" ht="13.5" customHeight="1">
      <c r="B48" s="29">
        <f t="shared" si="2"/>
        <v>38</v>
      </c>
      <c r="C48" s="38"/>
      <c r="D48" s="45"/>
      <c r="E48" s="42"/>
      <c r="F48" s="42" t="s">
        <v>771</v>
      </c>
      <c r="G48" s="42"/>
      <c r="H48" s="42"/>
      <c r="I48" s="42"/>
      <c r="J48" s="42"/>
      <c r="K48" s="100">
        <v>200</v>
      </c>
      <c r="L48" s="100">
        <v>800</v>
      </c>
      <c r="M48" s="80">
        <v>280</v>
      </c>
      <c r="N48" s="81">
        <v>440</v>
      </c>
      <c r="Y48" s="103"/>
    </row>
    <row r="49" spans="2:25" ht="13.5" customHeight="1">
      <c r="B49" s="29">
        <f t="shared" si="2"/>
        <v>39</v>
      </c>
      <c r="C49" s="38"/>
      <c r="D49" s="45"/>
      <c r="E49" s="42"/>
      <c r="F49" s="42" t="s">
        <v>57</v>
      </c>
      <c r="G49" s="42"/>
      <c r="H49" s="42"/>
      <c r="I49" s="42"/>
      <c r="J49" s="42"/>
      <c r="K49" s="100">
        <v>30</v>
      </c>
      <c r="L49" s="80">
        <v>20</v>
      </c>
      <c r="M49" s="80">
        <v>10</v>
      </c>
      <c r="N49" s="81">
        <v>100</v>
      </c>
      <c r="Y49" s="103"/>
    </row>
    <row r="50" spans="2:25" ht="13.5" customHeight="1">
      <c r="B50" s="29">
        <f t="shared" si="2"/>
        <v>40</v>
      </c>
      <c r="C50" s="38"/>
      <c r="D50" s="45"/>
      <c r="E50" s="42"/>
      <c r="F50" s="42" t="s">
        <v>59</v>
      </c>
      <c r="G50" s="42"/>
      <c r="H50" s="42"/>
      <c r="I50" s="42"/>
      <c r="J50" s="42"/>
      <c r="K50" s="100"/>
      <c r="L50" s="80"/>
      <c r="M50" s="80"/>
      <c r="N50" s="81" t="s">
        <v>248</v>
      </c>
      <c r="Y50" s="103"/>
    </row>
    <row r="51" spans="2:25" ht="13.5" customHeight="1">
      <c r="B51" s="29">
        <f t="shared" si="2"/>
        <v>41</v>
      </c>
      <c r="C51" s="38"/>
      <c r="D51" s="45"/>
      <c r="E51" s="42"/>
      <c r="F51" s="42" t="s">
        <v>61</v>
      </c>
      <c r="G51" s="42"/>
      <c r="H51" s="42"/>
      <c r="I51" s="42"/>
      <c r="J51" s="42"/>
      <c r="K51" s="80" t="s">
        <v>248</v>
      </c>
      <c r="L51" s="80"/>
      <c r="M51" s="80" t="s">
        <v>248</v>
      </c>
      <c r="N51" s="81"/>
      <c r="Y51" s="103"/>
    </row>
    <row r="52" spans="2:25" ht="13.5" customHeight="1">
      <c r="B52" s="29">
        <f t="shared" si="2"/>
        <v>42</v>
      </c>
      <c r="C52" s="38"/>
      <c r="D52" s="45"/>
      <c r="E52" s="42"/>
      <c r="F52" s="42" t="s">
        <v>62</v>
      </c>
      <c r="G52" s="42"/>
      <c r="H52" s="42"/>
      <c r="I52" s="42"/>
      <c r="J52" s="42"/>
      <c r="K52" s="80"/>
      <c r="L52" s="80"/>
      <c r="M52" s="80"/>
      <c r="N52" s="81" t="s">
        <v>248</v>
      </c>
      <c r="Y52" s="103"/>
    </row>
    <row r="53" spans="2:25" ht="13.5" customHeight="1">
      <c r="B53" s="29">
        <f t="shared" si="2"/>
        <v>43</v>
      </c>
      <c r="C53" s="38"/>
      <c r="D53" s="45"/>
      <c r="E53" s="42"/>
      <c r="F53" s="42" t="s">
        <v>214</v>
      </c>
      <c r="G53" s="42"/>
      <c r="H53" s="42"/>
      <c r="I53" s="42"/>
      <c r="J53" s="42"/>
      <c r="K53" s="80"/>
      <c r="L53" s="80"/>
      <c r="M53" s="80">
        <v>40</v>
      </c>
      <c r="N53" s="81"/>
      <c r="Y53" s="103"/>
    </row>
    <row r="54" spans="2:25" ht="13.5" customHeight="1">
      <c r="B54" s="29">
        <f t="shared" si="2"/>
        <v>44</v>
      </c>
      <c r="C54" s="38"/>
      <c r="D54" s="45"/>
      <c r="E54" s="42"/>
      <c r="F54" s="42" t="s">
        <v>65</v>
      </c>
      <c r="G54" s="42"/>
      <c r="H54" s="42"/>
      <c r="I54" s="42"/>
      <c r="J54" s="42"/>
      <c r="K54" s="100">
        <v>40</v>
      </c>
      <c r="L54" s="80">
        <v>60</v>
      </c>
      <c r="M54" s="80">
        <v>220</v>
      </c>
      <c r="N54" s="81">
        <v>360</v>
      </c>
      <c r="Y54" s="103"/>
    </row>
    <row r="55" spans="2:25" ht="13.5" customHeight="1">
      <c r="B55" s="29">
        <f t="shared" si="2"/>
        <v>45</v>
      </c>
      <c r="C55" s="38"/>
      <c r="D55" s="45"/>
      <c r="E55" s="42"/>
      <c r="F55" s="42" t="s">
        <v>155</v>
      </c>
      <c r="G55" s="42"/>
      <c r="H55" s="42"/>
      <c r="I55" s="42"/>
      <c r="J55" s="42"/>
      <c r="K55" s="80"/>
      <c r="L55" s="80">
        <v>10</v>
      </c>
      <c r="M55" s="80">
        <v>40</v>
      </c>
      <c r="N55" s="81">
        <v>90</v>
      </c>
      <c r="Y55" s="103"/>
    </row>
    <row r="56" spans="2:25" ht="13.5" customHeight="1">
      <c r="B56" s="29">
        <f t="shared" si="2"/>
        <v>46</v>
      </c>
      <c r="C56" s="38"/>
      <c r="D56" s="45"/>
      <c r="E56" s="42"/>
      <c r="F56" s="42" t="s">
        <v>68</v>
      </c>
      <c r="G56" s="42"/>
      <c r="H56" s="42"/>
      <c r="I56" s="42"/>
      <c r="J56" s="42"/>
      <c r="K56" s="80"/>
      <c r="L56" s="100" t="s">
        <v>248</v>
      </c>
      <c r="M56" s="80">
        <v>10</v>
      </c>
      <c r="N56" s="81">
        <v>10</v>
      </c>
      <c r="Y56" s="103"/>
    </row>
    <row r="57" spans="2:25" ht="13.5" customHeight="1">
      <c r="B57" s="29">
        <f t="shared" si="2"/>
        <v>47</v>
      </c>
      <c r="C57" s="39"/>
      <c r="D57" s="46"/>
      <c r="E57" s="42"/>
      <c r="F57" s="42" t="s">
        <v>71</v>
      </c>
      <c r="G57" s="42"/>
      <c r="H57" s="42"/>
      <c r="I57" s="42"/>
      <c r="J57" s="42"/>
      <c r="K57" s="80"/>
      <c r="L57" s="80"/>
      <c r="M57" s="80">
        <v>10</v>
      </c>
      <c r="N57" s="81">
        <v>20</v>
      </c>
      <c r="U57">
        <f>COUNTA(K38:K57)</f>
        <v>8</v>
      </c>
      <c r="V57">
        <f>COUNTA(L38:L57)</f>
        <v>8</v>
      </c>
      <c r="W57">
        <f>COUNTA(M38:M57)</f>
        <v>10</v>
      </c>
      <c r="X57">
        <f>COUNTA(N38:N57)</f>
        <v>17</v>
      </c>
      <c r="Y57" s="103"/>
    </row>
    <row r="58" spans="2:14" ht="13.5" customHeight="1">
      <c r="B58" s="29">
        <f t="shared" si="2"/>
        <v>48</v>
      </c>
      <c r="C58" s="37" t="s">
        <v>72</v>
      </c>
      <c r="D58" s="35" t="s">
        <v>73</v>
      </c>
      <c r="E58" s="42"/>
      <c r="F58" s="42" t="s">
        <v>185</v>
      </c>
      <c r="G58" s="42"/>
      <c r="H58" s="42"/>
      <c r="I58" s="42"/>
      <c r="J58" s="42"/>
      <c r="K58" s="80" t="s">
        <v>248</v>
      </c>
      <c r="L58" s="80" t="s">
        <v>248</v>
      </c>
      <c r="M58" s="80" t="s">
        <v>248</v>
      </c>
      <c r="N58" s="81">
        <v>1</v>
      </c>
    </row>
    <row r="59" spans="2:14" ht="13.5" customHeight="1">
      <c r="B59" s="29">
        <f t="shared" si="2"/>
        <v>49</v>
      </c>
      <c r="C59" s="38"/>
      <c r="D59" s="45"/>
      <c r="E59" s="42"/>
      <c r="F59" s="42" t="s">
        <v>774</v>
      </c>
      <c r="G59" s="42"/>
      <c r="H59" s="42"/>
      <c r="I59" s="42"/>
      <c r="J59" s="42"/>
      <c r="K59" s="80"/>
      <c r="L59" s="80"/>
      <c r="M59" s="80" t="s">
        <v>248</v>
      </c>
      <c r="N59" s="81"/>
    </row>
    <row r="60" spans="2:14" ht="13.5" customHeight="1">
      <c r="B60" s="29">
        <f t="shared" si="2"/>
        <v>50</v>
      </c>
      <c r="C60" s="38"/>
      <c r="D60" s="45"/>
      <c r="E60" s="42"/>
      <c r="F60" s="42" t="s">
        <v>423</v>
      </c>
      <c r="G60" s="42"/>
      <c r="H60" s="42"/>
      <c r="I60" s="42"/>
      <c r="J60" s="42"/>
      <c r="K60" s="80"/>
      <c r="L60" s="80"/>
      <c r="M60" s="80"/>
      <c r="N60" s="81">
        <v>1</v>
      </c>
    </row>
    <row r="61" spans="2:14" ht="13.5" customHeight="1">
      <c r="B61" s="29">
        <f t="shared" si="2"/>
        <v>51</v>
      </c>
      <c r="C61" s="38"/>
      <c r="D61" s="45"/>
      <c r="E61" s="42"/>
      <c r="F61" s="42" t="s">
        <v>164</v>
      </c>
      <c r="G61" s="42"/>
      <c r="H61" s="42"/>
      <c r="I61" s="42"/>
      <c r="J61" s="42"/>
      <c r="K61" s="80"/>
      <c r="L61" s="80" t="s">
        <v>248</v>
      </c>
      <c r="M61" s="80" t="s">
        <v>248</v>
      </c>
      <c r="N61" s="81" t="s">
        <v>248</v>
      </c>
    </row>
    <row r="62" spans="2:14" ht="13.5" customHeight="1">
      <c r="B62" s="29">
        <f t="shared" si="2"/>
        <v>52</v>
      </c>
      <c r="C62" s="38"/>
      <c r="D62" s="45"/>
      <c r="E62" s="42"/>
      <c r="F62" s="42" t="s">
        <v>775</v>
      </c>
      <c r="G62" s="42"/>
      <c r="H62" s="42"/>
      <c r="I62" s="42"/>
      <c r="J62" s="42"/>
      <c r="K62" s="80" t="s">
        <v>248</v>
      </c>
      <c r="L62" s="80"/>
      <c r="M62" s="80"/>
      <c r="N62" s="81" t="s">
        <v>248</v>
      </c>
    </row>
    <row r="63" spans="2:24" s="102" customFormat="1" ht="13.5" customHeight="1">
      <c r="B63" s="29">
        <f t="shared" si="2"/>
        <v>53</v>
      </c>
      <c r="C63" s="37" t="s">
        <v>75</v>
      </c>
      <c r="D63" s="47" t="s">
        <v>168</v>
      </c>
      <c r="E63" s="42"/>
      <c r="F63" s="42" t="s">
        <v>169</v>
      </c>
      <c r="G63" s="42"/>
      <c r="H63" s="42"/>
      <c r="I63" s="42"/>
      <c r="J63" s="42"/>
      <c r="K63" s="80">
        <v>10</v>
      </c>
      <c r="L63" s="80">
        <v>10</v>
      </c>
      <c r="M63" s="80" t="s">
        <v>248</v>
      </c>
      <c r="N63" s="81" t="s">
        <v>248</v>
      </c>
      <c r="O63"/>
      <c r="P63"/>
      <c r="Q63"/>
      <c r="R63"/>
      <c r="S63"/>
      <c r="T63"/>
      <c r="U63"/>
      <c r="V63"/>
      <c r="W63"/>
      <c r="X63"/>
    </row>
    <row r="64" spans="2:24" s="102" customFormat="1" ht="13.5" customHeight="1">
      <c r="B64" s="29">
        <f t="shared" si="2"/>
        <v>54</v>
      </c>
      <c r="C64" s="38"/>
      <c r="D64" s="35" t="s">
        <v>76</v>
      </c>
      <c r="E64" s="42"/>
      <c r="F64" s="42" t="s">
        <v>77</v>
      </c>
      <c r="G64" s="42"/>
      <c r="H64" s="42"/>
      <c r="I64" s="42"/>
      <c r="J64" s="42"/>
      <c r="K64" s="80" t="s">
        <v>248</v>
      </c>
      <c r="L64" s="80" t="s">
        <v>248</v>
      </c>
      <c r="M64" s="80" t="s">
        <v>248</v>
      </c>
      <c r="N64" s="81" t="s">
        <v>248</v>
      </c>
      <c r="O64"/>
      <c r="P64"/>
      <c r="Q64"/>
      <c r="R64"/>
      <c r="S64"/>
      <c r="T64"/>
      <c r="U64"/>
      <c r="V64"/>
      <c r="W64"/>
      <c r="X64"/>
    </row>
    <row r="65" spans="2:24" s="102" customFormat="1" ht="13.5" customHeight="1">
      <c r="B65" s="29">
        <f t="shared" si="2"/>
        <v>55</v>
      </c>
      <c r="C65" s="38"/>
      <c r="D65" s="46"/>
      <c r="E65" s="42"/>
      <c r="F65" s="42" t="s">
        <v>79</v>
      </c>
      <c r="G65" s="42"/>
      <c r="H65" s="42"/>
      <c r="I65" s="42"/>
      <c r="J65" s="42"/>
      <c r="K65" s="80">
        <v>10</v>
      </c>
      <c r="L65" s="80">
        <v>10</v>
      </c>
      <c r="M65" s="80">
        <v>10</v>
      </c>
      <c r="N65" s="81">
        <v>30</v>
      </c>
      <c r="O65"/>
      <c r="P65"/>
      <c r="Q65"/>
      <c r="R65"/>
      <c r="S65"/>
      <c r="T65"/>
      <c r="U65"/>
      <c r="V65"/>
      <c r="W65"/>
      <c r="X65"/>
    </row>
    <row r="66" spans="2:24" s="102" customFormat="1" ht="13.5" customHeight="1">
      <c r="B66" s="29">
        <f t="shared" si="2"/>
        <v>56</v>
      </c>
      <c r="C66" s="37" t="s">
        <v>0</v>
      </c>
      <c r="D66" s="46"/>
      <c r="E66" s="42"/>
      <c r="F66" s="42" t="s">
        <v>1</v>
      </c>
      <c r="G66" s="42"/>
      <c r="H66" s="42"/>
      <c r="I66" s="42"/>
      <c r="J66" s="42"/>
      <c r="K66" s="80"/>
      <c r="L66" s="80">
        <v>20</v>
      </c>
      <c r="M66" s="80"/>
      <c r="N66" s="81">
        <v>10</v>
      </c>
      <c r="O66"/>
      <c r="P66"/>
      <c r="Q66"/>
      <c r="R66"/>
      <c r="S66"/>
      <c r="T66"/>
      <c r="U66"/>
      <c r="V66"/>
      <c r="W66"/>
      <c r="X66"/>
    </row>
    <row r="67" spans="2:24" s="102" customFormat="1" ht="13.5" customHeight="1">
      <c r="B67" s="29">
        <f t="shared" si="2"/>
        <v>57</v>
      </c>
      <c r="C67" s="38"/>
      <c r="D67" s="47" t="s">
        <v>82</v>
      </c>
      <c r="E67" s="42"/>
      <c r="F67" s="42" t="s">
        <v>83</v>
      </c>
      <c r="G67" s="42"/>
      <c r="H67" s="42"/>
      <c r="I67" s="42"/>
      <c r="J67" s="42"/>
      <c r="K67" s="80">
        <v>10</v>
      </c>
      <c r="L67" s="80">
        <v>10</v>
      </c>
      <c r="M67" s="80">
        <v>10</v>
      </c>
      <c r="N67" s="81" t="s">
        <v>248</v>
      </c>
      <c r="O67"/>
      <c r="P67"/>
      <c r="Q67"/>
      <c r="R67"/>
      <c r="S67"/>
      <c r="T67"/>
      <c r="U67">
        <f>COUNTA(K58:K67)</f>
        <v>6</v>
      </c>
      <c r="V67">
        <f>COUNTA(L58:L67)</f>
        <v>7</v>
      </c>
      <c r="W67">
        <f>COUNTA(M58:M67)</f>
        <v>7</v>
      </c>
      <c r="X67">
        <f>COUNTA(N58:N67)</f>
        <v>9</v>
      </c>
    </row>
    <row r="68" spans="2:24" s="102" customFormat="1" ht="13.5" customHeight="1">
      <c r="B68" s="29">
        <f t="shared" si="2"/>
        <v>58</v>
      </c>
      <c r="C68" s="170" t="s">
        <v>84</v>
      </c>
      <c r="D68" s="171"/>
      <c r="E68" s="42"/>
      <c r="F68" s="42" t="s">
        <v>85</v>
      </c>
      <c r="G68" s="42"/>
      <c r="H68" s="42"/>
      <c r="I68" s="42"/>
      <c r="J68" s="42"/>
      <c r="K68" s="80">
        <v>800</v>
      </c>
      <c r="L68" s="80">
        <v>450</v>
      </c>
      <c r="M68" s="80">
        <v>600</v>
      </c>
      <c r="N68" s="81">
        <v>800</v>
      </c>
      <c r="O68"/>
      <c r="P68"/>
      <c r="Q68"/>
      <c r="R68"/>
      <c r="S68"/>
      <c r="T68"/>
      <c r="U68"/>
      <c r="V68"/>
      <c r="W68"/>
      <c r="X68"/>
    </row>
    <row r="69" spans="2:24" s="102" customFormat="1" ht="13.5" customHeight="1">
      <c r="B69" s="29">
        <f t="shared" si="2"/>
        <v>59</v>
      </c>
      <c r="C69" s="40"/>
      <c r="D69" s="41"/>
      <c r="E69" s="42"/>
      <c r="F69" s="42" t="s">
        <v>86</v>
      </c>
      <c r="G69" s="42"/>
      <c r="H69" s="42"/>
      <c r="I69" s="42"/>
      <c r="J69" s="42"/>
      <c r="K69" s="80">
        <v>1900</v>
      </c>
      <c r="L69" s="80">
        <v>2550</v>
      </c>
      <c r="M69" s="80">
        <v>4400</v>
      </c>
      <c r="N69" s="81">
        <v>4150</v>
      </c>
      <c r="O69"/>
      <c r="P69"/>
      <c r="Q69"/>
      <c r="R69"/>
      <c r="S69"/>
      <c r="T69"/>
      <c r="U69"/>
      <c r="V69"/>
      <c r="W69"/>
      <c r="X69"/>
    </row>
    <row r="70" spans="2:24" s="102" customFormat="1" ht="13.5" customHeight="1" thickBot="1">
      <c r="B70" s="29">
        <f t="shared" si="2"/>
        <v>60</v>
      </c>
      <c r="C70" s="40"/>
      <c r="D70" s="41"/>
      <c r="E70" s="42"/>
      <c r="F70" s="42" t="s">
        <v>171</v>
      </c>
      <c r="G70" s="42"/>
      <c r="H70" s="42"/>
      <c r="I70" s="42"/>
      <c r="J70" s="42"/>
      <c r="K70" s="80">
        <v>1050</v>
      </c>
      <c r="L70" s="80">
        <v>400</v>
      </c>
      <c r="M70" s="80">
        <v>50</v>
      </c>
      <c r="N70" s="81"/>
      <c r="O70"/>
      <c r="P70"/>
      <c r="Q70"/>
      <c r="R70"/>
      <c r="S70"/>
      <c r="T70"/>
      <c r="U70"/>
      <c r="V70"/>
      <c r="W70"/>
      <c r="X70"/>
    </row>
    <row r="71" spans="2:24" s="102" customFormat="1" ht="13.5" customHeight="1">
      <c r="B71" s="83"/>
      <c r="C71" s="84"/>
      <c r="D71" s="84"/>
      <c r="E71" s="86"/>
      <c r="F71" s="86"/>
      <c r="G71" s="86"/>
      <c r="H71" s="86"/>
      <c r="I71" s="86"/>
      <c r="J71" s="86"/>
      <c r="K71" s="86"/>
      <c r="L71" s="86"/>
      <c r="M71" s="86"/>
      <c r="N71" s="86"/>
      <c r="O71"/>
      <c r="P71"/>
      <c r="Q71"/>
      <c r="R71"/>
      <c r="S71"/>
      <c r="T71"/>
      <c r="U71">
        <f>COUNTA(K11:K70)</f>
        <v>35</v>
      </c>
      <c r="V71">
        <f>COUNTA(L11:L70)</f>
        <v>34</v>
      </c>
      <c r="W71">
        <f>COUNTA(M11:M70)</f>
        <v>38</v>
      </c>
      <c r="X71">
        <f>COUNTA(N11:N70)</f>
        <v>47</v>
      </c>
    </row>
    <row r="72" spans="2:24" s="102" customFormat="1" ht="18" customHeight="1">
      <c r="B72"/>
      <c r="C72"/>
      <c r="D72"/>
      <c r="E72"/>
      <c r="F72"/>
      <c r="G72"/>
      <c r="H72"/>
      <c r="I72"/>
      <c r="J72"/>
      <c r="O72"/>
      <c r="P72"/>
      <c r="Q72"/>
      <c r="R72"/>
      <c r="S72"/>
      <c r="T72"/>
      <c r="U72"/>
      <c r="V72"/>
      <c r="W72"/>
      <c r="X72"/>
    </row>
    <row r="73" ht="18" customHeight="1">
      <c r="B73" s="22"/>
    </row>
    <row r="74" ht="9" customHeight="1" thickBot="1"/>
    <row r="75" spans="2:14" ht="18" customHeight="1">
      <c r="B75" s="1"/>
      <c r="C75" s="2"/>
      <c r="D75" s="163" t="s">
        <v>2</v>
      </c>
      <c r="E75" s="163"/>
      <c r="F75" s="163"/>
      <c r="G75" s="163"/>
      <c r="H75" s="2"/>
      <c r="I75" s="2"/>
      <c r="J75" s="3"/>
      <c r="K75" s="107" t="s">
        <v>106</v>
      </c>
      <c r="L75" s="107" t="s">
        <v>107</v>
      </c>
      <c r="M75" s="107" t="s">
        <v>108</v>
      </c>
      <c r="N75" s="132" t="s">
        <v>109</v>
      </c>
    </row>
    <row r="76" spans="2:14" ht="18" customHeight="1" thickBot="1">
      <c r="B76" s="7"/>
      <c r="C76" s="8"/>
      <c r="D76" s="168" t="s">
        <v>3</v>
      </c>
      <c r="E76" s="168"/>
      <c r="F76" s="168"/>
      <c r="G76" s="168"/>
      <c r="H76" s="8"/>
      <c r="I76" s="8"/>
      <c r="J76" s="9"/>
      <c r="K76" s="113" t="str">
        <f>K5</f>
        <v>H 27. 1.15</v>
      </c>
      <c r="L76" s="113" t="str">
        <f>L5</f>
        <v>H 27. 1.15</v>
      </c>
      <c r="M76" s="113" t="str">
        <f>M5</f>
        <v>H 27. 1.15</v>
      </c>
      <c r="N76" s="133" t="str">
        <f>N5</f>
        <v>H 27. 1.15</v>
      </c>
    </row>
    <row r="77" spans="2:14" ht="19.5" customHeight="1" thickTop="1">
      <c r="B77" s="172" t="s">
        <v>88</v>
      </c>
      <c r="C77" s="173"/>
      <c r="D77" s="173"/>
      <c r="E77" s="173"/>
      <c r="F77" s="173"/>
      <c r="G77" s="173"/>
      <c r="H77" s="173"/>
      <c r="I77" s="173"/>
      <c r="J77" s="27"/>
      <c r="K77" s="114">
        <f>SUM(K78:K86)</f>
        <v>45490</v>
      </c>
      <c r="L77" s="114">
        <f>SUM(L78:L86)</f>
        <v>47100</v>
      </c>
      <c r="M77" s="114">
        <f>SUM(M78:M86)</f>
        <v>44890</v>
      </c>
      <c r="N77" s="134">
        <f>SUM(N78:N86)</f>
        <v>27042</v>
      </c>
    </row>
    <row r="78" spans="2:14" ht="13.5" customHeight="1">
      <c r="B78" s="153" t="s">
        <v>89</v>
      </c>
      <c r="C78" s="154"/>
      <c r="D78" s="162"/>
      <c r="E78" s="51"/>
      <c r="F78" s="52"/>
      <c r="G78" s="155" t="s">
        <v>14</v>
      </c>
      <c r="H78" s="155"/>
      <c r="I78" s="52"/>
      <c r="J78" s="54"/>
      <c r="K78" s="43">
        <v>50</v>
      </c>
      <c r="L78" s="43">
        <v>30</v>
      </c>
      <c r="M78" s="43">
        <v>40</v>
      </c>
      <c r="N78" s="44">
        <v>350</v>
      </c>
    </row>
    <row r="79" spans="2:14" ht="13.5" customHeight="1">
      <c r="B79" s="16"/>
      <c r="C79" s="17"/>
      <c r="D79" s="18"/>
      <c r="E79" s="55"/>
      <c r="F79" s="42"/>
      <c r="G79" s="155" t="s">
        <v>40</v>
      </c>
      <c r="H79" s="155"/>
      <c r="I79" s="53"/>
      <c r="J79" s="56"/>
      <c r="K79" s="43">
        <v>150</v>
      </c>
      <c r="L79" s="43">
        <v>290</v>
      </c>
      <c r="M79" s="43">
        <v>370</v>
      </c>
      <c r="N79" s="44">
        <v>1025</v>
      </c>
    </row>
    <row r="80" spans="2:14" ht="13.5" customHeight="1">
      <c r="B80" s="16"/>
      <c r="C80" s="17"/>
      <c r="D80" s="18"/>
      <c r="E80" s="55"/>
      <c r="F80" s="42"/>
      <c r="G80" s="155" t="s">
        <v>43</v>
      </c>
      <c r="H80" s="155"/>
      <c r="I80" s="52"/>
      <c r="J80" s="54"/>
      <c r="K80" s="43">
        <v>0</v>
      </c>
      <c r="L80" s="43">
        <v>0</v>
      </c>
      <c r="M80" s="43">
        <v>50</v>
      </c>
      <c r="N80" s="44">
        <v>20</v>
      </c>
    </row>
    <row r="81" spans="2:14" ht="13.5" customHeight="1">
      <c r="B81" s="16"/>
      <c r="C81" s="17"/>
      <c r="D81" s="18"/>
      <c r="E81" s="55"/>
      <c r="F81" s="42"/>
      <c r="G81" s="155" t="s">
        <v>190</v>
      </c>
      <c r="H81" s="155"/>
      <c r="I81" s="52"/>
      <c r="J81" s="54"/>
      <c r="K81" s="43">
        <v>0</v>
      </c>
      <c r="L81" s="43">
        <v>100</v>
      </c>
      <c r="M81" s="43">
        <v>30</v>
      </c>
      <c r="N81" s="44">
        <v>1090</v>
      </c>
    </row>
    <row r="82" spans="2:14" ht="13.5" customHeight="1">
      <c r="B82" s="16"/>
      <c r="C82" s="17"/>
      <c r="D82" s="18"/>
      <c r="E82" s="55"/>
      <c r="F82" s="42"/>
      <c r="G82" s="155" t="s">
        <v>191</v>
      </c>
      <c r="H82" s="155"/>
      <c r="I82" s="52"/>
      <c r="J82" s="54"/>
      <c r="K82" s="43">
        <v>41140</v>
      </c>
      <c r="L82" s="43">
        <v>42290</v>
      </c>
      <c r="M82" s="43">
        <v>38550</v>
      </c>
      <c r="N82" s="44">
        <v>18065</v>
      </c>
    </row>
    <row r="83" spans="2:14" ht="13.5" customHeight="1">
      <c r="B83" s="16"/>
      <c r="C83" s="17"/>
      <c r="D83" s="18"/>
      <c r="E83" s="55"/>
      <c r="F83" s="42"/>
      <c r="G83" s="155" t="s">
        <v>175</v>
      </c>
      <c r="H83" s="155"/>
      <c r="I83" s="52"/>
      <c r="J83" s="54"/>
      <c r="K83" s="43">
        <v>10</v>
      </c>
      <c r="L83" s="43">
        <v>0</v>
      </c>
      <c r="M83" s="43">
        <v>10</v>
      </c>
      <c r="N83" s="44">
        <v>30</v>
      </c>
    </row>
    <row r="84" spans="2:14" ht="13.5" customHeight="1">
      <c r="B84" s="16"/>
      <c r="C84" s="17"/>
      <c r="D84" s="18"/>
      <c r="E84" s="55"/>
      <c r="F84" s="42"/>
      <c r="G84" s="155" t="s">
        <v>45</v>
      </c>
      <c r="H84" s="155"/>
      <c r="I84" s="52"/>
      <c r="J84" s="54"/>
      <c r="K84" s="43">
        <v>360</v>
      </c>
      <c r="L84" s="43">
        <v>940</v>
      </c>
      <c r="M84" s="43">
        <v>770</v>
      </c>
      <c r="N84" s="44">
        <v>1470</v>
      </c>
    </row>
    <row r="85" spans="2:14" ht="13.5" customHeight="1">
      <c r="B85" s="16"/>
      <c r="C85" s="17"/>
      <c r="D85" s="18"/>
      <c r="E85" s="55"/>
      <c r="F85" s="42"/>
      <c r="G85" s="155" t="s">
        <v>90</v>
      </c>
      <c r="H85" s="155"/>
      <c r="I85" s="52"/>
      <c r="J85" s="54"/>
      <c r="K85" s="43">
        <v>2700</v>
      </c>
      <c r="L85" s="43">
        <v>3000</v>
      </c>
      <c r="M85" s="43">
        <v>5000</v>
      </c>
      <c r="N85" s="44">
        <v>4950</v>
      </c>
    </row>
    <row r="86" spans="2:14" ht="13.5" customHeight="1" thickBot="1">
      <c r="B86" s="19"/>
      <c r="C86" s="20"/>
      <c r="D86" s="21"/>
      <c r="E86" s="57"/>
      <c r="F86" s="48"/>
      <c r="G86" s="156" t="s">
        <v>87</v>
      </c>
      <c r="H86" s="156"/>
      <c r="I86" s="58"/>
      <c r="J86" s="59"/>
      <c r="K86" s="49">
        <v>1080</v>
      </c>
      <c r="L86" s="49">
        <v>450</v>
      </c>
      <c r="M86" s="49">
        <v>70</v>
      </c>
      <c r="N86" s="50">
        <v>42</v>
      </c>
    </row>
    <row r="87" spans="2:14" ht="18" customHeight="1" thickTop="1">
      <c r="B87" s="157" t="s">
        <v>91</v>
      </c>
      <c r="C87" s="158"/>
      <c r="D87" s="159"/>
      <c r="E87" s="65"/>
      <c r="F87" s="30"/>
      <c r="G87" s="160" t="s">
        <v>92</v>
      </c>
      <c r="H87" s="160"/>
      <c r="I87" s="30"/>
      <c r="J87" s="31"/>
      <c r="K87" s="115" t="s">
        <v>93</v>
      </c>
      <c r="L87" s="121"/>
      <c r="M87" s="121"/>
      <c r="N87" s="135"/>
    </row>
    <row r="88" spans="2:14" ht="18" customHeight="1">
      <c r="B88" s="62"/>
      <c r="C88" s="63"/>
      <c r="D88" s="63"/>
      <c r="E88" s="60"/>
      <c r="F88" s="61"/>
      <c r="G88" s="34"/>
      <c r="H88" s="34"/>
      <c r="I88" s="61"/>
      <c r="J88" s="64"/>
      <c r="K88" s="116" t="s">
        <v>94</v>
      </c>
      <c r="L88" s="122"/>
      <c r="M88" s="122"/>
      <c r="N88" s="125"/>
    </row>
    <row r="89" spans="2:14" ht="18" customHeight="1">
      <c r="B89" s="16"/>
      <c r="C89" s="17"/>
      <c r="D89" s="17"/>
      <c r="E89" s="66"/>
      <c r="F89" s="8"/>
      <c r="G89" s="161" t="s">
        <v>95</v>
      </c>
      <c r="H89" s="161"/>
      <c r="I89" s="32"/>
      <c r="J89" s="33"/>
      <c r="K89" s="117" t="s">
        <v>96</v>
      </c>
      <c r="L89" s="123"/>
      <c r="M89" s="126"/>
      <c r="N89" s="123"/>
    </row>
    <row r="90" spans="2:14" ht="18" customHeight="1">
      <c r="B90" s="16"/>
      <c r="C90" s="17"/>
      <c r="D90" s="17"/>
      <c r="E90" s="67"/>
      <c r="F90" s="17"/>
      <c r="G90" s="68"/>
      <c r="H90" s="68"/>
      <c r="I90" s="63"/>
      <c r="J90" s="69"/>
      <c r="K90" s="118" t="s">
        <v>490</v>
      </c>
      <c r="L90" s="124"/>
      <c r="M90" s="127"/>
      <c r="N90" s="124"/>
    </row>
    <row r="91" spans="2:14" ht="18" customHeight="1">
      <c r="B91" s="16"/>
      <c r="C91" s="17"/>
      <c r="D91" s="17"/>
      <c r="E91" s="67"/>
      <c r="F91" s="17"/>
      <c r="G91" s="68"/>
      <c r="H91" s="68"/>
      <c r="I91" s="63"/>
      <c r="J91" s="69"/>
      <c r="K91" s="118" t="s">
        <v>216</v>
      </c>
      <c r="L91" s="122"/>
      <c r="M91" s="127"/>
      <c r="N91" s="124"/>
    </row>
    <row r="92" spans="2:14" ht="18" customHeight="1">
      <c r="B92" s="16"/>
      <c r="C92" s="17"/>
      <c r="D92" s="17"/>
      <c r="E92" s="66"/>
      <c r="F92" s="8"/>
      <c r="G92" s="161" t="s">
        <v>97</v>
      </c>
      <c r="H92" s="161"/>
      <c r="I92" s="32"/>
      <c r="J92" s="33"/>
      <c r="K92" s="117" t="s">
        <v>364</v>
      </c>
      <c r="L92" s="123"/>
      <c r="M92" s="126"/>
      <c r="N92" s="123"/>
    </row>
    <row r="93" spans="2:14" ht="18" customHeight="1">
      <c r="B93" s="16"/>
      <c r="C93" s="17"/>
      <c r="D93" s="17"/>
      <c r="E93" s="67"/>
      <c r="F93" s="17"/>
      <c r="G93" s="68"/>
      <c r="H93" s="68"/>
      <c r="I93" s="63"/>
      <c r="J93" s="69"/>
      <c r="K93" s="118" t="s">
        <v>491</v>
      </c>
      <c r="L93" s="124"/>
      <c r="M93" s="127"/>
      <c r="N93" s="124"/>
    </row>
    <row r="94" spans="2:14" ht="18" customHeight="1">
      <c r="B94" s="16"/>
      <c r="C94" s="17"/>
      <c r="D94" s="17"/>
      <c r="E94" s="13"/>
      <c r="F94" s="14"/>
      <c r="G94" s="34"/>
      <c r="H94" s="34"/>
      <c r="I94" s="61"/>
      <c r="J94" s="64"/>
      <c r="K94" s="116" t="s">
        <v>98</v>
      </c>
      <c r="L94" s="125"/>
      <c r="M94" s="122"/>
      <c r="N94" s="125"/>
    </row>
    <row r="95" spans="2:14" ht="18" customHeight="1">
      <c r="B95" s="153" t="s">
        <v>99</v>
      </c>
      <c r="C95" s="154"/>
      <c r="D95" s="154"/>
      <c r="E95" s="8"/>
      <c r="F95" s="8"/>
      <c r="G95" s="8"/>
      <c r="H95" s="8"/>
      <c r="I95" s="8"/>
      <c r="J95" s="8"/>
      <c r="K95" s="82"/>
      <c r="L95" s="82"/>
      <c r="M95" s="82"/>
      <c r="N95" s="136"/>
    </row>
    <row r="96" spans="2:14" ht="13.5" customHeight="1">
      <c r="B96" s="70"/>
      <c r="C96" s="71" t="s">
        <v>100</v>
      </c>
      <c r="D96" s="72"/>
      <c r="E96" s="71"/>
      <c r="F96" s="71"/>
      <c r="G96" s="71"/>
      <c r="H96" s="71"/>
      <c r="I96" s="71"/>
      <c r="J96" s="71"/>
      <c r="K96" s="119"/>
      <c r="L96" s="119"/>
      <c r="M96" s="119"/>
      <c r="N96" s="137"/>
    </row>
    <row r="97" spans="2:14" ht="13.5" customHeight="1">
      <c r="B97" s="70"/>
      <c r="C97" s="71" t="s">
        <v>101</v>
      </c>
      <c r="D97" s="72"/>
      <c r="E97" s="71"/>
      <c r="F97" s="71"/>
      <c r="G97" s="71"/>
      <c r="H97" s="71"/>
      <c r="I97" s="71"/>
      <c r="J97" s="71"/>
      <c r="K97" s="119"/>
      <c r="L97" s="119"/>
      <c r="M97" s="119"/>
      <c r="N97" s="137"/>
    </row>
    <row r="98" spans="2:14" ht="13.5" customHeight="1">
      <c r="B98" s="70"/>
      <c r="C98" s="71" t="s">
        <v>102</v>
      </c>
      <c r="D98" s="72"/>
      <c r="E98" s="71"/>
      <c r="F98" s="71"/>
      <c r="G98" s="71"/>
      <c r="H98" s="71"/>
      <c r="I98" s="71"/>
      <c r="J98" s="71"/>
      <c r="K98" s="119"/>
      <c r="L98" s="119"/>
      <c r="M98" s="119"/>
      <c r="N98" s="137"/>
    </row>
    <row r="99" spans="2:14" ht="13.5" customHeight="1">
      <c r="B99" s="70"/>
      <c r="C99" s="71" t="s">
        <v>103</v>
      </c>
      <c r="D99" s="72"/>
      <c r="E99" s="71"/>
      <c r="F99" s="71"/>
      <c r="G99" s="71"/>
      <c r="H99" s="71"/>
      <c r="I99" s="71"/>
      <c r="J99" s="71"/>
      <c r="K99" s="119"/>
      <c r="L99" s="119"/>
      <c r="M99" s="119"/>
      <c r="N99" s="137"/>
    </row>
    <row r="100" spans="2:14" ht="13.5" customHeight="1">
      <c r="B100" s="73"/>
      <c r="C100" s="71" t="s">
        <v>104</v>
      </c>
      <c r="D100" s="71"/>
      <c r="E100" s="71"/>
      <c r="F100" s="71"/>
      <c r="G100" s="71"/>
      <c r="H100" s="71"/>
      <c r="I100" s="71"/>
      <c r="J100" s="71"/>
      <c r="K100" s="119"/>
      <c r="L100" s="119"/>
      <c r="M100" s="119"/>
      <c r="N100" s="137"/>
    </row>
    <row r="101" spans="2:14" ht="13.5" customHeight="1">
      <c r="B101" s="73"/>
      <c r="C101" s="71" t="s">
        <v>182</v>
      </c>
      <c r="D101" s="71"/>
      <c r="E101" s="71"/>
      <c r="F101" s="71"/>
      <c r="G101" s="71"/>
      <c r="H101" s="71"/>
      <c r="I101" s="71"/>
      <c r="J101" s="71"/>
      <c r="K101" s="119"/>
      <c r="L101" s="119"/>
      <c r="M101" s="119"/>
      <c r="N101" s="137"/>
    </row>
    <row r="102" spans="2:14" ht="13.5" customHeight="1">
      <c r="B102" s="73"/>
      <c r="C102" s="71" t="s">
        <v>270</v>
      </c>
      <c r="D102" s="71"/>
      <c r="E102" s="71"/>
      <c r="F102" s="71"/>
      <c r="G102" s="71"/>
      <c r="H102" s="71"/>
      <c r="I102" s="71"/>
      <c r="J102" s="71"/>
      <c r="K102" s="119"/>
      <c r="L102" s="119"/>
      <c r="M102" s="119"/>
      <c r="N102" s="137"/>
    </row>
    <row r="103" spans="2:14" ht="13.5" customHeight="1">
      <c r="B103" s="73"/>
      <c r="C103" s="71" t="s">
        <v>271</v>
      </c>
      <c r="D103" s="71"/>
      <c r="E103" s="71"/>
      <c r="F103" s="71"/>
      <c r="G103" s="71"/>
      <c r="H103" s="71"/>
      <c r="I103" s="71"/>
      <c r="J103" s="71"/>
      <c r="K103" s="119"/>
      <c r="L103" s="119"/>
      <c r="M103" s="119"/>
      <c r="N103" s="137"/>
    </row>
    <row r="104" spans="2:14" ht="13.5" customHeight="1">
      <c r="B104" s="73"/>
      <c r="C104" s="71" t="s">
        <v>184</v>
      </c>
      <c r="D104" s="71"/>
      <c r="E104" s="71"/>
      <c r="F104" s="71"/>
      <c r="G104" s="71"/>
      <c r="H104" s="71"/>
      <c r="I104" s="71"/>
      <c r="J104" s="71"/>
      <c r="K104" s="119"/>
      <c r="L104" s="119"/>
      <c r="M104" s="119"/>
      <c r="N104" s="137"/>
    </row>
    <row r="105" spans="2:14" ht="13.5" customHeight="1">
      <c r="B105" s="73"/>
      <c r="C105" s="71" t="s">
        <v>183</v>
      </c>
      <c r="D105" s="71"/>
      <c r="E105" s="71"/>
      <c r="F105" s="71"/>
      <c r="G105" s="71"/>
      <c r="H105" s="71"/>
      <c r="I105" s="71"/>
      <c r="J105" s="71"/>
      <c r="K105" s="119"/>
      <c r="L105" s="119"/>
      <c r="M105" s="119"/>
      <c r="N105" s="137"/>
    </row>
    <row r="106" spans="2:14" ht="13.5" customHeight="1">
      <c r="B106" s="73"/>
      <c r="C106" s="71" t="s">
        <v>105</v>
      </c>
      <c r="D106" s="71"/>
      <c r="E106" s="71"/>
      <c r="F106" s="71"/>
      <c r="G106" s="71"/>
      <c r="H106" s="71"/>
      <c r="I106" s="71"/>
      <c r="J106" s="71"/>
      <c r="K106" s="119"/>
      <c r="L106" s="119"/>
      <c r="M106" s="119"/>
      <c r="N106" s="137"/>
    </row>
    <row r="107" spans="2:14" ht="13.5" customHeight="1">
      <c r="B107" s="73"/>
      <c r="C107" s="71" t="s">
        <v>274</v>
      </c>
      <c r="D107" s="71"/>
      <c r="E107" s="71"/>
      <c r="F107" s="71"/>
      <c r="G107" s="71"/>
      <c r="H107" s="71"/>
      <c r="I107" s="71"/>
      <c r="J107" s="71"/>
      <c r="K107" s="119"/>
      <c r="L107" s="119"/>
      <c r="M107" s="119"/>
      <c r="N107" s="137"/>
    </row>
    <row r="108" spans="2:14" ht="13.5" customHeight="1">
      <c r="B108" s="73"/>
      <c r="C108" s="71" t="s">
        <v>176</v>
      </c>
      <c r="D108" s="71"/>
      <c r="E108" s="71"/>
      <c r="F108" s="71"/>
      <c r="G108" s="71"/>
      <c r="H108" s="71"/>
      <c r="I108" s="71"/>
      <c r="J108" s="71"/>
      <c r="K108" s="119"/>
      <c r="L108" s="119"/>
      <c r="M108" s="119"/>
      <c r="N108" s="137"/>
    </row>
    <row r="109" spans="2:14" ht="18" customHeight="1" thickBot="1">
      <c r="B109" s="74"/>
      <c r="C109" s="75"/>
      <c r="D109" s="75"/>
      <c r="E109" s="75"/>
      <c r="F109" s="75"/>
      <c r="G109" s="75"/>
      <c r="H109" s="75"/>
      <c r="I109" s="75"/>
      <c r="J109" s="75"/>
      <c r="K109" s="120"/>
      <c r="L109" s="120"/>
      <c r="M109" s="120"/>
      <c r="N109" s="138"/>
    </row>
  </sheetData>
  <sheetProtection/>
  <mergeCells count="26">
    <mergeCell ref="G80:H80"/>
    <mergeCell ref="G81:H81"/>
    <mergeCell ref="G89:H89"/>
    <mergeCell ref="G92:H92"/>
    <mergeCell ref="B95:D95"/>
    <mergeCell ref="G83:H83"/>
    <mergeCell ref="G84:H84"/>
    <mergeCell ref="G85:H85"/>
    <mergeCell ref="G86:H86"/>
    <mergeCell ref="B87:D87"/>
    <mergeCell ref="G82:H82"/>
    <mergeCell ref="G87:H87"/>
    <mergeCell ref="D4:G4"/>
    <mergeCell ref="D5:G5"/>
    <mergeCell ref="D6:G6"/>
    <mergeCell ref="D7:F7"/>
    <mergeCell ref="D8:F8"/>
    <mergeCell ref="D9:F9"/>
    <mergeCell ref="G10:H10"/>
    <mergeCell ref="G79:H79"/>
    <mergeCell ref="D75:G75"/>
    <mergeCell ref="D76:G76"/>
    <mergeCell ref="B77:I77"/>
    <mergeCell ref="C68:D68"/>
    <mergeCell ref="B78:D78"/>
    <mergeCell ref="G78:H78"/>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1" max="255" man="1"/>
  </rowBreaks>
</worksheet>
</file>

<file path=xl/worksheets/sheet21.xml><?xml version="1.0" encoding="utf-8"?>
<worksheet xmlns="http://schemas.openxmlformats.org/spreadsheetml/2006/main" xmlns:r="http://schemas.openxmlformats.org/officeDocument/2006/relationships">
  <sheetPr>
    <tabColor rgb="FFC00000"/>
  </sheetPr>
  <dimension ref="B2:Y109"/>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779</v>
      </c>
      <c r="L5" s="108" t="s">
        <v>778</v>
      </c>
      <c r="M5" s="108" t="s">
        <v>778</v>
      </c>
      <c r="N5" s="128" t="s">
        <v>778</v>
      </c>
    </row>
    <row r="6" spans="2:14" ht="18" customHeight="1">
      <c r="B6" s="4"/>
      <c r="C6" s="5"/>
      <c r="D6" s="164" t="s">
        <v>4</v>
      </c>
      <c r="E6" s="164"/>
      <c r="F6" s="164"/>
      <c r="G6" s="164"/>
      <c r="H6" s="5"/>
      <c r="I6" s="5"/>
      <c r="J6" s="6"/>
      <c r="K6" s="108" t="s">
        <v>802</v>
      </c>
      <c r="L6" s="108" t="s">
        <v>803</v>
      </c>
      <c r="M6" s="108" t="s">
        <v>575</v>
      </c>
      <c r="N6" s="128" t="s">
        <v>804</v>
      </c>
    </row>
    <row r="7" spans="2:14" ht="18" customHeight="1">
      <c r="B7" s="4"/>
      <c r="C7" s="5"/>
      <c r="D7" s="164" t="s">
        <v>5</v>
      </c>
      <c r="E7" s="165"/>
      <c r="F7" s="165"/>
      <c r="G7" s="23" t="s">
        <v>6</v>
      </c>
      <c r="H7" s="5"/>
      <c r="I7" s="5"/>
      <c r="J7" s="6"/>
      <c r="K7" s="109">
        <v>1.54</v>
      </c>
      <c r="L7" s="109">
        <v>1.44</v>
      </c>
      <c r="M7" s="109">
        <v>1.42</v>
      </c>
      <c r="N7" s="129">
        <v>1.48</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c r="L11" s="78"/>
      <c r="M11" s="78"/>
      <c r="N11" s="79" t="s">
        <v>277</v>
      </c>
      <c r="P11" t="s">
        <v>15</v>
      </c>
      <c r="Q11">
        <f aca="true" t="shared" si="0" ref="Q11:T14">IF(K11="",0,VALUE(MID(K11,2,LEN(K11)-2)))</f>
        <v>0</v>
      </c>
      <c r="R11">
        <f t="shared" si="0"/>
        <v>0</v>
      </c>
      <c r="S11">
        <f t="shared" si="0"/>
        <v>0</v>
      </c>
      <c r="T11" t="e">
        <f t="shared" si="0"/>
        <v>#VALUE!</v>
      </c>
      <c r="U11">
        <f aca="true" t="shared" si="1" ref="U11:X14">IF(K11="＋",0,IF(K11="(＋)",0,ABS(K11)))</f>
        <v>0</v>
      </c>
      <c r="V11">
        <f t="shared" si="1"/>
        <v>0</v>
      </c>
      <c r="W11">
        <f t="shared" si="1"/>
        <v>0</v>
      </c>
      <c r="X11">
        <f t="shared" si="1"/>
        <v>0</v>
      </c>
    </row>
    <row r="12" spans="2:24" s="102" customFormat="1" ht="13.5" customHeight="1">
      <c r="B12" s="29">
        <f>B11+1</f>
        <v>2</v>
      </c>
      <c r="C12" s="36"/>
      <c r="D12" s="45"/>
      <c r="E12" s="42"/>
      <c r="F12" s="42" t="s">
        <v>436</v>
      </c>
      <c r="G12" s="42"/>
      <c r="H12" s="42"/>
      <c r="I12" s="42"/>
      <c r="J12" s="42"/>
      <c r="K12" s="78" t="s">
        <v>305</v>
      </c>
      <c r="L12" s="78" t="s">
        <v>312</v>
      </c>
      <c r="M12" s="78" t="s">
        <v>345</v>
      </c>
      <c r="N12" s="79" t="s">
        <v>336</v>
      </c>
      <c r="O12"/>
      <c r="P12" t="s">
        <v>15</v>
      </c>
      <c r="Q12">
        <f t="shared" si="0"/>
        <v>60</v>
      </c>
      <c r="R12">
        <f t="shared" si="0"/>
        <v>190</v>
      </c>
      <c r="S12">
        <f t="shared" si="0"/>
        <v>100</v>
      </c>
      <c r="T12">
        <f t="shared" si="0"/>
        <v>140</v>
      </c>
      <c r="U12">
        <f t="shared" si="1"/>
        <v>60</v>
      </c>
      <c r="V12">
        <f t="shared" si="1"/>
        <v>190</v>
      </c>
      <c r="W12">
        <f t="shared" si="1"/>
        <v>100</v>
      </c>
      <c r="X12">
        <f t="shared" si="1"/>
        <v>140</v>
      </c>
    </row>
    <row r="13" spans="2:24" s="102" customFormat="1" ht="13.5" customHeight="1">
      <c r="B13" s="29">
        <f aca="true" t="shared" si="2" ref="B13:B70">B12+1</f>
        <v>3</v>
      </c>
      <c r="C13" s="36"/>
      <c r="D13" s="45"/>
      <c r="E13" s="42"/>
      <c r="F13" s="42" t="s">
        <v>24</v>
      </c>
      <c r="G13" s="42"/>
      <c r="H13" s="42"/>
      <c r="I13" s="42"/>
      <c r="J13" s="42"/>
      <c r="K13" s="78" t="s">
        <v>251</v>
      </c>
      <c r="L13" s="78" t="s">
        <v>253</v>
      </c>
      <c r="M13" s="78" t="s">
        <v>277</v>
      </c>
      <c r="N13" s="79" t="s">
        <v>251</v>
      </c>
      <c r="O13"/>
      <c r="P13" t="s">
        <v>15</v>
      </c>
      <c r="Q13">
        <f t="shared" si="0"/>
        <v>10</v>
      </c>
      <c r="R13">
        <f t="shared" si="0"/>
        <v>20</v>
      </c>
      <c r="S13" t="e">
        <f t="shared" si="0"/>
        <v>#VALUE!</v>
      </c>
      <c r="T13">
        <f t="shared" si="0"/>
        <v>10</v>
      </c>
      <c r="U13">
        <f t="shared" si="1"/>
        <v>10</v>
      </c>
      <c r="V13">
        <f t="shared" si="1"/>
        <v>20</v>
      </c>
      <c r="W13">
        <f t="shared" si="1"/>
        <v>0</v>
      </c>
      <c r="X13">
        <f t="shared" si="1"/>
        <v>10</v>
      </c>
    </row>
    <row r="14" spans="2:24" ht="13.5" customHeight="1">
      <c r="B14" s="29">
        <f t="shared" si="2"/>
        <v>4</v>
      </c>
      <c r="C14" s="36"/>
      <c r="D14" s="45"/>
      <c r="E14" s="42"/>
      <c r="F14" s="42" t="s">
        <v>172</v>
      </c>
      <c r="G14" s="42"/>
      <c r="H14" s="42"/>
      <c r="I14" s="42"/>
      <c r="J14" s="42"/>
      <c r="K14" s="78"/>
      <c r="L14" s="78"/>
      <c r="M14" s="78"/>
      <c r="N14" s="79" t="s">
        <v>305</v>
      </c>
      <c r="P14" t="s">
        <v>15</v>
      </c>
      <c r="Q14">
        <f t="shared" si="0"/>
        <v>0</v>
      </c>
      <c r="R14">
        <f t="shared" si="0"/>
        <v>0</v>
      </c>
      <c r="S14">
        <f t="shared" si="0"/>
        <v>0</v>
      </c>
      <c r="T14">
        <f t="shared" si="0"/>
        <v>60</v>
      </c>
      <c r="U14">
        <f t="shared" si="1"/>
        <v>0</v>
      </c>
      <c r="V14">
        <f t="shared" si="1"/>
        <v>0</v>
      </c>
      <c r="W14">
        <f t="shared" si="1"/>
        <v>0</v>
      </c>
      <c r="X14">
        <f t="shared" si="1"/>
        <v>60</v>
      </c>
    </row>
    <row r="15" spans="2:24" ht="13.5" customHeight="1">
      <c r="B15" s="29">
        <f t="shared" si="2"/>
        <v>5</v>
      </c>
      <c r="C15" s="37" t="s">
        <v>39</v>
      </c>
      <c r="D15" s="35" t="s">
        <v>40</v>
      </c>
      <c r="E15" s="42"/>
      <c r="F15" s="42" t="s">
        <v>41</v>
      </c>
      <c r="G15" s="42"/>
      <c r="H15" s="42"/>
      <c r="I15" s="42"/>
      <c r="J15" s="42"/>
      <c r="K15" s="100">
        <v>150</v>
      </c>
      <c r="L15" s="80">
        <v>80</v>
      </c>
      <c r="M15" s="80">
        <v>190</v>
      </c>
      <c r="N15" s="81">
        <v>220</v>
      </c>
      <c r="P15" s="76"/>
      <c r="U15">
        <f>COUNTA(K11:K14)</f>
        <v>2</v>
      </c>
      <c r="V15">
        <f>COUNTA(L11:L14)</f>
        <v>2</v>
      </c>
      <c r="W15">
        <f>COUNTA(M11:M14)</f>
        <v>2</v>
      </c>
      <c r="X15">
        <f>COUNTA(N11:N14)</f>
        <v>4</v>
      </c>
    </row>
    <row r="16" spans="2:16" ht="13.5" customHeight="1">
      <c r="B16" s="29">
        <f t="shared" si="2"/>
        <v>6</v>
      </c>
      <c r="C16" s="37" t="s">
        <v>42</v>
      </c>
      <c r="D16" s="35" t="s">
        <v>43</v>
      </c>
      <c r="E16" s="42"/>
      <c r="F16" s="42" t="s">
        <v>355</v>
      </c>
      <c r="G16" s="42"/>
      <c r="H16" s="42"/>
      <c r="I16" s="42"/>
      <c r="J16" s="42"/>
      <c r="K16" s="80">
        <v>10</v>
      </c>
      <c r="L16" s="80"/>
      <c r="M16" s="80">
        <v>10</v>
      </c>
      <c r="N16" s="81"/>
      <c r="P16" s="76"/>
    </row>
    <row r="17" spans="2:16" ht="13.5" customHeight="1">
      <c r="B17" s="29">
        <f t="shared" si="2"/>
        <v>7</v>
      </c>
      <c r="C17" s="38"/>
      <c r="D17" s="45"/>
      <c r="E17" s="42"/>
      <c r="F17" s="42" t="s">
        <v>780</v>
      </c>
      <c r="G17" s="42"/>
      <c r="H17" s="42"/>
      <c r="I17" s="42"/>
      <c r="J17" s="42"/>
      <c r="K17" s="80"/>
      <c r="L17" s="80"/>
      <c r="M17" s="80">
        <v>10</v>
      </c>
      <c r="N17" s="81"/>
      <c r="P17" s="76"/>
    </row>
    <row r="18" spans="2:14" ht="13.5" customHeight="1">
      <c r="B18" s="29">
        <f t="shared" si="2"/>
        <v>8</v>
      </c>
      <c r="C18" s="37" t="s">
        <v>259</v>
      </c>
      <c r="D18" s="35" t="s">
        <v>25</v>
      </c>
      <c r="E18" s="42"/>
      <c r="F18" s="42" t="s">
        <v>26</v>
      </c>
      <c r="G18" s="42"/>
      <c r="H18" s="42"/>
      <c r="I18" s="42"/>
      <c r="J18" s="42"/>
      <c r="K18" s="80"/>
      <c r="L18" s="80" t="s">
        <v>248</v>
      </c>
      <c r="M18" s="80"/>
      <c r="N18" s="81">
        <v>10</v>
      </c>
    </row>
    <row r="19" spans="2:14" ht="13.5" customHeight="1">
      <c r="B19" s="29">
        <f t="shared" si="2"/>
        <v>9</v>
      </c>
      <c r="C19" s="38"/>
      <c r="D19" s="45"/>
      <c r="E19" s="42"/>
      <c r="F19" s="42" t="s">
        <v>325</v>
      </c>
      <c r="G19" s="42"/>
      <c r="H19" s="42"/>
      <c r="I19" s="42"/>
      <c r="J19" s="42"/>
      <c r="K19" s="100"/>
      <c r="L19" s="80">
        <v>10</v>
      </c>
      <c r="M19" s="80"/>
      <c r="N19" s="81"/>
    </row>
    <row r="20" spans="2:24" s="102" customFormat="1" ht="13.5" customHeight="1">
      <c r="B20" s="29">
        <f t="shared" si="2"/>
        <v>10</v>
      </c>
      <c r="C20" s="38"/>
      <c r="D20" s="35" t="s">
        <v>27</v>
      </c>
      <c r="E20" s="42"/>
      <c r="F20" s="42" t="s">
        <v>28</v>
      </c>
      <c r="G20" s="42"/>
      <c r="H20" s="42"/>
      <c r="I20" s="42"/>
      <c r="J20" s="42"/>
      <c r="K20" s="80" t="s">
        <v>248</v>
      </c>
      <c r="L20" s="80" t="s">
        <v>248</v>
      </c>
      <c r="M20" s="80"/>
      <c r="N20" s="81" t="s">
        <v>248</v>
      </c>
      <c r="O20"/>
      <c r="P20"/>
      <c r="Q20"/>
      <c r="R20"/>
      <c r="S20"/>
      <c r="T20"/>
      <c r="U20"/>
      <c r="V20"/>
      <c r="W20"/>
      <c r="X20"/>
    </row>
    <row r="21" spans="2:24" s="102" customFormat="1" ht="13.5" customHeight="1">
      <c r="B21" s="29">
        <f t="shared" si="2"/>
        <v>11</v>
      </c>
      <c r="C21" s="38"/>
      <c r="D21" s="45"/>
      <c r="E21" s="42"/>
      <c r="F21" s="42" t="s">
        <v>177</v>
      </c>
      <c r="G21" s="42"/>
      <c r="H21" s="42"/>
      <c r="I21" s="42"/>
      <c r="J21" s="42"/>
      <c r="K21" s="100">
        <v>190</v>
      </c>
      <c r="L21" s="80">
        <v>170</v>
      </c>
      <c r="M21" s="80">
        <v>370</v>
      </c>
      <c r="N21" s="81">
        <v>130</v>
      </c>
      <c r="O21"/>
      <c r="P21"/>
      <c r="Q21"/>
      <c r="R21"/>
      <c r="S21"/>
      <c r="T21"/>
      <c r="U21"/>
      <c r="V21"/>
      <c r="W21"/>
      <c r="X21"/>
    </row>
    <row r="22" spans="2:24" s="102" customFormat="1" ht="13.5" customHeight="1">
      <c r="B22" s="29">
        <f t="shared" si="2"/>
        <v>12</v>
      </c>
      <c r="C22" s="38"/>
      <c r="D22" s="45"/>
      <c r="E22" s="42"/>
      <c r="F22" s="42" t="s">
        <v>178</v>
      </c>
      <c r="G22" s="42"/>
      <c r="H22" s="42"/>
      <c r="I22" s="42"/>
      <c r="J22" s="42"/>
      <c r="K22" s="80"/>
      <c r="L22" s="80"/>
      <c r="M22" s="80">
        <v>110</v>
      </c>
      <c r="N22" s="81" t="s">
        <v>248</v>
      </c>
      <c r="O22"/>
      <c r="P22"/>
      <c r="Q22"/>
      <c r="R22"/>
      <c r="S22"/>
      <c r="T22"/>
      <c r="U22"/>
      <c r="V22"/>
      <c r="W22"/>
      <c r="X22"/>
    </row>
    <row r="23" spans="2:24" s="102" customFormat="1" ht="13.5" customHeight="1">
      <c r="B23" s="29">
        <f t="shared" si="2"/>
        <v>13</v>
      </c>
      <c r="C23" s="38"/>
      <c r="D23" s="45"/>
      <c r="E23" s="42"/>
      <c r="F23" s="42" t="s">
        <v>179</v>
      </c>
      <c r="G23" s="42"/>
      <c r="H23" s="42"/>
      <c r="I23" s="42"/>
      <c r="J23" s="42"/>
      <c r="K23" s="80">
        <v>40</v>
      </c>
      <c r="L23" s="80" t="s">
        <v>248</v>
      </c>
      <c r="M23" s="80"/>
      <c r="N23" s="81" t="s">
        <v>248</v>
      </c>
      <c r="O23"/>
      <c r="P23"/>
      <c r="Q23"/>
      <c r="R23"/>
      <c r="S23"/>
      <c r="T23"/>
      <c r="U23"/>
      <c r="V23"/>
      <c r="W23"/>
      <c r="X23"/>
    </row>
    <row r="24" spans="2:24" s="102" customFormat="1" ht="13.5" customHeight="1">
      <c r="B24" s="29">
        <f t="shared" si="2"/>
        <v>14</v>
      </c>
      <c r="C24" s="38"/>
      <c r="D24" s="45"/>
      <c r="E24" s="42"/>
      <c r="F24" s="42" t="s">
        <v>187</v>
      </c>
      <c r="G24" s="42"/>
      <c r="H24" s="42"/>
      <c r="I24" s="42"/>
      <c r="J24" s="42"/>
      <c r="K24" s="80"/>
      <c r="L24" s="80"/>
      <c r="M24" s="80"/>
      <c r="N24" s="81" t="s">
        <v>248</v>
      </c>
      <c r="O24"/>
      <c r="P24"/>
      <c r="Q24"/>
      <c r="R24"/>
      <c r="S24"/>
      <c r="T24"/>
      <c r="U24"/>
      <c r="V24"/>
      <c r="W24"/>
      <c r="X24"/>
    </row>
    <row r="25" spans="2:14" ht="13.5" customHeight="1">
      <c r="B25" s="29">
        <f t="shared" si="2"/>
        <v>15</v>
      </c>
      <c r="C25" s="38"/>
      <c r="D25" s="45"/>
      <c r="E25" s="42"/>
      <c r="F25" s="42" t="s">
        <v>130</v>
      </c>
      <c r="G25" s="42"/>
      <c r="H25" s="42"/>
      <c r="I25" s="42"/>
      <c r="J25" s="42"/>
      <c r="K25" s="100"/>
      <c r="L25" s="80"/>
      <c r="M25" s="80"/>
      <c r="N25" s="81" t="s">
        <v>248</v>
      </c>
    </row>
    <row r="26" spans="2:14" ht="13.5" customHeight="1">
      <c r="B26" s="29">
        <f t="shared" si="2"/>
        <v>16</v>
      </c>
      <c r="C26" s="38"/>
      <c r="D26" s="45"/>
      <c r="E26" s="42"/>
      <c r="F26" s="42" t="s">
        <v>29</v>
      </c>
      <c r="G26" s="42"/>
      <c r="H26" s="42"/>
      <c r="I26" s="42"/>
      <c r="J26" s="42"/>
      <c r="K26" s="80"/>
      <c r="L26" s="80"/>
      <c r="M26" s="80" t="s">
        <v>248</v>
      </c>
      <c r="N26" s="81" t="s">
        <v>248</v>
      </c>
    </row>
    <row r="27" spans="2:14" ht="13.5" customHeight="1">
      <c r="B27" s="29">
        <f t="shared" si="2"/>
        <v>17</v>
      </c>
      <c r="C27" s="38"/>
      <c r="D27" s="45"/>
      <c r="E27" s="42"/>
      <c r="F27" s="42" t="s">
        <v>211</v>
      </c>
      <c r="G27" s="42"/>
      <c r="H27" s="42"/>
      <c r="I27" s="42"/>
      <c r="J27" s="42"/>
      <c r="K27" s="80" t="s">
        <v>248</v>
      </c>
      <c r="L27" s="80" t="s">
        <v>248</v>
      </c>
      <c r="M27" s="80"/>
      <c r="N27" s="81" t="s">
        <v>248</v>
      </c>
    </row>
    <row r="28" spans="2:14" ht="13.5" customHeight="1">
      <c r="B28" s="29">
        <f t="shared" si="2"/>
        <v>18</v>
      </c>
      <c r="C28" s="38"/>
      <c r="D28" s="45"/>
      <c r="E28" s="42"/>
      <c r="F28" s="42" t="s">
        <v>30</v>
      </c>
      <c r="G28" s="42"/>
      <c r="H28" s="42"/>
      <c r="I28" s="42"/>
      <c r="J28" s="42"/>
      <c r="K28" s="80">
        <v>360</v>
      </c>
      <c r="L28" s="80">
        <v>260</v>
      </c>
      <c r="M28" s="80">
        <v>350</v>
      </c>
      <c r="N28" s="81">
        <v>870</v>
      </c>
    </row>
    <row r="29" spans="2:14" ht="13.5" customHeight="1">
      <c r="B29" s="29">
        <f t="shared" si="2"/>
        <v>19</v>
      </c>
      <c r="C29" s="38"/>
      <c r="D29" s="45"/>
      <c r="E29" s="42"/>
      <c r="F29" s="42" t="s">
        <v>31</v>
      </c>
      <c r="G29" s="42"/>
      <c r="H29" s="42"/>
      <c r="I29" s="42"/>
      <c r="J29" s="42"/>
      <c r="K29" s="100"/>
      <c r="L29" s="80">
        <v>100</v>
      </c>
      <c r="M29" s="80">
        <v>120</v>
      </c>
      <c r="N29" s="81">
        <v>160</v>
      </c>
    </row>
    <row r="30" spans="2:14" ht="13.5" customHeight="1">
      <c r="B30" s="29">
        <f t="shared" si="2"/>
        <v>20</v>
      </c>
      <c r="C30" s="38"/>
      <c r="D30" s="45"/>
      <c r="E30" s="42"/>
      <c r="F30" s="42" t="s">
        <v>32</v>
      </c>
      <c r="G30" s="42"/>
      <c r="H30" s="42"/>
      <c r="I30" s="42"/>
      <c r="J30" s="42"/>
      <c r="K30" s="100">
        <v>90</v>
      </c>
      <c r="L30" s="80">
        <v>100</v>
      </c>
      <c r="M30" s="80">
        <v>100</v>
      </c>
      <c r="N30" s="81">
        <v>970</v>
      </c>
    </row>
    <row r="31" spans="2:14" ht="13.5" customHeight="1">
      <c r="B31" s="29">
        <f t="shared" si="2"/>
        <v>21</v>
      </c>
      <c r="C31" s="38"/>
      <c r="D31" s="45"/>
      <c r="E31" s="42"/>
      <c r="F31" s="42" t="s">
        <v>33</v>
      </c>
      <c r="G31" s="42"/>
      <c r="H31" s="42"/>
      <c r="I31" s="42"/>
      <c r="J31" s="42"/>
      <c r="K31" s="100"/>
      <c r="L31" s="80" t="s">
        <v>248</v>
      </c>
      <c r="M31" s="80"/>
      <c r="N31" s="81"/>
    </row>
    <row r="32" spans="2:14" ht="13.5" customHeight="1">
      <c r="B32" s="29">
        <f t="shared" si="2"/>
        <v>22</v>
      </c>
      <c r="C32" s="38"/>
      <c r="D32" s="45"/>
      <c r="E32" s="42"/>
      <c r="F32" s="42" t="s">
        <v>35</v>
      </c>
      <c r="G32" s="42"/>
      <c r="H32" s="42"/>
      <c r="I32" s="42"/>
      <c r="J32" s="42"/>
      <c r="K32" s="80">
        <v>50</v>
      </c>
      <c r="L32" s="80"/>
      <c r="M32" s="80"/>
      <c r="N32" s="81">
        <v>50</v>
      </c>
    </row>
    <row r="33" spans="2:14" ht="13.5" customHeight="1">
      <c r="B33" s="29">
        <f t="shared" si="2"/>
        <v>23</v>
      </c>
      <c r="C33" s="38"/>
      <c r="D33" s="45"/>
      <c r="E33" s="42"/>
      <c r="F33" s="42" t="s">
        <v>36</v>
      </c>
      <c r="G33" s="42"/>
      <c r="H33" s="42"/>
      <c r="I33" s="42"/>
      <c r="J33" s="42"/>
      <c r="K33" s="80">
        <v>33700</v>
      </c>
      <c r="L33" s="80">
        <v>43550</v>
      </c>
      <c r="M33" s="80">
        <v>48750</v>
      </c>
      <c r="N33" s="81">
        <v>30450</v>
      </c>
    </row>
    <row r="34" spans="2:14" ht="13.5" customHeight="1">
      <c r="B34" s="29">
        <f t="shared" si="2"/>
        <v>24</v>
      </c>
      <c r="C34" s="38"/>
      <c r="D34" s="45"/>
      <c r="E34" s="42"/>
      <c r="F34" s="42" t="s">
        <v>37</v>
      </c>
      <c r="G34" s="42"/>
      <c r="H34" s="42"/>
      <c r="I34" s="42"/>
      <c r="J34" s="42"/>
      <c r="K34" s="80">
        <v>80</v>
      </c>
      <c r="L34" s="80">
        <v>400</v>
      </c>
      <c r="M34" s="80">
        <v>350</v>
      </c>
      <c r="N34" s="81">
        <v>100</v>
      </c>
    </row>
    <row r="35" spans="2:14" ht="13.5" customHeight="1">
      <c r="B35" s="29">
        <f t="shared" si="2"/>
        <v>25</v>
      </c>
      <c r="C35" s="37" t="s">
        <v>174</v>
      </c>
      <c r="D35" s="35" t="s">
        <v>175</v>
      </c>
      <c r="E35" s="42"/>
      <c r="F35" s="42" t="s">
        <v>44</v>
      </c>
      <c r="G35" s="42"/>
      <c r="H35" s="42"/>
      <c r="I35" s="42"/>
      <c r="J35" s="42"/>
      <c r="K35" s="100" t="s">
        <v>248</v>
      </c>
      <c r="L35" s="100" t="s">
        <v>248</v>
      </c>
      <c r="M35" s="80" t="s">
        <v>248</v>
      </c>
      <c r="N35" s="81" t="s">
        <v>248</v>
      </c>
    </row>
    <row r="36" spans="2:14" ht="13.5" customHeight="1">
      <c r="B36" s="29">
        <f t="shared" si="2"/>
        <v>26</v>
      </c>
      <c r="C36" s="38"/>
      <c r="D36" s="45"/>
      <c r="E36" s="42"/>
      <c r="F36" s="42" t="s">
        <v>135</v>
      </c>
      <c r="G36" s="42"/>
      <c r="H36" s="42"/>
      <c r="I36" s="42"/>
      <c r="J36" s="42"/>
      <c r="K36" s="80" t="s">
        <v>248</v>
      </c>
      <c r="L36" s="80" t="s">
        <v>248</v>
      </c>
      <c r="M36" s="80"/>
      <c r="N36" s="81"/>
    </row>
    <row r="37" spans="2:24" ht="13.5" customHeight="1">
      <c r="B37" s="29">
        <f t="shared" si="2"/>
        <v>27</v>
      </c>
      <c r="C37" s="38"/>
      <c r="D37" s="45"/>
      <c r="E37" s="42"/>
      <c r="F37" s="42" t="s">
        <v>781</v>
      </c>
      <c r="G37" s="42"/>
      <c r="H37" s="42"/>
      <c r="I37" s="42"/>
      <c r="J37" s="42"/>
      <c r="K37" s="80">
        <v>10</v>
      </c>
      <c r="L37" s="80" t="s">
        <v>248</v>
      </c>
      <c r="M37" s="80"/>
      <c r="N37" s="81"/>
      <c r="U37">
        <f>COUNTA(K35:K37)</f>
        <v>3</v>
      </c>
      <c r="V37">
        <f>COUNTA(L35:L37)</f>
        <v>3</v>
      </c>
      <c r="W37">
        <f>COUNTA(M35:M37)</f>
        <v>1</v>
      </c>
      <c r="X37">
        <f>COUNTA(N35:N37)</f>
        <v>1</v>
      </c>
    </row>
    <row r="38" spans="2:25" ht="13.5" customHeight="1">
      <c r="B38" s="29">
        <f t="shared" si="2"/>
        <v>28</v>
      </c>
      <c r="C38" s="37" t="s">
        <v>260</v>
      </c>
      <c r="D38" s="35" t="s">
        <v>45</v>
      </c>
      <c r="E38" s="42"/>
      <c r="F38" s="42" t="s">
        <v>46</v>
      </c>
      <c r="G38" s="42"/>
      <c r="H38" s="42"/>
      <c r="I38" s="42"/>
      <c r="J38" s="42"/>
      <c r="K38" s="80"/>
      <c r="L38" s="100"/>
      <c r="M38" s="80">
        <v>40</v>
      </c>
      <c r="N38" s="81">
        <v>200</v>
      </c>
      <c r="Y38" s="103"/>
    </row>
    <row r="39" spans="2:25" ht="13.5" customHeight="1">
      <c r="B39" s="29">
        <f t="shared" si="2"/>
        <v>29</v>
      </c>
      <c r="C39" s="38"/>
      <c r="D39" s="45"/>
      <c r="E39" s="42"/>
      <c r="F39" s="42" t="s">
        <v>47</v>
      </c>
      <c r="G39" s="42"/>
      <c r="H39" s="42"/>
      <c r="I39" s="42"/>
      <c r="J39" s="42"/>
      <c r="K39" s="80"/>
      <c r="L39" s="80" t="s">
        <v>248</v>
      </c>
      <c r="M39" s="80"/>
      <c r="N39" s="81" t="s">
        <v>248</v>
      </c>
      <c r="Y39" s="103"/>
    </row>
    <row r="40" spans="2:25" ht="13.5" customHeight="1">
      <c r="B40" s="29">
        <f t="shared" si="2"/>
        <v>30</v>
      </c>
      <c r="C40" s="38"/>
      <c r="D40" s="45"/>
      <c r="E40" s="42"/>
      <c r="F40" s="42" t="s">
        <v>782</v>
      </c>
      <c r="G40" s="42"/>
      <c r="H40" s="42"/>
      <c r="I40" s="42"/>
      <c r="J40" s="42"/>
      <c r="K40" s="80" t="s">
        <v>248</v>
      </c>
      <c r="L40" s="80"/>
      <c r="M40" s="80"/>
      <c r="N40" s="81"/>
      <c r="Y40" s="103"/>
    </row>
    <row r="41" spans="2:25" ht="13.5" customHeight="1">
      <c r="B41" s="29">
        <f t="shared" si="2"/>
        <v>31</v>
      </c>
      <c r="C41" s="38"/>
      <c r="D41" s="45"/>
      <c r="E41" s="42"/>
      <c r="F41" s="42" t="s">
        <v>48</v>
      </c>
      <c r="G41" s="42"/>
      <c r="H41" s="42"/>
      <c r="I41" s="42"/>
      <c r="J41" s="42"/>
      <c r="K41" s="80">
        <v>110</v>
      </c>
      <c r="L41" s="80">
        <v>80</v>
      </c>
      <c r="M41" s="80">
        <v>20</v>
      </c>
      <c r="N41" s="81">
        <v>110</v>
      </c>
      <c r="Y41" s="103"/>
    </row>
    <row r="42" spans="2:25" ht="13.5" customHeight="1">
      <c r="B42" s="29">
        <f t="shared" si="2"/>
        <v>32</v>
      </c>
      <c r="C42" s="38"/>
      <c r="D42" s="45"/>
      <c r="E42" s="42"/>
      <c r="F42" s="42" t="s">
        <v>50</v>
      </c>
      <c r="G42" s="42"/>
      <c r="H42" s="42"/>
      <c r="I42" s="42"/>
      <c r="J42" s="42"/>
      <c r="K42" s="80">
        <v>10</v>
      </c>
      <c r="L42" s="80"/>
      <c r="M42" s="80"/>
      <c r="N42" s="81"/>
      <c r="Y42" s="104"/>
    </row>
    <row r="43" spans="2:25" ht="13.5" customHeight="1">
      <c r="B43" s="29">
        <f t="shared" si="2"/>
        <v>33</v>
      </c>
      <c r="C43" s="38"/>
      <c r="D43" s="45"/>
      <c r="E43" s="42"/>
      <c r="F43" s="42" t="s">
        <v>713</v>
      </c>
      <c r="G43" s="42"/>
      <c r="H43" s="42"/>
      <c r="I43" s="42"/>
      <c r="J43" s="42"/>
      <c r="K43" s="100"/>
      <c r="L43" s="100"/>
      <c r="M43" s="80">
        <v>20</v>
      </c>
      <c r="N43" s="81">
        <v>20</v>
      </c>
      <c r="Y43" s="104"/>
    </row>
    <row r="44" spans="2:25" ht="13.5" customHeight="1">
      <c r="B44" s="29">
        <f t="shared" si="2"/>
        <v>34</v>
      </c>
      <c r="C44" s="38"/>
      <c r="D44" s="45"/>
      <c r="E44" s="42"/>
      <c r="F44" s="42" t="s">
        <v>54</v>
      </c>
      <c r="G44" s="42"/>
      <c r="H44" s="42"/>
      <c r="I44" s="42"/>
      <c r="J44" s="42"/>
      <c r="K44" s="100" t="s">
        <v>248</v>
      </c>
      <c r="L44" s="100" t="s">
        <v>248</v>
      </c>
      <c r="M44" s="80">
        <v>200</v>
      </c>
      <c r="N44" s="81">
        <v>200</v>
      </c>
      <c r="Y44" s="105"/>
    </row>
    <row r="45" spans="2:25" ht="13.5" customHeight="1">
      <c r="B45" s="29">
        <f t="shared" si="2"/>
        <v>35</v>
      </c>
      <c r="C45" s="38"/>
      <c r="D45" s="45"/>
      <c r="E45" s="42"/>
      <c r="F45" s="42" t="s">
        <v>55</v>
      </c>
      <c r="G45" s="42"/>
      <c r="H45" s="42"/>
      <c r="I45" s="42"/>
      <c r="J45" s="42"/>
      <c r="K45" s="80"/>
      <c r="L45" s="80" t="s">
        <v>248</v>
      </c>
      <c r="M45" s="80"/>
      <c r="N45" s="81"/>
      <c r="Y45" s="103"/>
    </row>
    <row r="46" spans="2:25" ht="13.5" customHeight="1">
      <c r="B46" s="29">
        <f t="shared" si="2"/>
        <v>36</v>
      </c>
      <c r="C46" s="38"/>
      <c r="D46" s="45"/>
      <c r="E46" s="42"/>
      <c r="F46" s="42" t="s">
        <v>770</v>
      </c>
      <c r="G46" s="42"/>
      <c r="H46" s="42"/>
      <c r="I46" s="42"/>
      <c r="J46" s="42"/>
      <c r="K46" s="80"/>
      <c r="L46" s="80" t="s">
        <v>248</v>
      </c>
      <c r="M46" s="80"/>
      <c r="N46" s="81"/>
      <c r="Y46" s="103"/>
    </row>
    <row r="47" spans="2:25" ht="13.5" customHeight="1">
      <c r="B47" s="29">
        <f t="shared" si="2"/>
        <v>37</v>
      </c>
      <c r="C47" s="38"/>
      <c r="D47" s="45"/>
      <c r="E47" s="42"/>
      <c r="F47" s="42" t="s">
        <v>771</v>
      </c>
      <c r="G47" s="42"/>
      <c r="H47" s="42"/>
      <c r="I47" s="42"/>
      <c r="J47" s="42"/>
      <c r="K47" s="100">
        <v>20</v>
      </c>
      <c r="L47" s="100">
        <v>80</v>
      </c>
      <c r="M47" s="80">
        <v>320</v>
      </c>
      <c r="N47" s="81">
        <v>400</v>
      </c>
      <c r="Y47" s="103"/>
    </row>
    <row r="48" spans="2:25" ht="13.5" customHeight="1">
      <c r="B48" s="29">
        <f t="shared" si="2"/>
        <v>38</v>
      </c>
      <c r="C48" s="38"/>
      <c r="D48" s="45"/>
      <c r="E48" s="42"/>
      <c r="F48" s="42" t="s">
        <v>57</v>
      </c>
      <c r="G48" s="42"/>
      <c r="H48" s="42"/>
      <c r="I48" s="42"/>
      <c r="J48" s="42"/>
      <c r="K48" s="100"/>
      <c r="L48" s="80"/>
      <c r="M48" s="80"/>
      <c r="N48" s="81">
        <v>30</v>
      </c>
      <c r="Y48" s="103"/>
    </row>
    <row r="49" spans="2:25" ht="13.5" customHeight="1">
      <c r="B49" s="29">
        <f t="shared" si="2"/>
        <v>39</v>
      </c>
      <c r="C49" s="38"/>
      <c r="D49" s="45"/>
      <c r="E49" s="42"/>
      <c r="F49" s="42" t="s">
        <v>59</v>
      </c>
      <c r="G49" s="42"/>
      <c r="H49" s="42"/>
      <c r="I49" s="42"/>
      <c r="J49" s="42"/>
      <c r="K49" s="100">
        <v>160</v>
      </c>
      <c r="L49" s="80"/>
      <c r="M49" s="80"/>
      <c r="N49" s="81"/>
      <c r="Y49" s="103"/>
    </row>
    <row r="50" spans="2:25" ht="13.5" customHeight="1">
      <c r="B50" s="29">
        <f t="shared" si="2"/>
        <v>40</v>
      </c>
      <c r="C50" s="38"/>
      <c r="D50" s="45"/>
      <c r="E50" s="42"/>
      <c r="F50" s="42" t="s">
        <v>213</v>
      </c>
      <c r="G50" s="42"/>
      <c r="H50" s="42"/>
      <c r="I50" s="42"/>
      <c r="J50" s="42"/>
      <c r="K50" s="80" t="s">
        <v>248</v>
      </c>
      <c r="L50" s="80">
        <v>80</v>
      </c>
      <c r="M50" s="80" t="s">
        <v>248</v>
      </c>
      <c r="N50" s="81"/>
      <c r="Y50" s="103"/>
    </row>
    <row r="51" spans="2:25" ht="13.5" customHeight="1">
      <c r="B51" s="29">
        <f t="shared" si="2"/>
        <v>41</v>
      </c>
      <c r="C51" s="38"/>
      <c r="D51" s="45"/>
      <c r="E51" s="42"/>
      <c r="F51" s="42" t="s">
        <v>214</v>
      </c>
      <c r="G51" s="42"/>
      <c r="H51" s="42"/>
      <c r="I51" s="42"/>
      <c r="J51" s="42"/>
      <c r="K51" s="80"/>
      <c r="L51" s="80" t="s">
        <v>248</v>
      </c>
      <c r="M51" s="80"/>
      <c r="N51" s="81"/>
      <c r="Y51" s="103"/>
    </row>
    <row r="52" spans="2:25" ht="13.5" customHeight="1">
      <c r="B52" s="29">
        <f t="shared" si="2"/>
        <v>42</v>
      </c>
      <c r="C52" s="38"/>
      <c r="D52" s="45"/>
      <c r="E52" s="42"/>
      <c r="F52" s="42" t="s">
        <v>65</v>
      </c>
      <c r="G52" s="42"/>
      <c r="H52" s="42"/>
      <c r="I52" s="42"/>
      <c r="J52" s="42"/>
      <c r="K52" s="100" t="s">
        <v>248</v>
      </c>
      <c r="L52" s="80">
        <v>240</v>
      </c>
      <c r="M52" s="80">
        <v>200</v>
      </c>
      <c r="N52" s="81">
        <v>180</v>
      </c>
      <c r="Y52" s="103"/>
    </row>
    <row r="53" spans="2:25" ht="13.5" customHeight="1">
      <c r="B53" s="29">
        <f t="shared" si="2"/>
        <v>43</v>
      </c>
      <c r="C53" s="38"/>
      <c r="D53" s="45"/>
      <c r="E53" s="42"/>
      <c r="F53" s="42" t="s">
        <v>721</v>
      </c>
      <c r="G53" s="42"/>
      <c r="H53" s="42"/>
      <c r="I53" s="42"/>
      <c r="J53" s="42"/>
      <c r="K53" s="80"/>
      <c r="L53" s="80"/>
      <c r="M53" s="80">
        <v>40</v>
      </c>
      <c r="N53" s="81"/>
      <c r="Y53" s="103"/>
    </row>
    <row r="54" spans="2:25" ht="13.5" customHeight="1">
      <c r="B54" s="29">
        <f t="shared" si="2"/>
        <v>44</v>
      </c>
      <c r="C54" s="38"/>
      <c r="D54" s="45"/>
      <c r="E54" s="42"/>
      <c r="F54" s="42" t="s">
        <v>783</v>
      </c>
      <c r="G54" s="42"/>
      <c r="H54" s="42"/>
      <c r="I54" s="42"/>
      <c r="J54" s="42"/>
      <c r="K54" s="80"/>
      <c r="L54" s="100"/>
      <c r="M54" s="80">
        <v>10</v>
      </c>
      <c r="N54" s="81"/>
      <c r="Y54" s="103"/>
    </row>
    <row r="55" spans="2:25" ht="13.5" customHeight="1">
      <c r="B55" s="29">
        <f t="shared" si="2"/>
        <v>45</v>
      </c>
      <c r="C55" s="38"/>
      <c r="D55" s="45"/>
      <c r="E55" s="42"/>
      <c r="F55" s="42" t="s">
        <v>784</v>
      </c>
      <c r="G55" s="42"/>
      <c r="H55" s="42"/>
      <c r="I55" s="42"/>
      <c r="J55" s="42"/>
      <c r="K55" s="80"/>
      <c r="L55" s="80">
        <v>10</v>
      </c>
      <c r="M55" s="80"/>
      <c r="N55" s="81"/>
      <c r="Y55" s="103"/>
    </row>
    <row r="56" spans="2:25" ht="13.5" customHeight="1">
      <c r="B56" s="29">
        <f t="shared" si="2"/>
        <v>46</v>
      </c>
      <c r="C56" s="39"/>
      <c r="D56" s="46"/>
      <c r="E56" s="42"/>
      <c r="F56" s="42" t="s">
        <v>71</v>
      </c>
      <c r="G56" s="42"/>
      <c r="H56" s="42"/>
      <c r="I56" s="42"/>
      <c r="J56" s="42"/>
      <c r="K56" s="80" t="s">
        <v>248</v>
      </c>
      <c r="L56" s="80"/>
      <c r="M56" s="80"/>
      <c r="N56" s="81">
        <v>50</v>
      </c>
      <c r="U56">
        <f>COUNTA(K38:K56)</f>
        <v>9</v>
      </c>
      <c r="V56">
        <f>COUNTA(L38:L56)</f>
        <v>10</v>
      </c>
      <c r="W56">
        <f>COUNTA(M38:M56)</f>
        <v>9</v>
      </c>
      <c r="X56">
        <f>COUNTA(N38:N56)</f>
        <v>9</v>
      </c>
      <c r="Y56" s="103"/>
    </row>
    <row r="57" spans="2:14" ht="13.5" customHeight="1">
      <c r="B57" s="29">
        <f t="shared" si="2"/>
        <v>47</v>
      </c>
      <c r="C57" s="37" t="s">
        <v>72</v>
      </c>
      <c r="D57" s="35" t="s">
        <v>73</v>
      </c>
      <c r="E57" s="42"/>
      <c r="F57" s="42" t="s">
        <v>185</v>
      </c>
      <c r="G57" s="42"/>
      <c r="H57" s="42"/>
      <c r="I57" s="42"/>
      <c r="J57" s="42"/>
      <c r="K57" s="80"/>
      <c r="L57" s="80"/>
      <c r="M57" s="80" t="s">
        <v>248</v>
      </c>
      <c r="N57" s="81">
        <v>10</v>
      </c>
    </row>
    <row r="58" spans="2:14" ht="13.5" customHeight="1">
      <c r="B58" s="29">
        <f t="shared" si="2"/>
        <v>48</v>
      </c>
      <c r="C58" s="38"/>
      <c r="D58" s="45"/>
      <c r="E58" s="42"/>
      <c r="F58" s="42" t="s">
        <v>399</v>
      </c>
      <c r="G58" s="42"/>
      <c r="H58" s="42"/>
      <c r="I58" s="42"/>
      <c r="J58" s="42"/>
      <c r="K58" s="80"/>
      <c r="L58" s="80" t="s">
        <v>248</v>
      </c>
      <c r="M58" s="80" t="s">
        <v>248</v>
      </c>
      <c r="N58" s="81">
        <v>10</v>
      </c>
    </row>
    <row r="59" spans="2:14" ht="13.5" customHeight="1">
      <c r="B59" s="29">
        <f t="shared" si="2"/>
        <v>49</v>
      </c>
      <c r="C59" s="38"/>
      <c r="D59" s="45"/>
      <c r="E59" s="42"/>
      <c r="F59" s="42" t="s">
        <v>423</v>
      </c>
      <c r="G59" s="42"/>
      <c r="H59" s="42"/>
      <c r="I59" s="42"/>
      <c r="J59" s="42"/>
      <c r="K59" s="80"/>
      <c r="L59" s="80"/>
      <c r="M59" s="80"/>
      <c r="N59" s="81">
        <v>10</v>
      </c>
    </row>
    <row r="60" spans="2:14" ht="13.5" customHeight="1">
      <c r="B60" s="29">
        <f t="shared" si="2"/>
        <v>50</v>
      </c>
      <c r="C60" s="38"/>
      <c r="D60" s="45"/>
      <c r="E60" s="42"/>
      <c r="F60" s="42" t="s">
        <v>164</v>
      </c>
      <c r="G60" s="42"/>
      <c r="H60" s="42"/>
      <c r="I60" s="42"/>
      <c r="J60" s="42"/>
      <c r="K60" s="80"/>
      <c r="L60" s="80"/>
      <c r="M60" s="80" t="s">
        <v>248</v>
      </c>
      <c r="N60" s="81">
        <v>20</v>
      </c>
    </row>
    <row r="61" spans="2:14" ht="13.5" customHeight="1">
      <c r="B61" s="29">
        <f t="shared" si="2"/>
        <v>51</v>
      </c>
      <c r="C61" s="38"/>
      <c r="D61" s="45"/>
      <c r="E61" s="42"/>
      <c r="F61" s="42" t="s">
        <v>807</v>
      </c>
      <c r="G61" s="42"/>
      <c r="H61" s="42"/>
      <c r="I61" s="42"/>
      <c r="J61" s="42"/>
      <c r="K61" s="80"/>
      <c r="L61" s="80" t="s">
        <v>248</v>
      </c>
      <c r="M61" s="80" t="s">
        <v>248</v>
      </c>
      <c r="N61" s="81" t="s">
        <v>248</v>
      </c>
    </row>
    <row r="62" spans="2:14" ht="13.5" customHeight="1">
      <c r="B62" s="29">
        <f t="shared" si="2"/>
        <v>52</v>
      </c>
      <c r="C62" s="38"/>
      <c r="D62" s="46"/>
      <c r="E62" s="42"/>
      <c r="F62" s="42" t="s">
        <v>74</v>
      </c>
      <c r="G62" s="42"/>
      <c r="H62" s="42"/>
      <c r="I62" s="42"/>
      <c r="J62" s="42"/>
      <c r="K62" s="80"/>
      <c r="L62" s="80"/>
      <c r="M62" s="80"/>
      <c r="N62" s="81" t="s">
        <v>248</v>
      </c>
    </row>
    <row r="63" spans="2:24" s="102" customFormat="1" ht="13.5" customHeight="1">
      <c r="B63" s="29">
        <f t="shared" si="2"/>
        <v>53</v>
      </c>
      <c r="C63" s="37" t="s">
        <v>75</v>
      </c>
      <c r="D63" s="47" t="s">
        <v>168</v>
      </c>
      <c r="E63" s="42"/>
      <c r="F63" s="42" t="s">
        <v>169</v>
      </c>
      <c r="G63" s="42"/>
      <c r="H63" s="42"/>
      <c r="I63" s="42"/>
      <c r="J63" s="42"/>
      <c r="K63" s="80">
        <v>10</v>
      </c>
      <c r="L63" s="80">
        <v>10</v>
      </c>
      <c r="M63" s="80">
        <v>10</v>
      </c>
      <c r="N63" s="81">
        <v>20</v>
      </c>
      <c r="O63"/>
      <c r="P63"/>
      <c r="Q63"/>
      <c r="R63"/>
      <c r="S63"/>
      <c r="T63"/>
      <c r="U63"/>
      <c r="V63"/>
      <c r="W63"/>
      <c r="X63"/>
    </row>
    <row r="64" spans="2:24" s="102" customFormat="1" ht="13.5" customHeight="1">
      <c r="B64" s="29">
        <f t="shared" si="2"/>
        <v>54</v>
      </c>
      <c r="C64" s="38"/>
      <c r="D64" s="35" t="s">
        <v>76</v>
      </c>
      <c r="E64" s="42"/>
      <c r="F64" s="42" t="s">
        <v>77</v>
      </c>
      <c r="G64" s="42"/>
      <c r="H64" s="42"/>
      <c r="I64" s="42"/>
      <c r="J64" s="42"/>
      <c r="K64" s="80" t="s">
        <v>248</v>
      </c>
      <c r="L64" s="80" t="s">
        <v>248</v>
      </c>
      <c r="M64" s="80">
        <v>10</v>
      </c>
      <c r="N64" s="81" t="s">
        <v>248</v>
      </c>
      <c r="O64"/>
      <c r="P64"/>
      <c r="Q64"/>
      <c r="R64"/>
      <c r="S64"/>
      <c r="T64"/>
      <c r="U64"/>
      <c r="V64"/>
      <c r="W64"/>
      <c r="X64"/>
    </row>
    <row r="65" spans="2:24" s="102" customFormat="1" ht="13.5" customHeight="1">
      <c r="B65" s="29">
        <f t="shared" si="2"/>
        <v>55</v>
      </c>
      <c r="C65" s="38"/>
      <c r="D65" s="46"/>
      <c r="E65" s="42"/>
      <c r="F65" s="42" t="s">
        <v>79</v>
      </c>
      <c r="G65" s="42"/>
      <c r="H65" s="42"/>
      <c r="I65" s="42"/>
      <c r="J65" s="42"/>
      <c r="K65" s="80"/>
      <c r="L65" s="80" t="s">
        <v>248</v>
      </c>
      <c r="M65" s="80">
        <v>10</v>
      </c>
      <c r="N65" s="81">
        <v>50</v>
      </c>
      <c r="O65"/>
      <c r="P65"/>
      <c r="Q65"/>
      <c r="R65"/>
      <c r="S65"/>
      <c r="T65"/>
      <c r="U65"/>
      <c r="V65"/>
      <c r="W65"/>
      <c r="X65"/>
    </row>
    <row r="66" spans="2:24" s="102" customFormat="1" ht="13.5" customHeight="1">
      <c r="B66" s="29">
        <f t="shared" si="2"/>
        <v>56</v>
      </c>
      <c r="C66" s="37" t="s">
        <v>0</v>
      </c>
      <c r="D66" s="35" t="s">
        <v>170</v>
      </c>
      <c r="E66" s="42"/>
      <c r="F66" s="42" t="s">
        <v>1</v>
      </c>
      <c r="G66" s="42"/>
      <c r="H66" s="42"/>
      <c r="I66" s="42"/>
      <c r="J66" s="42"/>
      <c r="K66" s="80" t="s">
        <v>248</v>
      </c>
      <c r="L66" s="80">
        <v>10</v>
      </c>
      <c r="M66" s="80"/>
      <c r="N66" s="81" t="s">
        <v>248</v>
      </c>
      <c r="O66"/>
      <c r="P66"/>
      <c r="Q66"/>
      <c r="R66"/>
      <c r="S66"/>
      <c r="T66"/>
      <c r="U66"/>
      <c r="V66"/>
      <c r="W66"/>
      <c r="X66"/>
    </row>
    <row r="67" spans="2:24" s="102" customFormat="1" ht="13.5" customHeight="1">
      <c r="B67" s="29">
        <f t="shared" si="2"/>
        <v>57</v>
      </c>
      <c r="C67" s="38"/>
      <c r="D67" s="47" t="s">
        <v>82</v>
      </c>
      <c r="E67" s="42"/>
      <c r="F67" s="42" t="s">
        <v>83</v>
      </c>
      <c r="G67" s="42"/>
      <c r="H67" s="42"/>
      <c r="I67" s="42"/>
      <c r="J67" s="42"/>
      <c r="K67" s="80" t="s">
        <v>248</v>
      </c>
      <c r="L67" s="80" t="s">
        <v>248</v>
      </c>
      <c r="M67" s="80" t="s">
        <v>248</v>
      </c>
      <c r="N67" s="81">
        <v>40</v>
      </c>
      <c r="O67"/>
      <c r="P67"/>
      <c r="Q67"/>
      <c r="R67"/>
      <c r="S67"/>
      <c r="T67"/>
      <c r="U67">
        <f>COUNTA(K57:K67)</f>
        <v>4</v>
      </c>
      <c r="V67">
        <f>COUNTA(L57:L67)</f>
        <v>7</v>
      </c>
      <c r="W67">
        <f>COUNTA(M57:M67)</f>
        <v>8</v>
      </c>
      <c r="X67">
        <f>COUNTA(N57:N67)</f>
        <v>11</v>
      </c>
    </row>
    <row r="68" spans="2:24" s="102" customFormat="1" ht="13.5" customHeight="1">
      <c r="B68" s="29">
        <f t="shared" si="2"/>
        <v>58</v>
      </c>
      <c r="C68" s="170" t="s">
        <v>84</v>
      </c>
      <c r="D68" s="171"/>
      <c r="E68" s="42"/>
      <c r="F68" s="42" t="s">
        <v>85</v>
      </c>
      <c r="G68" s="42"/>
      <c r="H68" s="42"/>
      <c r="I68" s="42"/>
      <c r="J68" s="42"/>
      <c r="K68" s="80">
        <v>450</v>
      </c>
      <c r="L68" s="80">
        <v>500</v>
      </c>
      <c r="M68" s="80">
        <v>150</v>
      </c>
      <c r="N68" s="81">
        <v>850</v>
      </c>
      <c r="O68"/>
      <c r="P68"/>
      <c r="Q68"/>
      <c r="R68"/>
      <c r="S68"/>
      <c r="T68"/>
      <c r="U68"/>
      <c r="V68"/>
      <c r="W68"/>
      <c r="X68"/>
    </row>
    <row r="69" spans="2:24" s="102" customFormat="1" ht="13.5" customHeight="1">
      <c r="B69" s="29">
        <f t="shared" si="2"/>
        <v>59</v>
      </c>
      <c r="C69" s="40"/>
      <c r="D69" s="41"/>
      <c r="E69" s="42"/>
      <c r="F69" s="42" t="s">
        <v>86</v>
      </c>
      <c r="G69" s="42"/>
      <c r="H69" s="42"/>
      <c r="I69" s="42"/>
      <c r="J69" s="42"/>
      <c r="K69" s="80">
        <v>700</v>
      </c>
      <c r="L69" s="80">
        <v>350</v>
      </c>
      <c r="M69" s="80">
        <v>350</v>
      </c>
      <c r="N69" s="81">
        <v>1450</v>
      </c>
      <c r="O69"/>
      <c r="P69"/>
      <c r="Q69"/>
      <c r="R69"/>
      <c r="S69"/>
      <c r="T69"/>
      <c r="U69"/>
      <c r="V69"/>
      <c r="W69"/>
      <c r="X69"/>
    </row>
    <row r="70" spans="2:24" s="102" customFormat="1" ht="13.5" customHeight="1" thickBot="1">
      <c r="B70" s="29">
        <f t="shared" si="2"/>
        <v>60</v>
      </c>
      <c r="C70" s="40"/>
      <c r="D70" s="41"/>
      <c r="E70" s="42"/>
      <c r="F70" s="42" t="s">
        <v>171</v>
      </c>
      <c r="G70" s="42"/>
      <c r="H70" s="42"/>
      <c r="I70" s="42"/>
      <c r="J70" s="42"/>
      <c r="K70" s="80">
        <v>100</v>
      </c>
      <c r="L70" s="80">
        <v>100</v>
      </c>
      <c r="M70" s="80">
        <v>50</v>
      </c>
      <c r="N70" s="81">
        <v>50</v>
      </c>
      <c r="O70"/>
      <c r="P70"/>
      <c r="Q70"/>
      <c r="R70"/>
      <c r="S70"/>
      <c r="T70"/>
      <c r="U70"/>
      <c r="V70"/>
      <c r="W70"/>
      <c r="X70"/>
    </row>
    <row r="71" spans="2:24" s="102" customFormat="1" ht="13.5" customHeight="1">
      <c r="B71" s="83"/>
      <c r="C71" s="84"/>
      <c r="D71" s="84"/>
      <c r="E71" s="86"/>
      <c r="F71" s="86"/>
      <c r="G71" s="86"/>
      <c r="H71" s="86"/>
      <c r="I71" s="86"/>
      <c r="J71" s="86"/>
      <c r="K71" s="86"/>
      <c r="L71" s="86"/>
      <c r="M71" s="86"/>
      <c r="N71" s="86"/>
      <c r="O71"/>
      <c r="P71"/>
      <c r="Q71"/>
      <c r="R71"/>
      <c r="S71"/>
      <c r="T71"/>
      <c r="U71">
        <f>COUNTA(K11:K70)</f>
        <v>32</v>
      </c>
      <c r="V71">
        <f>COUNTA(L11:L70)</f>
        <v>38</v>
      </c>
      <c r="W71">
        <f>COUNTA(M11:M70)</f>
        <v>34</v>
      </c>
      <c r="X71">
        <f>COUNTA(N11:N70)</f>
        <v>44</v>
      </c>
    </row>
    <row r="72" spans="2:24" s="102" customFormat="1" ht="18" customHeight="1">
      <c r="B72"/>
      <c r="C72"/>
      <c r="D72"/>
      <c r="E72"/>
      <c r="F72"/>
      <c r="G72"/>
      <c r="H72"/>
      <c r="I72"/>
      <c r="J72"/>
      <c r="O72"/>
      <c r="P72"/>
      <c r="Q72"/>
      <c r="R72"/>
      <c r="S72"/>
      <c r="T72"/>
      <c r="U72"/>
      <c r="V72"/>
      <c r="W72"/>
      <c r="X72"/>
    </row>
    <row r="73" ht="18" customHeight="1">
      <c r="B73" s="22"/>
    </row>
    <row r="74" ht="9" customHeight="1" thickBot="1"/>
    <row r="75" spans="2:14" ht="18" customHeight="1">
      <c r="B75" s="1"/>
      <c r="C75" s="2"/>
      <c r="D75" s="163" t="s">
        <v>2</v>
      </c>
      <c r="E75" s="163"/>
      <c r="F75" s="163"/>
      <c r="G75" s="163"/>
      <c r="H75" s="2"/>
      <c r="I75" s="2"/>
      <c r="J75" s="3"/>
      <c r="K75" s="107" t="s">
        <v>106</v>
      </c>
      <c r="L75" s="107" t="s">
        <v>107</v>
      </c>
      <c r="M75" s="107" t="s">
        <v>108</v>
      </c>
      <c r="N75" s="132" t="s">
        <v>109</v>
      </c>
    </row>
    <row r="76" spans="2:14" ht="18" customHeight="1" thickBot="1">
      <c r="B76" s="7"/>
      <c r="C76" s="8"/>
      <c r="D76" s="161" t="s">
        <v>3</v>
      </c>
      <c r="E76" s="161"/>
      <c r="F76" s="161"/>
      <c r="G76" s="161"/>
      <c r="H76" s="8"/>
      <c r="I76" s="8"/>
      <c r="J76" s="9"/>
      <c r="K76" s="113" t="str">
        <f>K5</f>
        <v>H 27. 2.12</v>
      </c>
      <c r="L76" s="113" t="str">
        <f>L5</f>
        <v>H 27. 2.12</v>
      </c>
      <c r="M76" s="113" t="str">
        <f>M5</f>
        <v>H 27. 2.12</v>
      </c>
      <c r="N76" s="133" t="str">
        <f>N5</f>
        <v>H 27. 2.12</v>
      </c>
    </row>
    <row r="77" spans="2:14" ht="19.5" customHeight="1" thickTop="1">
      <c r="B77" s="172" t="s">
        <v>88</v>
      </c>
      <c r="C77" s="173"/>
      <c r="D77" s="173"/>
      <c r="E77" s="173"/>
      <c r="F77" s="173"/>
      <c r="G77" s="173"/>
      <c r="H77" s="173"/>
      <c r="I77" s="173"/>
      <c r="J77" s="27"/>
      <c r="K77" s="114">
        <f>SUM(K78:K86)</f>
        <v>36310</v>
      </c>
      <c r="L77" s="114">
        <f>SUM(L78:L86)</f>
        <v>46340</v>
      </c>
      <c r="M77" s="114">
        <f>SUM(M78:M86)</f>
        <v>51890</v>
      </c>
      <c r="N77" s="134">
        <f>SUM(N78:N86)</f>
        <v>36870</v>
      </c>
    </row>
    <row r="78" spans="2:14" ht="13.5" customHeight="1">
      <c r="B78" s="153" t="s">
        <v>89</v>
      </c>
      <c r="C78" s="154"/>
      <c r="D78" s="162"/>
      <c r="E78" s="51"/>
      <c r="F78" s="52"/>
      <c r="G78" s="155" t="s">
        <v>14</v>
      </c>
      <c r="H78" s="155"/>
      <c r="I78" s="52"/>
      <c r="J78" s="54"/>
      <c r="K78" s="43">
        <v>70</v>
      </c>
      <c r="L78" s="43">
        <v>210</v>
      </c>
      <c r="M78" s="43">
        <v>100</v>
      </c>
      <c r="N78" s="44">
        <v>210</v>
      </c>
    </row>
    <row r="79" spans="2:14" ht="13.5" customHeight="1">
      <c r="B79" s="16"/>
      <c r="C79" s="17"/>
      <c r="D79" s="18"/>
      <c r="E79" s="55"/>
      <c r="F79" s="42"/>
      <c r="G79" s="155" t="s">
        <v>40</v>
      </c>
      <c r="H79" s="155"/>
      <c r="I79" s="53"/>
      <c r="J79" s="56"/>
      <c r="K79" s="43">
        <v>150</v>
      </c>
      <c r="L79" s="43">
        <v>80</v>
      </c>
      <c r="M79" s="43">
        <v>190</v>
      </c>
      <c r="N79" s="44">
        <v>220</v>
      </c>
    </row>
    <row r="80" spans="2:14" ht="13.5" customHeight="1">
      <c r="B80" s="16"/>
      <c r="C80" s="17"/>
      <c r="D80" s="18"/>
      <c r="E80" s="55"/>
      <c r="F80" s="42"/>
      <c r="G80" s="155" t="s">
        <v>43</v>
      </c>
      <c r="H80" s="155"/>
      <c r="I80" s="52"/>
      <c r="J80" s="54"/>
      <c r="K80" s="43">
        <v>10</v>
      </c>
      <c r="L80" s="43">
        <v>0</v>
      </c>
      <c r="M80" s="43">
        <v>20</v>
      </c>
      <c r="N80" s="44">
        <v>0</v>
      </c>
    </row>
    <row r="81" spans="2:14" ht="13.5" customHeight="1">
      <c r="B81" s="16"/>
      <c r="C81" s="17"/>
      <c r="D81" s="18"/>
      <c r="E81" s="55"/>
      <c r="F81" s="42"/>
      <c r="G81" s="155" t="s">
        <v>190</v>
      </c>
      <c r="H81" s="155"/>
      <c r="I81" s="52"/>
      <c r="J81" s="54"/>
      <c r="K81" s="43">
        <v>0</v>
      </c>
      <c r="L81" s="43">
        <v>10</v>
      </c>
      <c r="M81" s="43">
        <v>0</v>
      </c>
      <c r="N81" s="44">
        <v>10</v>
      </c>
    </row>
    <row r="82" spans="2:14" ht="13.5" customHeight="1">
      <c r="B82" s="16"/>
      <c r="C82" s="17"/>
      <c r="D82" s="18"/>
      <c r="E82" s="55"/>
      <c r="F82" s="42"/>
      <c r="G82" s="155" t="s">
        <v>191</v>
      </c>
      <c r="H82" s="155"/>
      <c r="I82" s="52"/>
      <c r="J82" s="54"/>
      <c r="K82" s="43">
        <v>34510</v>
      </c>
      <c r="L82" s="43">
        <v>44580</v>
      </c>
      <c r="M82" s="43">
        <v>50150</v>
      </c>
      <c r="N82" s="44">
        <v>32730</v>
      </c>
    </row>
    <row r="83" spans="2:14" ht="13.5" customHeight="1">
      <c r="B83" s="16"/>
      <c r="C83" s="17"/>
      <c r="D83" s="18"/>
      <c r="E83" s="55"/>
      <c r="F83" s="42"/>
      <c r="G83" s="155" t="s">
        <v>175</v>
      </c>
      <c r="H83" s="155"/>
      <c r="I83" s="52"/>
      <c r="J83" s="54"/>
      <c r="K83" s="43">
        <v>10</v>
      </c>
      <c r="L83" s="43">
        <v>0</v>
      </c>
      <c r="M83" s="43">
        <v>0</v>
      </c>
      <c r="N83" s="44">
        <v>0</v>
      </c>
    </row>
    <row r="84" spans="2:14" ht="13.5" customHeight="1">
      <c r="B84" s="16"/>
      <c r="C84" s="17"/>
      <c r="D84" s="18"/>
      <c r="E84" s="55"/>
      <c r="F84" s="42"/>
      <c r="G84" s="155" t="s">
        <v>45</v>
      </c>
      <c r="H84" s="155"/>
      <c r="I84" s="52"/>
      <c r="J84" s="54"/>
      <c r="K84" s="43">
        <v>300</v>
      </c>
      <c r="L84" s="43">
        <v>490</v>
      </c>
      <c r="M84" s="43">
        <v>850</v>
      </c>
      <c r="N84" s="44">
        <v>1190</v>
      </c>
    </row>
    <row r="85" spans="2:14" ht="13.5" customHeight="1">
      <c r="B85" s="16"/>
      <c r="C85" s="17"/>
      <c r="D85" s="18"/>
      <c r="E85" s="55"/>
      <c r="F85" s="42"/>
      <c r="G85" s="155" t="s">
        <v>90</v>
      </c>
      <c r="H85" s="155"/>
      <c r="I85" s="52"/>
      <c r="J85" s="54"/>
      <c r="K85" s="43">
        <v>1150</v>
      </c>
      <c r="L85" s="43">
        <v>850</v>
      </c>
      <c r="M85" s="43">
        <v>500</v>
      </c>
      <c r="N85" s="44">
        <v>2300</v>
      </c>
    </row>
    <row r="86" spans="2:14" ht="13.5" customHeight="1" thickBot="1">
      <c r="B86" s="19"/>
      <c r="C86" s="20"/>
      <c r="D86" s="21"/>
      <c r="E86" s="57"/>
      <c r="F86" s="48"/>
      <c r="G86" s="156" t="s">
        <v>87</v>
      </c>
      <c r="H86" s="156"/>
      <c r="I86" s="58"/>
      <c r="J86" s="59"/>
      <c r="K86" s="49">
        <v>110</v>
      </c>
      <c r="L86" s="49">
        <v>120</v>
      </c>
      <c r="M86" s="49">
        <v>80</v>
      </c>
      <c r="N86" s="50">
        <v>210</v>
      </c>
    </row>
    <row r="87" spans="2:14" ht="18" customHeight="1" thickTop="1">
      <c r="B87" s="157" t="s">
        <v>91</v>
      </c>
      <c r="C87" s="158"/>
      <c r="D87" s="159"/>
      <c r="E87" s="65"/>
      <c r="F87" s="30"/>
      <c r="G87" s="160" t="s">
        <v>92</v>
      </c>
      <c r="H87" s="160"/>
      <c r="I87" s="30"/>
      <c r="J87" s="31"/>
      <c r="K87" s="115" t="s">
        <v>93</v>
      </c>
      <c r="L87" s="121"/>
      <c r="M87" s="121"/>
      <c r="N87" s="135"/>
    </row>
    <row r="88" spans="2:14" ht="18" customHeight="1">
      <c r="B88" s="62"/>
      <c r="C88" s="63"/>
      <c r="D88" s="63"/>
      <c r="E88" s="60"/>
      <c r="F88" s="61"/>
      <c r="G88" s="34"/>
      <c r="H88" s="34"/>
      <c r="I88" s="61"/>
      <c r="J88" s="64"/>
      <c r="K88" s="116" t="s">
        <v>94</v>
      </c>
      <c r="L88" s="122"/>
      <c r="M88" s="122"/>
      <c r="N88" s="125"/>
    </row>
    <row r="89" spans="2:14" ht="18" customHeight="1">
      <c r="B89" s="16"/>
      <c r="C89" s="17"/>
      <c r="D89" s="17"/>
      <c r="E89" s="66"/>
      <c r="F89" s="8"/>
      <c r="G89" s="161" t="s">
        <v>95</v>
      </c>
      <c r="H89" s="161"/>
      <c r="I89" s="32"/>
      <c r="J89" s="33"/>
      <c r="K89" s="117" t="s">
        <v>96</v>
      </c>
      <c r="L89" s="123"/>
      <c r="M89" s="126"/>
      <c r="N89" s="123"/>
    </row>
    <row r="90" spans="2:14" ht="18" customHeight="1">
      <c r="B90" s="16"/>
      <c r="C90" s="17"/>
      <c r="D90" s="17"/>
      <c r="E90" s="67"/>
      <c r="F90" s="17"/>
      <c r="G90" s="68"/>
      <c r="H90" s="68"/>
      <c r="I90" s="63"/>
      <c r="J90" s="69"/>
      <c r="K90" s="118" t="s">
        <v>490</v>
      </c>
      <c r="L90" s="124"/>
      <c r="M90" s="127"/>
      <c r="N90" s="124"/>
    </row>
    <row r="91" spans="2:14" ht="18" customHeight="1">
      <c r="B91" s="16"/>
      <c r="C91" s="17"/>
      <c r="D91" s="17"/>
      <c r="E91" s="67"/>
      <c r="F91" s="17"/>
      <c r="G91" s="68"/>
      <c r="H91" s="68"/>
      <c r="I91" s="63"/>
      <c r="J91" s="69"/>
      <c r="K91" s="118" t="s">
        <v>216</v>
      </c>
      <c r="L91" s="122"/>
      <c r="M91" s="127"/>
      <c r="N91" s="124"/>
    </row>
    <row r="92" spans="2:14" ht="18" customHeight="1">
      <c r="B92" s="16"/>
      <c r="C92" s="17"/>
      <c r="D92" s="17"/>
      <c r="E92" s="66"/>
      <c r="F92" s="8"/>
      <c r="G92" s="161" t="s">
        <v>97</v>
      </c>
      <c r="H92" s="161"/>
      <c r="I92" s="32"/>
      <c r="J92" s="33"/>
      <c r="K92" s="117" t="s">
        <v>364</v>
      </c>
      <c r="L92" s="123"/>
      <c r="M92" s="126"/>
      <c r="N92" s="123"/>
    </row>
    <row r="93" spans="2:14" ht="18" customHeight="1">
      <c r="B93" s="16"/>
      <c r="C93" s="17"/>
      <c r="D93" s="17"/>
      <c r="E93" s="67"/>
      <c r="F93" s="17"/>
      <c r="G93" s="68"/>
      <c r="H93" s="68"/>
      <c r="I93" s="63"/>
      <c r="J93" s="69"/>
      <c r="K93" s="118" t="s">
        <v>491</v>
      </c>
      <c r="L93" s="124"/>
      <c r="M93" s="127"/>
      <c r="N93" s="124"/>
    </row>
    <row r="94" spans="2:14" ht="18" customHeight="1">
      <c r="B94" s="16"/>
      <c r="C94" s="17"/>
      <c r="D94" s="17"/>
      <c r="E94" s="13"/>
      <c r="F94" s="14"/>
      <c r="G94" s="34"/>
      <c r="H94" s="34"/>
      <c r="I94" s="61"/>
      <c r="J94" s="64"/>
      <c r="K94" s="116" t="s">
        <v>98</v>
      </c>
      <c r="L94" s="125"/>
      <c r="M94" s="122"/>
      <c r="N94" s="125"/>
    </row>
    <row r="95" spans="2:14" ht="18" customHeight="1">
      <c r="B95" s="153" t="s">
        <v>99</v>
      </c>
      <c r="C95" s="154"/>
      <c r="D95" s="154"/>
      <c r="E95" s="8"/>
      <c r="F95" s="8"/>
      <c r="G95" s="8"/>
      <c r="H95" s="8"/>
      <c r="I95" s="8"/>
      <c r="J95" s="8"/>
      <c r="K95" s="82"/>
      <c r="L95" s="82"/>
      <c r="M95" s="82"/>
      <c r="N95" s="136"/>
    </row>
    <row r="96" spans="2:14" ht="13.5" customHeight="1">
      <c r="B96" s="70"/>
      <c r="C96" s="71" t="s">
        <v>100</v>
      </c>
      <c r="D96" s="72"/>
      <c r="E96" s="71"/>
      <c r="F96" s="71"/>
      <c r="G96" s="71"/>
      <c r="H96" s="71"/>
      <c r="I96" s="71"/>
      <c r="J96" s="71"/>
      <c r="K96" s="119"/>
      <c r="L96" s="119"/>
      <c r="M96" s="119"/>
      <c r="N96" s="137"/>
    </row>
    <row r="97" spans="2:14" ht="13.5" customHeight="1">
      <c r="B97" s="70"/>
      <c r="C97" s="71" t="s">
        <v>101</v>
      </c>
      <c r="D97" s="72"/>
      <c r="E97" s="71"/>
      <c r="F97" s="71"/>
      <c r="G97" s="71"/>
      <c r="H97" s="71"/>
      <c r="I97" s="71"/>
      <c r="J97" s="71"/>
      <c r="K97" s="119"/>
      <c r="L97" s="119"/>
      <c r="M97" s="119"/>
      <c r="N97" s="137"/>
    </row>
    <row r="98" spans="2:14" ht="13.5" customHeight="1">
      <c r="B98" s="70"/>
      <c r="C98" s="71" t="s">
        <v>102</v>
      </c>
      <c r="D98" s="72"/>
      <c r="E98" s="71"/>
      <c r="F98" s="71"/>
      <c r="G98" s="71"/>
      <c r="H98" s="71"/>
      <c r="I98" s="71"/>
      <c r="J98" s="71"/>
      <c r="K98" s="119"/>
      <c r="L98" s="119"/>
      <c r="M98" s="119"/>
      <c r="N98" s="137"/>
    </row>
    <row r="99" spans="2:14" ht="13.5" customHeight="1">
      <c r="B99" s="70"/>
      <c r="C99" s="71" t="s">
        <v>103</v>
      </c>
      <c r="D99" s="72"/>
      <c r="E99" s="71"/>
      <c r="F99" s="71"/>
      <c r="G99" s="71"/>
      <c r="H99" s="71"/>
      <c r="I99" s="71"/>
      <c r="J99" s="71"/>
      <c r="K99" s="119"/>
      <c r="L99" s="119"/>
      <c r="M99" s="119"/>
      <c r="N99" s="137"/>
    </row>
    <row r="100" spans="2:14" ht="13.5" customHeight="1">
      <c r="B100" s="73"/>
      <c r="C100" s="71" t="s">
        <v>104</v>
      </c>
      <c r="D100" s="71"/>
      <c r="E100" s="71"/>
      <c r="F100" s="71"/>
      <c r="G100" s="71"/>
      <c r="H100" s="71"/>
      <c r="I100" s="71"/>
      <c r="J100" s="71"/>
      <c r="K100" s="119"/>
      <c r="L100" s="119"/>
      <c r="M100" s="119"/>
      <c r="N100" s="137"/>
    </row>
    <row r="101" spans="2:14" ht="13.5" customHeight="1">
      <c r="B101" s="73"/>
      <c r="C101" s="71" t="s">
        <v>182</v>
      </c>
      <c r="D101" s="71"/>
      <c r="E101" s="71"/>
      <c r="F101" s="71"/>
      <c r="G101" s="71"/>
      <c r="H101" s="71"/>
      <c r="I101" s="71"/>
      <c r="J101" s="71"/>
      <c r="K101" s="119"/>
      <c r="L101" s="119"/>
      <c r="M101" s="119"/>
      <c r="N101" s="137"/>
    </row>
    <row r="102" spans="2:14" ht="13.5" customHeight="1">
      <c r="B102" s="73"/>
      <c r="C102" s="71" t="s">
        <v>270</v>
      </c>
      <c r="D102" s="71"/>
      <c r="E102" s="71"/>
      <c r="F102" s="71"/>
      <c r="G102" s="71"/>
      <c r="H102" s="71"/>
      <c r="I102" s="71"/>
      <c r="J102" s="71"/>
      <c r="K102" s="119"/>
      <c r="L102" s="119"/>
      <c r="M102" s="119"/>
      <c r="N102" s="137"/>
    </row>
    <row r="103" spans="2:14" ht="13.5" customHeight="1">
      <c r="B103" s="73"/>
      <c r="C103" s="71" t="s">
        <v>271</v>
      </c>
      <c r="D103" s="71"/>
      <c r="E103" s="71"/>
      <c r="F103" s="71"/>
      <c r="G103" s="71"/>
      <c r="H103" s="71"/>
      <c r="I103" s="71"/>
      <c r="J103" s="71"/>
      <c r="K103" s="119"/>
      <c r="L103" s="119"/>
      <c r="M103" s="119"/>
      <c r="N103" s="137"/>
    </row>
    <row r="104" spans="2:14" ht="13.5" customHeight="1">
      <c r="B104" s="73"/>
      <c r="C104" s="71" t="s">
        <v>184</v>
      </c>
      <c r="D104" s="71"/>
      <c r="E104" s="71"/>
      <c r="F104" s="71"/>
      <c r="G104" s="71"/>
      <c r="H104" s="71"/>
      <c r="I104" s="71"/>
      <c r="J104" s="71"/>
      <c r="K104" s="119"/>
      <c r="L104" s="119"/>
      <c r="M104" s="119"/>
      <c r="N104" s="137"/>
    </row>
    <row r="105" spans="2:14" ht="13.5" customHeight="1">
      <c r="B105" s="73"/>
      <c r="C105" s="71" t="s">
        <v>183</v>
      </c>
      <c r="D105" s="71"/>
      <c r="E105" s="71"/>
      <c r="F105" s="71"/>
      <c r="G105" s="71"/>
      <c r="H105" s="71"/>
      <c r="I105" s="71"/>
      <c r="J105" s="71"/>
      <c r="K105" s="119"/>
      <c r="L105" s="119"/>
      <c r="M105" s="119"/>
      <c r="N105" s="137"/>
    </row>
    <row r="106" spans="2:14" ht="13.5" customHeight="1">
      <c r="B106" s="73"/>
      <c r="C106" s="71" t="s">
        <v>105</v>
      </c>
      <c r="D106" s="71"/>
      <c r="E106" s="71"/>
      <c r="F106" s="71"/>
      <c r="G106" s="71"/>
      <c r="H106" s="71"/>
      <c r="I106" s="71"/>
      <c r="J106" s="71"/>
      <c r="K106" s="119"/>
      <c r="L106" s="119"/>
      <c r="M106" s="119"/>
      <c r="N106" s="137"/>
    </row>
    <row r="107" spans="2:14" ht="13.5" customHeight="1">
      <c r="B107" s="73"/>
      <c r="C107" s="71" t="s">
        <v>274</v>
      </c>
      <c r="D107" s="71"/>
      <c r="E107" s="71"/>
      <c r="F107" s="71"/>
      <c r="G107" s="71"/>
      <c r="H107" s="71"/>
      <c r="I107" s="71"/>
      <c r="J107" s="71"/>
      <c r="K107" s="119"/>
      <c r="L107" s="119"/>
      <c r="M107" s="119"/>
      <c r="N107" s="137"/>
    </row>
    <row r="108" spans="2:14" ht="13.5" customHeight="1">
      <c r="B108" s="73"/>
      <c r="C108" s="71" t="s">
        <v>176</v>
      </c>
      <c r="D108" s="71"/>
      <c r="E108" s="71"/>
      <c r="F108" s="71"/>
      <c r="G108" s="71"/>
      <c r="H108" s="71"/>
      <c r="I108" s="71"/>
      <c r="J108" s="71"/>
      <c r="K108" s="119"/>
      <c r="L108" s="119"/>
      <c r="M108" s="119"/>
      <c r="N108" s="137"/>
    </row>
    <row r="109" spans="2:14" ht="18" customHeight="1" thickBot="1">
      <c r="B109" s="74"/>
      <c r="C109" s="75"/>
      <c r="D109" s="75"/>
      <c r="E109" s="75"/>
      <c r="F109" s="75"/>
      <c r="G109" s="75"/>
      <c r="H109" s="75"/>
      <c r="I109" s="75"/>
      <c r="J109" s="75"/>
      <c r="K109" s="120"/>
      <c r="L109" s="120"/>
      <c r="M109" s="120"/>
      <c r="N109" s="138"/>
    </row>
  </sheetData>
  <sheetProtection/>
  <mergeCells count="26">
    <mergeCell ref="G80:H80"/>
    <mergeCell ref="G81:H81"/>
    <mergeCell ref="G89:H89"/>
    <mergeCell ref="G92:H92"/>
    <mergeCell ref="B95:D95"/>
    <mergeCell ref="G83:H83"/>
    <mergeCell ref="G84:H84"/>
    <mergeCell ref="G85:H85"/>
    <mergeCell ref="G86:H86"/>
    <mergeCell ref="B87:D87"/>
    <mergeCell ref="G82:H82"/>
    <mergeCell ref="G87:H87"/>
    <mergeCell ref="D4:G4"/>
    <mergeCell ref="D5:G5"/>
    <mergeCell ref="D6:G6"/>
    <mergeCell ref="D7:F7"/>
    <mergeCell ref="D8:F8"/>
    <mergeCell ref="D9:F9"/>
    <mergeCell ref="G10:H10"/>
    <mergeCell ref="G79:H79"/>
    <mergeCell ref="D75:G75"/>
    <mergeCell ref="D76:G76"/>
    <mergeCell ref="B77:I77"/>
    <mergeCell ref="C68:D68"/>
    <mergeCell ref="B78:D78"/>
    <mergeCell ref="G78:H78"/>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1" max="255" man="1"/>
  </rowBreaks>
</worksheet>
</file>

<file path=xl/worksheets/sheet22.xml><?xml version="1.0" encoding="utf-8"?>
<worksheet xmlns="http://schemas.openxmlformats.org/spreadsheetml/2006/main" xmlns:r="http://schemas.openxmlformats.org/officeDocument/2006/relationships">
  <sheetPr>
    <tabColor rgb="FFC00000"/>
  </sheetPr>
  <dimension ref="B2:Y108"/>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801</v>
      </c>
      <c r="L5" s="108" t="s">
        <v>800</v>
      </c>
      <c r="M5" s="108" t="s">
        <v>800</v>
      </c>
      <c r="N5" s="128" t="s">
        <v>800</v>
      </c>
    </row>
    <row r="6" spans="2:14" ht="18" customHeight="1">
      <c r="B6" s="4"/>
      <c r="C6" s="5"/>
      <c r="D6" s="164" t="s">
        <v>4</v>
      </c>
      <c r="E6" s="164"/>
      <c r="F6" s="164"/>
      <c r="G6" s="164"/>
      <c r="H6" s="5"/>
      <c r="I6" s="5"/>
      <c r="J6" s="6"/>
      <c r="K6" s="108" t="s">
        <v>805</v>
      </c>
      <c r="L6" s="108" t="s">
        <v>806</v>
      </c>
      <c r="M6" s="108" t="s">
        <v>246</v>
      </c>
      <c r="N6" s="128" t="s">
        <v>431</v>
      </c>
    </row>
    <row r="7" spans="2:14" ht="18" customHeight="1">
      <c r="B7" s="4"/>
      <c r="C7" s="5"/>
      <c r="D7" s="164" t="s">
        <v>5</v>
      </c>
      <c r="E7" s="165"/>
      <c r="F7" s="165"/>
      <c r="G7" s="23" t="s">
        <v>6</v>
      </c>
      <c r="H7" s="5"/>
      <c r="I7" s="5"/>
      <c r="J7" s="6"/>
      <c r="K7" s="109">
        <v>1.7</v>
      </c>
      <c r="L7" s="109">
        <v>1.5</v>
      </c>
      <c r="M7" s="109">
        <v>1.49</v>
      </c>
      <c r="N7" s="129">
        <v>1.51</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c r="L11" s="78"/>
      <c r="M11" s="78"/>
      <c r="N11" s="79" t="s">
        <v>277</v>
      </c>
      <c r="P11" t="s">
        <v>15</v>
      </c>
      <c r="Q11">
        <f aca="true" t="shared" si="0" ref="Q11:T14">IF(K11="",0,VALUE(MID(K11,2,LEN(K11)-2)))</f>
        <v>0</v>
      </c>
      <c r="R11">
        <f t="shared" si="0"/>
        <v>0</v>
      </c>
      <c r="S11">
        <f t="shared" si="0"/>
        <v>0</v>
      </c>
      <c r="T11" t="e">
        <f t="shared" si="0"/>
        <v>#VALUE!</v>
      </c>
      <c r="U11">
        <f aca="true" t="shared" si="1" ref="U11:X14">IF(K11="＋",0,IF(K11="(＋)",0,ABS(K11)))</f>
        <v>0</v>
      </c>
      <c r="V11">
        <f t="shared" si="1"/>
        <v>0</v>
      </c>
      <c r="W11">
        <f t="shared" si="1"/>
        <v>0</v>
      </c>
      <c r="X11">
        <f t="shared" si="1"/>
        <v>0</v>
      </c>
    </row>
    <row r="12" spans="2:24" s="102" customFormat="1" ht="13.5" customHeight="1">
      <c r="B12" s="29">
        <f>B11+1</f>
        <v>2</v>
      </c>
      <c r="C12" s="36"/>
      <c r="D12" s="45"/>
      <c r="E12" s="42"/>
      <c r="F12" s="42" t="s">
        <v>436</v>
      </c>
      <c r="G12" s="42"/>
      <c r="H12" s="42"/>
      <c r="I12" s="42"/>
      <c r="J12" s="42"/>
      <c r="K12" s="78" t="s">
        <v>785</v>
      </c>
      <c r="L12" s="78" t="s">
        <v>789</v>
      </c>
      <c r="M12" s="78" t="s">
        <v>792</v>
      </c>
      <c r="N12" s="79" t="s">
        <v>793</v>
      </c>
      <c r="O12"/>
      <c r="P12" t="s">
        <v>15</v>
      </c>
      <c r="Q12">
        <f t="shared" si="0"/>
        <v>50</v>
      </c>
      <c r="R12">
        <f t="shared" si="0"/>
        <v>150</v>
      </c>
      <c r="S12">
        <f t="shared" si="0"/>
        <v>130</v>
      </c>
      <c r="T12">
        <f t="shared" si="0"/>
        <v>160</v>
      </c>
      <c r="U12">
        <f t="shared" si="1"/>
        <v>50</v>
      </c>
      <c r="V12">
        <f t="shared" si="1"/>
        <v>150</v>
      </c>
      <c r="W12">
        <f t="shared" si="1"/>
        <v>130</v>
      </c>
      <c r="X12">
        <f t="shared" si="1"/>
        <v>160</v>
      </c>
    </row>
    <row r="13" spans="2:24" s="102" customFormat="1" ht="13.5" customHeight="1">
      <c r="B13" s="29">
        <f aca="true" t="shared" si="2" ref="B13:B69">B12+1</f>
        <v>3</v>
      </c>
      <c r="C13" s="36"/>
      <c r="D13" s="45"/>
      <c r="E13" s="42"/>
      <c r="F13" s="42" t="s">
        <v>24</v>
      </c>
      <c r="G13" s="42"/>
      <c r="H13" s="42"/>
      <c r="I13" s="42"/>
      <c r="J13" s="42"/>
      <c r="K13" s="78" t="s">
        <v>786</v>
      </c>
      <c r="L13" s="78" t="s">
        <v>790</v>
      </c>
      <c r="M13" s="78" t="s">
        <v>787</v>
      </c>
      <c r="N13" s="79" t="s">
        <v>786</v>
      </c>
      <c r="O13"/>
      <c r="P13" t="s">
        <v>15</v>
      </c>
      <c r="Q13">
        <f t="shared" si="0"/>
        <v>20</v>
      </c>
      <c r="R13" t="e">
        <f t="shared" si="0"/>
        <v>#VALUE!</v>
      </c>
      <c r="S13">
        <f t="shared" si="0"/>
        <v>10</v>
      </c>
      <c r="T13">
        <f t="shared" si="0"/>
        <v>20</v>
      </c>
      <c r="U13">
        <f t="shared" si="1"/>
        <v>20</v>
      </c>
      <c r="V13">
        <f t="shared" si="1"/>
        <v>0</v>
      </c>
      <c r="W13">
        <f t="shared" si="1"/>
        <v>10</v>
      </c>
      <c r="X13">
        <f t="shared" si="1"/>
        <v>20</v>
      </c>
    </row>
    <row r="14" spans="2:24" ht="13.5" customHeight="1">
      <c r="B14" s="29">
        <f t="shared" si="2"/>
        <v>4</v>
      </c>
      <c r="C14" s="36"/>
      <c r="D14" s="45"/>
      <c r="E14" s="42"/>
      <c r="F14" s="42" t="s">
        <v>172</v>
      </c>
      <c r="G14" s="42"/>
      <c r="H14" s="42"/>
      <c r="I14" s="42"/>
      <c r="J14" s="42"/>
      <c r="K14" s="78" t="s">
        <v>787</v>
      </c>
      <c r="L14" s="78" t="s">
        <v>791</v>
      </c>
      <c r="M14" s="78"/>
      <c r="N14" s="79"/>
      <c r="P14" t="s">
        <v>15</v>
      </c>
      <c r="Q14">
        <f t="shared" si="0"/>
        <v>10</v>
      </c>
      <c r="R14">
        <f t="shared" si="0"/>
        <v>30</v>
      </c>
      <c r="S14">
        <f t="shared" si="0"/>
        <v>0</v>
      </c>
      <c r="T14">
        <f t="shared" si="0"/>
        <v>0</v>
      </c>
      <c r="U14">
        <f t="shared" si="1"/>
        <v>10</v>
      </c>
      <c r="V14">
        <f t="shared" si="1"/>
        <v>30</v>
      </c>
      <c r="W14">
        <f t="shared" si="1"/>
        <v>0</v>
      </c>
      <c r="X14">
        <f t="shared" si="1"/>
        <v>0</v>
      </c>
    </row>
    <row r="15" spans="2:24" ht="13.5" customHeight="1">
      <c r="B15" s="29">
        <f t="shared" si="2"/>
        <v>5</v>
      </c>
      <c r="C15" s="37" t="s">
        <v>39</v>
      </c>
      <c r="D15" s="35" t="s">
        <v>40</v>
      </c>
      <c r="E15" s="42"/>
      <c r="F15" s="42" t="s">
        <v>41</v>
      </c>
      <c r="G15" s="42"/>
      <c r="H15" s="42"/>
      <c r="I15" s="42"/>
      <c r="J15" s="42"/>
      <c r="K15" s="100">
        <v>210</v>
      </c>
      <c r="L15" s="80">
        <v>220</v>
      </c>
      <c r="M15" s="80">
        <v>300</v>
      </c>
      <c r="N15" s="81">
        <v>290</v>
      </c>
      <c r="P15" s="76"/>
      <c r="U15">
        <f>COUNTA(K11:K14)</f>
        <v>3</v>
      </c>
      <c r="V15">
        <f>COUNTA(L11:L14)</f>
        <v>3</v>
      </c>
      <c r="W15">
        <f>COUNTA(M11:M14)</f>
        <v>2</v>
      </c>
      <c r="X15">
        <f>COUNTA(N11:N14)</f>
        <v>3</v>
      </c>
    </row>
    <row r="16" spans="2:16" ht="13.5" customHeight="1">
      <c r="B16" s="29">
        <f t="shared" si="2"/>
        <v>6</v>
      </c>
      <c r="C16" s="37" t="s">
        <v>42</v>
      </c>
      <c r="D16" s="35" t="s">
        <v>43</v>
      </c>
      <c r="E16" s="42"/>
      <c r="F16" s="42" t="s">
        <v>794</v>
      </c>
      <c r="G16" s="42"/>
      <c r="H16" s="42"/>
      <c r="I16" s="42"/>
      <c r="J16" s="42"/>
      <c r="K16" s="80">
        <v>10</v>
      </c>
      <c r="L16" s="80"/>
      <c r="M16" s="80"/>
      <c r="N16" s="81"/>
      <c r="P16" s="76"/>
    </row>
    <row r="17" spans="2:14" ht="13.5" customHeight="1">
      <c r="B17" s="29">
        <f t="shared" si="2"/>
        <v>7</v>
      </c>
      <c r="C17" s="37" t="s">
        <v>259</v>
      </c>
      <c r="D17" s="35" t="s">
        <v>25</v>
      </c>
      <c r="E17" s="42"/>
      <c r="F17" s="42" t="s">
        <v>26</v>
      </c>
      <c r="G17" s="42"/>
      <c r="H17" s="42"/>
      <c r="I17" s="42"/>
      <c r="J17" s="42"/>
      <c r="K17" s="80" t="s">
        <v>788</v>
      </c>
      <c r="L17" s="80" t="s">
        <v>788</v>
      </c>
      <c r="M17" s="80" t="s">
        <v>788</v>
      </c>
      <c r="N17" s="81"/>
    </row>
    <row r="18" spans="2:24" s="102" customFormat="1" ht="13.5" customHeight="1">
      <c r="B18" s="29">
        <f t="shared" si="2"/>
        <v>8</v>
      </c>
      <c r="C18" s="38"/>
      <c r="D18" s="35" t="s">
        <v>27</v>
      </c>
      <c r="E18" s="42"/>
      <c r="F18" s="42" t="s">
        <v>28</v>
      </c>
      <c r="G18" s="42"/>
      <c r="H18" s="42"/>
      <c r="I18" s="42"/>
      <c r="J18" s="42"/>
      <c r="K18" s="80">
        <v>300</v>
      </c>
      <c r="L18" s="80" t="s">
        <v>788</v>
      </c>
      <c r="M18" s="80"/>
      <c r="N18" s="81">
        <v>110</v>
      </c>
      <c r="O18"/>
      <c r="P18"/>
      <c r="Q18"/>
      <c r="R18"/>
      <c r="S18"/>
      <c r="T18"/>
      <c r="U18"/>
      <c r="V18"/>
      <c r="W18"/>
      <c r="X18"/>
    </row>
    <row r="19" spans="2:24" s="102" customFormat="1" ht="13.5" customHeight="1">
      <c r="B19" s="29">
        <f t="shared" si="2"/>
        <v>9</v>
      </c>
      <c r="C19" s="38"/>
      <c r="D19" s="45"/>
      <c r="E19" s="42"/>
      <c r="F19" s="42" t="s">
        <v>177</v>
      </c>
      <c r="G19" s="42"/>
      <c r="H19" s="42"/>
      <c r="I19" s="42"/>
      <c r="J19" s="42"/>
      <c r="K19" s="100">
        <v>840</v>
      </c>
      <c r="L19" s="80">
        <v>660</v>
      </c>
      <c r="M19" s="80">
        <v>760</v>
      </c>
      <c r="N19" s="81">
        <v>1030</v>
      </c>
      <c r="O19"/>
      <c r="P19"/>
      <c r="Q19"/>
      <c r="R19"/>
      <c r="S19"/>
      <c r="T19"/>
      <c r="U19"/>
      <c r="V19"/>
      <c r="W19"/>
      <c r="X19"/>
    </row>
    <row r="20" spans="2:24" s="102" customFormat="1" ht="13.5" customHeight="1">
      <c r="B20" s="29">
        <f t="shared" si="2"/>
        <v>10</v>
      </c>
      <c r="C20" s="38"/>
      <c r="D20" s="45"/>
      <c r="E20" s="42"/>
      <c r="F20" s="42" t="s">
        <v>179</v>
      </c>
      <c r="G20" s="42"/>
      <c r="H20" s="42"/>
      <c r="I20" s="42"/>
      <c r="J20" s="42"/>
      <c r="K20" s="80">
        <v>20</v>
      </c>
      <c r="L20" s="80" t="s">
        <v>788</v>
      </c>
      <c r="M20" s="80">
        <v>130</v>
      </c>
      <c r="N20" s="81" t="s">
        <v>788</v>
      </c>
      <c r="O20"/>
      <c r="P20"/>
      <c r="Q20"/>
      <c r="R20"/>
      <c r="S20"/>
      <c r="T20"/>
      <c r="U20"/>
      <c r="V20"/>
      <c r="W20"/>
      <c r="X20"/>
    </row>
    <row r="21" spans="2:24" s="102" customFormat="1" ht="13.5" customHeight="1">
      <c r="B21" s="29">
        <f t="shared" si="2"/>
        <v>11</v>
      </c>
      <c r="C21" s="38"/>
      <c r="D21" s="45"/>
      <c r="E21" s="42"/>
      <c r="F21" s="42" t="s">
        <v>127</v>
      </c>
      <c r="G21" s="42"/>
      <c r="H21" s="42"/>
      <c r="I21" s="42"/>
      <c r="J21" s="42"/>
      <c r="K21" s="80" t="s">
        <v>788</v>
      </c>
      <c r="L21" s="80"/>
      <c r="M21" s="80"/>
      <c r="N21" s="81"/>
      <c r="O21"/>
      <c r="P21"/>
      <c r="Q21"/>
      <c r="R21"/>
      <c r="S21"/>
      <c r="T21"/>
      <c r="U21"/>
      <c r="V21"/>
      <c r="W21"/>
      <c r="X21"/>
    </row>
    <row r="22" spans="2:14" ht="13.5" customHeight="1">
      <c r="B22" s="29">
        <f t="shared" si="2"/>
        <v>12</v>
      </c>
      <c r="C22" s="38"/>
      <c r="D22" s="45"/>
      <c r="E22" s="42"/>
      <c r="F22" s="42" t="s">
        <v>599</v>
      </c>
      <c r="G22" s="42"/>
      <c r="H22" s="42"/>
      <c r="I22" s="42"/>
      <c r="J22" s="42"/>
      <c r="K22" s="100"/>
      <c r="L22" s="80"/>
      <c r="M22" s="80" t="s">
        <v>788</v>
      </c>
      <c r="N22" s="81"/>
    </row>
    <row r="23" spans="2:14" ht="13.5" customHeight="1">
      <c r="B23" s="29">
        <f t="shared" si="2"/>
        <v>13</v>
      </c>
      <c r="C23" s="38"/>
      <c r="D23" s="45"/>
      <c r="E23" s="42"/>
      <c r="F23" s="42" t="s">
        <v>795</v>
      </c>
      <c r="G23" s="42"/>
      <c r="H23" s="42"/>
      <c r="I23" s="42"/>
      <c r="J23" s="42"/>
      <c r="K23" s="80" t="s">
        <v>788</v>
      </c>
      <c r="L23" s="80">
        <v>10</v>
      </c>
      <c r="M23" s="80"/>
      <c r="N23" s="81"/>
    </row>
    <row r="24" spans="2:14" ht="13.5" customHeight="1">
      <c r="B24" s="29">
        <f t="shared" si="2"/>
        <v>14</v>
      </c>
      <c r="C24" s="38"/>
      <c r="D24" s="45"/>
      <c r="E24" s="42"/>
      <c r="F24" s="42" t="s">
        <v>29</v>
      </c>
      <c r="G24" s="42"/>
      <c r="H24" s="42"/>
      <c r="I24" s="42"/>
      <c r="J24" s="42"/>
      <c r="K24" s="80">
        <v>20</v>
      </c>
      <c r="L24" s="80" t="s">
        <v>788</v>
      </c>
      <c r="M24" s="80" t="s">
        <v>788</v>
      </c>
      <c r="N24" s="81"/>
    </row>
    <row r="25" spans="2:14" ht="13.5" customHeight="1">
      <c r="B25" s="29">
        <f t="shared" si="2"/>
        <v>15</v>
      </c>
      <c r="C25" s="38"/>
      <c r="D25" s="45"/>
      <c r="E25" s="42"/>
      <c r="F25" s="42" t="s">
        <v>211</v>
      </c>
      <c r="G25" s="42"/>
      <c r="H25" s="42"/>
      <c r="I25" s="42"/>
      <c r="J25" s="42"/>
      <c r="K25" s="80" t="s">
        <v>788</v>
      </c>
      <c r="L25" s="80"/>
      <c r="M25" s="80" t="s">
        <v>788</v>
      </c>
      <c r="N25" s="81"/>
    </row>
    <row r="26" spans="2:14" ht="13.5" customHeight="1">
      <c r="B26" s="29">
        <f t="shared" si="2"/>
        <v>16</v>
      </c>
      <c r="C26" s="38"/>
      <c r="D26" s="45"/>
      <c r="E26" s="42"/>
      <c r="F26" s="42" t="s">
        <v>30</v>
      </c>
      <c r="G26" s="42"/>
      <c r="H26" s="42"/>
      <c r="I26" s="42"/>
      <c r="J26" s="42"/>
      <c r="K26" s="80">
        <v>470</v>
      </c>
      <c r="L26" s="80">
        <v>430</v>
      </c>
      <c r="M26" s="80">
        <v>510</v>
      </c>
      <c r="N26" s="81">
        <v>1370</v>
      </c>
    </row>
    <row r="27" spans="2:14" ht="13.5" customHeight="1">
      <c r="B27" s="29">
        <f t="shared" si="2"/>
        <v>17</v>
      </c>
      <c r="C27" s="38"/>
      <c r="D27" s="45"/>
      <c r="E27" s="42"/>
      <c r="F27" s="42" t="s">
        <v>31</v>
      </c>
      <c r="G27" s="42"/>
      <c r="H27" s="42"/>
      <c r="I27" s="42"/>
      <c r="J27" s="42"/>
      <c r="K27" s="100"/>
      <c r="L27" s="80">
        <v>40</v>
      </c>
      <c r="M27" s="80">
        <v>300</v>
      </c>
      <c r="N27" s="81">
        <v>40</v>
      </c>
    </row>
    <row r="28" spans="2:14" ht="13.5" customHeight="1">
      <c r="B28" s="29">
        <f t="shared" si="2"/>
        <v>18</v>
      </c>
      <c r="C28" s="38"/>
      <c r="D28" s="45"/>
      <c r="E28" s="42"/>
      <c r="F28" s="42" t="s">
        <v>401</v>
      </c>
      <c r="G28" s="42"/>
      <c r="H28" s="42"/>
      <c r="I28" s="42"/>
      <c r="J28" s="42"/>
      <c r="K28" s="80"/>
      <c r="L28" s="80"/>
      <c r="M28" s="80"/>
      <c r="N28" s="81" t="s">
        <v>788</v>
      </c>
    </row>
    <row r="29" spans="2:14" ht="13.5" customHeight="1">
      <c r="B29" s="29">
        <f t="shared" si="2"/>
        <v>19</v>
      </c>
      <c r="C29" s="38"/>
      <c r="D29" s="45"/>
      <c r="E29" s="42"/>
      <c r="F29" s="42" t="s">
        <v>32</v>
      </c>
      <c r="G29" s="42"/>
      <c r="H29" s="42"/>
      <c r="I29" s="42"/>
      <c r="J29" s="42"/>
      <c r="K29" s="100">
        <v>20</v>
      </c>
      <c r="L29" s="80">
        <v>90</v>
      </c>
      <c r="M29" s="80">
        <v>180</v>
      </c>
      <c r="N29" s="81">
        <v>1660</v>
      </c>
    </row>
    <row r="30" spans="2:14" ht="13.5" customHeight="1">
      <c r="B30" s="29">
        <f t="shared" si="2"/>
        <v>20</v>
      </c>
      <c r="C30" s="38"/>
      <c r="D30" s="45"/>
      <c r="E30" s="42"/>
      <c r="F30" s="42" t="s">
        <v>212</v>
      </c>
      <c r="G30" s="42"/>
      <c r="H30" s="42"/>
      <c r="I30" s="42"/>
      <c r="J30" s="42"/>
      <c r="K30" s="80">
        <v>20</v>
      </c>
      <c r="L30" s="80"/>
      <c r="M30" s="80"/>
      <c r="N30" s="81"/>
    </row>
    <row r="31" spans="2:14" ht="13.5" customHeight="1">
      <c r="B31" s="29">
        <f t="shared" si="2"/>
        <v>21</v>
      </c>
      <c r="C31" s="38"/>
      <c r="D31" s="45"/>
      <c r="E31" s="42"/>
      <c r="F31" s="42" t="s">
        <v>33</v>
      </c>
      <c r="G31" s="42"/>
      <c r="H31" s="42"/>
      <c r="I31" s="42"/>
      <c r="J31" s="42"/>
      <c r="K31" s="100">
        <v>30</v>
      </c>
      <c r="L31" s="80">
        <v>10</v>
      </c>
      <c r="M31" s="80"/>
      <c r="N31" s="81" t="s">
        <v>788</v>
      </c>
    </row>
    <row r="32" spans="2:14" ht="13.5" customHeight="1">
      <c r="B32" s="29">
        <f t="shared" si="2"/>
        <v>22</v>
      </c>
      <c r="C32" s="38"/>
      <c r="D32" s="45"/>
      <c r="E32" s="42"/>
      <c r="F32" s="42" t="s">
        <v>35</v>
      </c>
      <c r="G32" s="42"/>
      <c r="H32" s="42"/>
      <c r="I32" s="42"/>
      <c r="J32" s="42"/>
      <c r="K32" s="80">
        <v>250</v>
      </c>
      <c r="L32" s="80">
        <v>50</v>
      </c>
      <c r="M32" s="80"/>
      <c r="N32" s="81">
        <v>150</v>
      </c>
    </row>
    <row r="33" spans="2:14" ht="13.5" customHeight="1">
      <c r="B33" s="29">
        <f t="shared" si="2"/>
        <v>23</v>
      </c>
      <c r="C33" s="38"/>
      <c r="D33" s="45"/>
      <c r="E33" s="42"/>
      <c r="F33" s="42" t="s">
        <v>36</v>
      </c>
      <c r="G33" s="42"/>
      <c r="H33" s="42"/>
      <c r="I33" s="42"/>
      <c r="J33" s="42"/>
      <c r="K33" s="80">
        <v>25500</v>
      </c>
      <c r="L33" s="80">
        <v>44100</v>
      </c>
      <c r="M33" s="80">
        <v>50700</v>
      </c>
      <c r="N33" s="81">
        <v>38100</v>
      </c>
    </row>
    <row r="34" spans="2:14" ht="13.5" customHeight="1">
      <c r="B34" s="29">
        <f t="shared" si="2"/>
        <v>24</v>
      </c>
      <c r="C34" s="38"/>
      <c r="D34" s="45"/>
      <c r="E34" s="42"/>
      <c r="F34" s="42" t="s">
        <v>37</v>
      </c>
      <c r="G34" s="42"/>
      <c r="H34" s="42"/>
      <c r="I34" s="42"/>
      <c r="J34" s="42"/>
      <c r="K34" s="80">
        <v>900</v>
      </c>
      <c r="L34" s="80">
        <v>400</v>
      </c>
      <c r="M34" s="80">
        <v>1150</v>
      </c>
      <c r="N34" s="81">
        <v>650</v>
      </c>
    </row>
    <row r="35" spans="2:14" ht="13.5" customHeight="1">
      <c r="B35" s="29">
        <f t="shared" si="2"/>
        <v>25</v>
      </c>
      <c r="C35" s="37" t="s">
        <v>174</v>
      </c>
      <c r="D35" s="35" t="s">
        <v>175</v>
      </c>
      <c r="E35" s="42"/>
      <c r="F35" s="42" t="s">
        <v>44</v>
      </c>
      <c r="G35" s="42"/>
      <c r="H35" s="42"/>
      <c r="I35" s="42"/>
      <c r="J35" s="42"/>
      <c r="K35" s="100">
        <v>10</v>
      </c>
      <c r="L35" s="100"/>
      <c r="M35" s="80"/>
      <c r="N35" s="81" t="s">
        <v>788</v>
      </c>
    </row>
    <row r="36" spans="2:14" ht="13.5" customHeight="1">
      <c r="B36" s="29">
        <f t="shared" si="2"/>
        <v>26</v>
      </c>
      <c r="C36" s="38"/>
      <c r="D36" s="45"/>
      <c r="E36" s="42"/>
      <c r="F36" s="42" t="s">
        <v>796</v>
      </c>
      <c r="G36" s="42"/>
      <c r="H36" s="42"/>
      <c r="I36" s="42"/>
      <c r="J36" s="42"/>
      <c r="K36" s="80" t="s">
        <v>788</v>
      </c>
      <c r="L36" s="80"/>
      <c r="M36" s="80"/>
      <c r="N36" s="81"/>
    </row>
    <row r="37" spans="2:25" ht="13.5" customHeight="1">
      <c r="B37" s="29">
        <f t="shared" si="2"/>
        <v>27</v>
      </c>
      <c r="C37" s="37" t="s">
        <v>260</v>
      </c>
      <c r="D37" s="35" t="s">
        <v>45</v>
      </c>
      <c r="E37" s="42"/>
      <c r="F37" s="42" t="s">
        <v>46</v>
      </c>
      <c r="G37" s="42"/>
      <c r="H37" s="42"/>
      <c r="I37" s="42"/>
      <c r="J37" s="42"/>
      <c r="K37" s="80" t="s">
        <v>788</v>
      </c>
      <c r="L37" s="100"/>
      <c r="M37" s="80">
        <v>10</v>
      </c>
      <c r="N37" s="81">
        <v>40</v>
      </c>
      <c r="Y37" s="103"/>
    </row>
    <row r="38" spans="2:25" ht="13.5" customHeight="1">
      <c r="B38" s="29">
        <f t="shared" si="2"/>
        <v>28</v>
      </c>
      <c r="C38" s="38"/>
      <c r="D38" s="45"/>
      <c r="E38" s="42"/>
      <c r="F38" s="42" t="s">
        <v>295</v>
      </c>
      <c r="G38" s="42"/>
      <c r="H38" s="42"/>
      <c r="I38" s="42"/>
      <c r="J38" s="42"/>
      <c r="K38" s="80"/>
      <c r="L38" s="80" t="s">
        <v>788</v>
      </c>
      <c r="M38" s="80"/>
      <c r="N38" s="81" t="s">
        <v>788</v>
      </c>
      <c r="Y38" s="103"/>
    </row>
    <row r="39" spans="2:25" ht="13.5" customHeight="1">
      <c r="B39" s="29">
        <f t="shared" si="2"/>
        <v>29</v>
      </c>
      <c r="C39" s="38"/>
      <c r="D39" s="45"/>
      <c r="E39" s="42"/>
      <c r="F39" s="42" t="s">
        <v>48</v>
      </c>
      <c r="G39" s="42"/>
      <c r="H39" s="42"/>
      <c r="I39" s="42"/>
      <c r="J39" s="42"/>
      <c r="K39" s="80">
        <v>190</v>
      </c>
      <c r="L39" s="80">
        <v>90</v>
      </c>
      <c r="M39" s="80">
        <v>60</v>
      </c>
      <c r="N39" s="81">
        <v>120</v>
      </c>
      <c r="Y39" s="103"/>
    </row>
    <row r="40" spans="2:25" ht="13.5" customHeight="1">
      <c r="B40" s="29">
        <f t="shared" si="2"/>
        <v>30</v>
      </c>
      <c r="C40" s="38"/>
      <c r="D40" s="45"/>
      <c r="E40" s="42"/>
      <c r="F40" s="42" t="s">
        <v>797</v>
      </c>
      <c r="G40" s="42"/>
      <c r="H40" s="42"/>
      <c r="I40" s="42"/>
      <c r="J40" s="42"/>
      <c r="K40" s="100"/>
      <c r="L40" s="100"/>
      <c r="M40" s="80" t="s">
        <v>788</v>
      </c>
      <c r="N40" s="81"/>
      <c r="Y40" s="104"/>
    </row>
    <row r="41" spans="2:25" ht="13.5" customHeight="1">
      <c r="B41" s="29">
        <f t="shared" si="2"/>
        <v>31</v>
      </c>
      <c r="C41" s="38"/>
      <c r="D41" s="45"/>
      <c r="E41" s="42"/>
      <c r="F41" s="42" t="s">
        <v>144</v>
      </c>
      <c r="G41" s="42"/>
      <c r="H41" s="42"/>
      <c r="I41" s="42"/>
      <c r="J41" s="42"/>
      <c r="K41" s="80"/>
      <c r="L41" s="80">
        <v>40</v>
      </c>
      <c r="M41" s="80"/>
      <c r="N41" s="81"/>
      <c r="Y41" s="104"/>
    </row>
    <row r="42" spans="2:25" ht="13.5" customHeight="1">
      <c r="B42" s="29">
        <f t="shared" si="2"/>
        <v>32</v>
      </c>
      <c r="C42" s="38"/>
      <c r="D42" s="45"/>
      <c r="E42" s="42"/>
      <c r="F42" s="42" t="s">
        <v>54</v>
      </c>
      <c r="G42" s="42"/>
      <c r="H42" s="42"/>
      <c r="I42" s="42"/>
      <c r="J42" s="42"/>
      <c r="K42" s="100" t="s">
        <v>788</v>
      </c>
      <c r="L42" s="100" t="s">
        <v>788</v>
      </c>
      <c r="M42" s="80"/>
      <c r="N42" s="81" t="s">
        <v>788</v>
      </c>
      <c r="Y42" s="105"/>
    </row>
    <row r="43" spans="2:25" ht="13.5" customHeight="1">
      <c r="B43" s="29">
        <f t="shared" si="2"/>
        <v>33</v>
      </c>
      <c r="C43" s="38"/>
      <c r="D43" s="45"/>
      <c r="E43" s="42"/>
      <c r="F43" s="42" t="s">
        <v>770</v>
      </c>
      <c r="G43" s="42"/>
      <c r="H43" s="42"/>
      <c r="I43" s="42"/>
      <c r="J43" s="42"/>
      <c r="K43" s="80"/>
      <c r="L43" s="80"/>
      <c r="M43" s="80"/>
      <c r="N43" s="81">
        <v>20</v>
      </c>
      <c r="Y43" s="103"/>
    </row>
    <row r="44" spans="2:25" ht="13.5" customHeight="1">
      <c r="B44" s="29">
        <f t="shared" si="2"/>
        <v>34</v>
      </c>
      <c r="C44" s="38"/>
      <c r="D44" s="45"/>
      <c r="E44" s="42"/>
      <c r="F44" s="42" t="s">
        <v>798</v>
      </c>
      <c r="G44" s="42"/>
      <c r="H44" s="42"/>
      <c r="I44" s="42"/>
      <c r="J44" s="42"/>
      <c r="K44" s="100" t="s">
        <v>788</v>
      </c>
      <c r="L44" s="80"/>
      <c r="M44" s="80"/>
      <c r="N44" s="81"/>
      <c r="Y44" s="103"/>
    </row>
    <row r="45" spans="2:25" ht="13.5" customHeight="1">
      <c r="B45" s="29">
        <f t="shared" si="2"/>
        <v>35</v>
      </c>
      <c r="C45" s="38"/>
      <c r="D45" s="45"/>
      <c r="E45" s="42"/>
      <c r="F45" s="42" t="s">
        <v>771</v>
      </c>
      <c r="G45" s="42"/>
      <c r="H45" s="42"/>
      <c r="I45" s="42"/>
      <c r="J45" s="42"/>
      <c r="K45" s="100">
        <v>80</v>
      </c>
      <c r="L45" s="100">
        <v>80</v>
      </c>
      <c r="M45" s="80">
        <v>80</v>
      </c>
      <c r="N45" s="81">
        <v>160</v>
      </c>
      <c r="Y45" s="103"/>
    </row>
    <row r="46" spans="2:25" ht="13.5" customHeight="1">
      <c r="B46" s="29">
        <f t="shared" si="2"/>
        <v>36</v>
      </c>
      <c r="C46" s="38"/>
      <c r="D46" s="45"/>
      <c r="E46" s="42"/>
      <c r="F46" s="42" t="s">
        <v>57</v>
      </c>
      <c r="G46" s="42"/>
      <c r="H46" s="42"/>
      <c r="I46" s="42"/>
      <c r="J46" s="42"/>
      <c r="K46" s="100"/>
      <c r="L46" s="80"/>
      <c r="M46" s="80">
        <v>20</v>
      </c>
      <c r="N46" s="81"/>
      <c r="Y46" s="103"/>
    </row>
    <row r="47" spans="2:25" ht="13.5" customHeight="1">
      <c r="B47" s="29">
        <f t="shared" si="2"/>
        <v>37</v>
      </c>
      <c r="C47" s="38"/>
      <c r="D47" s="45"/>
      <c r="E47" s="42"/>
      <c r="F47" s="42" t="s">
        <v>59</v>
      </c>
      <c r="G47" s="42"/>
      <c r="H47" s="42"/>
      <c r="I47" s="42"/>
      <c r="J47" s="42"/>
      <c r="K47" s="100" t="s">
        <v>788</v>
      </c>
      <c r="L47" s="80"/>
      <c r="M47" s="80"/>
      <c r="N47" s="81"/>
      <c r="Y47" s="103"/>
    </row>
    <row r="48" spans="2:25" ht="13.5" customHeight="1">
      <c r="B48" s="29">
        <f t="shared" si="2"/>
        <v>38</v>
      </c>
      <c r="C48" s="38"/>
      <c r="D48" s="45"/>
      <c r="E48" s="42"/>
      <c r="F48" s="42" t="s">
        <v>213</v>
      </c>
      <c r="G48" s="42"/>
      <c r="H48" s="42"/>
      <c r="I48" s="42"/>
      <c r="J48" s="42"/>
      <c r="K48" s="80" t="s">
        <v>788</v>
      </c>
      <c r="L48" s="80" t="s">
        <v>788</v>
      </c>
      <c r="M48" s="80" t="s">
        <v>788</v>
      </c>
      <c r="N48" s="81" t="s">
        <v>788</v>
      </c>
      <c r="Y48" s="103"/>
    </row>
    <row r="49" spans="2:25" ht="13.5" customHeight="1">
      <c r="B49" s="29">
        <f t="shared" si="2"/>
        <v>39</v>
      </c>
      <c r="C49" s="38"/>
      <c r="D49" s="45"/>
      <c r="E49" s="42"/>
      <c r="F49" s="42" t="s">
        <v>214</v>
      </c>
      <c r="G49" s="42"/>
      <c r="H49" s="42"/>
      <c r="I49" s="42"/>
      <c r="J49" s="42"/>
      <c r="K49" s="80" t="s">
        <v>788</v>
      </c>
      <c r="L49" s="80"/>
      <c r="M49" s="80"/>
      <c r="N49" s="81"/>
      <c r="Y49" s="103"/>
    </row>
    <row r="50" spans="2:25" ht="13.5" customHeight="1">
      <c r="B50" s="29">
        <f t="shared" si="2"/>
        <v>40</v>
      </c>
      <c r="C50" s="38"/>
      <c r="D50" s="45"/>
      <c r="E50" s="42"/>
      <c r="F50" s="42" t="s">
        <v>65</v>
      </c>
      <c r="G50" s="42"/>
      <c r="H50" s="42"/>
      <c r="I50" s="42"/>
      <c r="J50" s="42"/>
      <c r="K50" s="100" t="s">
        <v>788</v>
      </c>
      <c r="L50" s="80">
        <v>40</v>
      </c>
      <c r="M50" s="80">
        <v>40</v>
      </c>
      <c r="N50" s="81">
        <v>260</v>
      </c>
      <c r="Y50" s="103"/>
    </row>
    <row r="51" spans="2:25" ht="13.5" customHeight="1">
      <c r="B51" s="29">
        <f t="shared" si="2"/>
        <v>41</v>
      </c>
      <c r="C51" s="38"/>
      <c r="D51" s="45"/>
      <c r="E51" s="42"/>
      <c r="F51" s="42" t="s">
        <v>154</v>
      </c>
      <c r="G51" s="42"/>
      <c r="H51" s="42"/>
      <c r="I51" s="42"/>
      <c r="J51" s="42"/>
      <c r="K51" s="80"/>
      <c r="L51" s="80"/>
      <c r="M51" s="80"/>
      <c r="N51" s="81">
        <v>10</v>
      </c>
      <c r="Y51" s="103"/>
    </row>
    <row r="52" spans="2:25" ht="13.5" customHeight="1">
      <c r="B52" s="29">
        <f t="shared" si="2"/>
        <v>42</v>
      </c>
      <c r="C52" s="38"/>
      <c r="D52" s="45"/>
      <c r="E52" s="42"/>
      <c r="F52" s="42" t="s">
        <v>155</v>
      </c>
      <c r="G52" s="42"/>
      <c r="H52" s="42"/>
      <c r="I52" s="42"/>
      <c r="J52" s="42"/>
      <c r="K52" s="80">
        <v>30</v>
      </c>
      <c r="L52" s="80">
        <v>10</v>
      </c>
      <c r="M52" s="80">
        <v>10</v>
      </c>
      <c r="N52" s="81"/>
      <c r="Y52" s="103"/>
    </row>
    <row r="53" spans="2:25" ht="13.5" customHeight="1">
      <c r="B53" s="29">
        <f t="shared" si="2"/>
        <v>43</v>
      </c>
      <c r="C53" s="38"/>
      <c r="D53" s="45"/>
      <c r="E53" s="42"/>
      <c r="F53" s="42" t="s">
        <v>799</v>
      </c>
      <c r="G53" s="42"/>
      <c r="H53" s="42"/>
      <c r="I53" s="42"/>
      <c r="J53" s="42"/>
      <c r="K53" s="80"/>
      <c r="L53" s="80" t="s">
        <v>788</v>
      </c>
      <c r="M53" s="80"/>
      <c r="N53" s="81" t="s">
        <v>788</v>
      </c>
      <c r="Y53" s="103"/>
    </row>
    <row r="54" spans="2:25" ht="13.5" customHeight="1">
      <c r="B54" s="29">
        <f t="shared" si="2"/>
        <v>44</v>
      </c>
      <c r="C54" s="38"/>
      <c r="D54" s="45"/>
      <c r="E54" s="42"/>
      <c r="F54" s="42" t="s">
        <v>158</v>
      </c>
      <c r="G54" s="42"/>
      <c r="H54" s="42"/>
      <c r="I54" s="42"/>
      <c r="J54" s="42"/>
      <c r="K54" s="80">
        <v>10</v>
      </c>
      <c r="L54" s="80"/>
      <c r="M54" s="80"/>
      <c r="N54" s="81">
        <v>10</v>
      </c>
      <c r="Y54" s="103"/>
    </row>
    <row r="55" spans="2:25" ht="13.5" customHeight="1">
      <c r="B55" s="29">
        <f t="shared" si="2"/>
        <v>45</v>
      </c>
      <c r="C55" s="38"/>
      <c r="D55" s="45"/>
      <c r="E55" s="42"/>
      <c r="F55" s="42" t="s">
        <v>159</v>
      </c>
      <c r="G55" s="42"/>
      <c r="H55" s="42"/>
      <c r="I55" s="42"/>
      <c r="J55" s="42"/>
      <c r="K55" s="80"/>
      <c r="L55" s="80"/>
      <c r="M55" s="80"/>
      <c r="N55" s="81" t="s">
        <v>788</v>
      </c>
      <c r="Y55" s="103"/>
    </row>
    <row r="56" spans="2:25" ht="13.5" customHeight="1">
      <c r="B56" s="29">
        <f t="shared" si="2"/>
        <v>46</v>
      </c>
      <c r="C56" s="39"/>
      <c r="D56" s="46"/>
      <c r="E56" s="42"/>
      <c r="F56" s="42" t="s">
        <v>71</v>
      </c>
      <c r="G56" s="42"/>
      <c r="H56" s="42"/>
      <c r="I56" s="42"/>
      <c r="J56" s="42"/>
      <c r="K56" s="80"/>
      <c r="L56" s="80"/>
      <c r="M56" s="80"/>
      <c r="N56" s="81">
        <v>10</v>
      </c>
      <c r="U56">
        <f>COUNTA(K37:K56)</f>
        <v>11</v>
      </c>
      <c r="V56">
        <f>COUNTA(L37:L56)</f>
        <v>9</v>
      </c>
      <c r="W56">
        <f>COUNTA(M37:M56)</f>
        <v>8</v>
      </c>
      <c r="X56">
        <f>COUNTA(N37:N56)</f>
        <v>13</v>
      </c>
      <c r="Y56" s="103"/>
    </row>
    <row r="57" spans="2:14" ht="13.5" customHeight="1">
      <c r="B57" s="29">
        <f t="shared" si="2"/>
        <v>47</v>
      </c>
      <c r="C57" s="37" t="s">
        <v>72</v>
      </c>
      <c r="D57" s="35" t="s">
        <v>73</v>
      </c>
      <c r="E57" s="42"/>
      <c r="F57" s="42" t="s">
        <v>185</v>
      </c>
      <c r="G57" s="42"/>
      <c r="H57" s="42"/>
      <c r="I57" s="42"/>
      <c r="J57" s="42"/>
      <c r="K57" s="80" t="s">
        <v>788</v>
      </c>
      <c r="L57" s="80" t="s">
        <v>788</v>
      </c>
      <c r="M57" s="80">
        <v>2</v>
      </c>
      <c r="N57" s="81" t="s">
        <v>788</v>
      </c>
    </row>
    <row r="58" spans="2:14" ht="13.5" customHeight="1">
      <c r="B58" s="29">
        <f t="shared" si="2"/>
        <v>48</v>
      </c>
      <c r="C58" s="38"/>
      <c r="D58" s="45"/>
      <c r="E58" s="42"/>
      <c r="F58" s="42" t="s">
        <v>399</v>
      </c>
      <c r="G58" s="42"/>
      <c r="H58" s="42"/>
      <c r="I58" s="42"/>
      <c r="J58" s="42"/>
      <c r="K58" s="80" t="s">
        <v>788</v>
      </c>
      <c r="L58" s="80"/>
      <c r="M58" s="80">
        <v>1</v>
      </c>
      <c r="N58" s="81" t="s">
        <v>788</v>
      </c>
    </row>
    <row r="59" spans="2:14" ht="13.5" customHeight="1">
      <c r="B59" s="29">
        <f t="shared" si="2"/>
        <v>49</v>
      </c>
      <c r="C59" s="38"/>
      <c r="D59" s="45"/>
      <c r="E59" s="42"/>
      <c r="F59" s="42" t="s">
        <v>423</v>
      </c>
      <c r="G59" s="42"/>
      <c r="H59" s="42"/>
      <c r="I59" s="42"/>
      <c r="J59" s="42"/>
      <c r="K59" s="80">
        <v>1</v>
      </c>
      <c r="L59" s="80"/>
      <c r="M59" s="80"/>
      <c r="N59" s="81"/>
    </row>
    <row r="60" spans="2:14" ht="13.5" customHeight="1">
      <c r="B60" s="29">
        <f t="shared" si="2"/>
        <v>50</v>
      </c>
      <c r="C60" s="38"/>
      <c r="D60" s="45"/>
      <c r="E60" s="42"/>
      <c r="F60" s="42" t="s">
        <v>164</v>
      </c>
      <c r="G60" s="42"/>
      <c r="H60" s="42"/>
      <c r="I60" s="42"/>
      <c r="J60" s="42"/>
      <c r="K60" s="80" t="s">
        <v>788</v>
      </c>
      <c r="L60" s="80" t="s">
        <v>788</v>
      </c>
      <c r="M60" s="80">
        <v>1</v>
      </c>
      <c r="N60" s="81">
        <v>1</v>
      </c>
    </row>
    <row r="61" spans="2:14" ht="13.5" customHeight="1">
      <c r="B61" s="29">
        <f t="shared" si="2"/>
        <v>51</v>
      </c>
      <c r="C61" s="38"/>
      <c r="D61" s="45"/>
      <c r="E61" s="42"/>
      <c r="F61" s="42" t="s">
        <v>218</v>
      </c>
      <c r="G61" s="42"/>
      <c r="H61" s="42"/>
      <c r="I61" s="42"/>
      <c r="J61" s="42"/>
      <c r="K61" s="80"/>
      <c r="L61" s="80"/>
      <c r="M61" s="80" t="s">
        <v>788</v>
      </c>
      <c r="N61" s="81"/>
    </row>
    <row r="62" spans="2:14" ht="13.5" customHeight="1">
      <c r="B62" s="29">
        <f t="shared" si="2"/>
        <v>52</v>
      </c>
      <c r="C62" s="38"/>
      <c r="D62" s="46"/>
      <c r="E62" s="42"/>
      <c r="F62" s="42" t="s">
        <v>74</v>
      </c>
      <c r="G62" s="42"/>
      <c r="H62" s="42"/>
      <c r="I62" s="42"/>
      <c r="J62" s="42"/>
      <c r="K62" s="80"/>
      <c r="L62" s="80"/>
      <c r="M62" s="80"/>
      <c r="N62" s="81">
        <v>1</v>
      </c>
    </row>
    <row r="63" spans="2:24" s="102" customFormat="1" ht="13.5" customHeight="1">
      <c r="B63" s="29">
        <f t="shared" si="2"/>
        <v>53</v>
      </c>
      <c r="C63" s="37" t="s">
        <v>75</v>
      </c>
      <c r="D63" s="47" t="s">
        <v>168</v>
      </c>
      <c r="E63" s="42"/>
      <c r="F63" s="42" t="s">
        <v>169</v>
      </c>
      <c r="G63" s="42"/>
      <c r="H63" s="42"/>
      <c r="I63" s="42"/>
      <c r="J63" s="42"/>
      <c r="K63" s="80" t="s">
        <v>788</v>
      </c>
      <c r="L63" s="80">
        <v>20</v>
      </c>
      <c r="M63" s="80">
        <v>40</v>
      </c>
      <c r="N63" s="81">
        <v>10</v>
      </c>
      <c r="O63"/>
      <c r="P63"/>
      <c r="Q63"/>
      <c r="R63"/>
      <c r="S63"/>
      <c r="T63"/>
      <c r="U63"/>
      <c r="V63"/>
      <c r="W63"/>
      <c r="X63"/>
    </row>
    <row r="64" spans="2:24" s="102" customFormat="1" ht="13.5" customHeight="1">
      <c r="B64" s="29">
        <f t="shared" si="2"/>
        <v>54</v>
      </c>
      <c r="C64" s="38"/>
      <c r="D64" s="35" t="s">
        <v>76</v>
      </c>
      <c r="E64" s="42"/>
      <c r="F64" s="42" t="s">
        <v>77</v>
      </c>
      <c r="G64" s="42"/>
      <c r="H64" s="42"/>
      <c r="I64" s="42"/>
      <c r="J64" s="42"/>
      <c r="K64" s="80">
        <v>10</v>
      </c>
      <c r="L64" s="80" t="s">
        <v>788</v>
      </c>
      <c r="M64" s="80"/>
      <c r="N64" s="81" t="s">
        <v>788</v>
      </c>
      <c r="O64"/>
      <c r="P64"/>
      <c r="Q64"/>
      <c r="R64"/>
      <c r="S64"/>
      <c r="T64"/>
      <c r="U64"/>
      <c r="V64"/>
      <c r="W64"/>
      <c r="X64"/>
    </row>
    <row r="65" spans="2:24" s="102" customFormat="1" ht="13.5" customHeight="1">
      <c r="B65" s="29">
        <f t="shared" si="2"/>
        <v>55</v>
      </c>
      <c r="C65" s="38"/>
      <c r="D65" s="46"/>
      <c r="E65" s="42"/>
      <c r="F65" s="42" t="s">
        <v>79</v>
      </c>
      <c r="G65" s="42"/>
      <c r="H65" s="42"/>
      <c r="I65" s="42"/>
      <c r="J65" s="42"/>
      <c r="K65" s="80">
        <v>10</v>
      </c>
      <c r="L65" s="80">
        <v>10</v>
      </c>
      <c r="M65" s="80">
        <v>10</v>
      </c>
      <c r="N65" s="81">
        <v>20</v>
      </c>
      <c r="O65"/>
      <c r="P65"/>
      <c r="Q65"/>
      <c r="R65"/>
      <c r="S65"/>
      <c r="T65"/>
      <c r="U65"/>
      <c r="V65"/>
      <c r="W65"/>
      <c r="X65"/>
    </row>
    <row r="66" spans="2:24" s="102" customFormat="1" ht="13.5" customHeight="1">
      <c r="B66" s="29">
        <f t="shared" si="2"/>
        <v>56</v>
      </c>
      <c r="C66" s="37" t="s">
        <v>0</v>
      </c>
      <c r="D66" s="47" t="s">
        <v>82</v>
      </c>
      <c r="E66" s="42"/>
      <c r="F66" s="42" t="s">
        <v>83</v>
      </c>
      <c r="G66" s="42"/>
      <c r="H66" s="42"/>
      <c r="I66" s="42"/>
      <c r="J66" s="42"/>
      <c r="K66" s="80"/>
      <c r="L66" s="80" t="s">
        <v>788</v>
      </c>
      <c r="M66" s="80" t="s">
        <v>788</v>
      </c>
      <c r="N66" s="81">
        <v>10</v>
      </c>
      <c r="O66"/>
      <c r="P66"/>
      <c r="Q66"/>
      <c r="R66"/>
      <c r="S66"/>
      <c r="T66"/>
      <c r="U66">
        <f>COUNTA(K57:K66)</f>
        <v>7</v>
      </c>
      <c r="V66">
        <f>COUNTA(L57:L66)</f>
        <v>6</v>
      </c>
      <c r="W66">
        <f>COUNTA(M57:M66)</f>
        <v>7</v>
      </c>
      <c r="X66">
        <f>COUNTA(N57:N66)</f>
        <v>8</v>
      </c>
    </row>
    <row r="67" spans="2:24" s="102" customFormat="1" ht="13.5" customHeight="1">
      <c r="B67" s="29">
        <f t="shared" si="2"/>
        <v>57</v>
      </c>
      <c r="C67" s="170" t="s">
        <v>84</v>
      </c>
      <c r="D67" s="171"/>
      <c r="E67" s="42"/>
      <c r="F67" s="42" t="s">
        <v>85</v>
      </c>
      <c r="G67" s="42"/>
      <c r="H67" s="42"/>
      <c r="I67" s="42"/>
      <c r="J67" s="42"/>
      <c r="K67" s="80">
        <v>350</v>
      </c>
      <c r="L67" s="80">
        <v>50</v>
      </c>
      <c r="M67" s="80">
        <v>50</v>
      </c>
      <c r="N67" s="81">
        <v>300</v>
      </c>
      <c r="O67"/>
      <c r="P67"/>
      <c r="Q67"/>
      <c r="R67"/>
      <c r="S67"/>
      <c r="T67"/>
      <c r="U67"/>
      <c r="V67"/>
      <c r="W67"/>
      <c r="X67"/>
    </row>
    <row r="68" spans="2:24" s="102" customFormat="1" ht="13.5" customHeight="1">
      <c r="B68" s="29">
        <f t="shared" si="2"/>
        <v>58</v>
      </c>
      <c r="C68" s="40"/>
      <c r="D68" s="41"/>
      <c r="E68" s="42"/>
      <c r="F68" s="42" t="s">
        <v>86</v>
      </c>
      <c r="G68" s="42"/>
      <c r="H68" s="42"/>
      <c r="I68" s="42"/>
      <c r="J68" s="42"/>
      <c r="K68" s="80">
        <v>1050</v>
      </c>
      <c r="L68" s="80">
        <v>400</v>
      </c>
      <c r="M68" s="80">
        <v>400</v>
      </c>
      <c r="N68" s="81">
        <v>500</v>
      </c>
      <c r="O68"/>
      <c r="P68"/>
      <c r="Q68"/>
      <c r="R68"/>
      <c r="S68"/>
      <c r="T68"/>
      <c r="U68"/>
      <c r="V68"/>
      <c r="W68"/>
      <c r="X68"/>
    </row>
    <row r="69" spans="2:24" s="102" customFormat="1" ht="13.5" customHeight="1" thickBot="1">
      <c r="B69" s="29">
        <f t="shared" si="2"/>
        <v>59</v>
      </c>
      <c r="C69" s="40"/>
      <c r="D69" s="41"/>
      <c r="E69" s="42"/>
      <c r="F69" s="42" t="s">
        <v>171</v>
      </c>
      <c r="G69" s="42"/>
      <c r="H69" s="42"/>
      <c r="I69" s="42"/>
      <c r="J69" s="42"/>
      <c r="K69" s="80"/>
      <c r="L69" s="80">
        <v>50</v>
      </c>
      <c r="M69" s="80">
        <v>150</v>
      </c>
      <c r="N69" s="81"/>
      <c r="O69"/>
      <c r="P69"/>
      <c r="Q69"/>
      <c r="R69"/>
      <c r="S69"/>
      <c r="T69"/>
      <c r="U69"/>
      <c r="V69"/>
      <c r="W69"/>
      <c r="X69"/>
    </row>
    <row r="70" spans="2:24" s="102" customFormat="1" ht="13.5" customHeight="1">
      <c r="B70" s="83"/>
      <c r="C70" s="84"/>
      <c r="D70" s="84"/>
      <c r="E70" s="86"/>
      <c r="F70" s="86"/>
      <c r="G70" s="86"/>
      <c r="H70" s="86"/>
      <c r="I70" s="86"/>
      <c r="J70" s="86"/>
      <c r="K70" s="86"/>
      <c r="L70" s="86"/>
      <c r="M70" s="86"/>
      <c r="N70" s="86"/>
      <c r="O70"/>
      <c r="P70"/>
      <c r="Q70"/>
      <c r="R70"/>
      <c r="S70"/>
      <c r="T70"/>
      <c r="U70">
        <f>COUNTA(K11:K69)</f>
        <v>42</v>
      </c>
      <c r="V70">
        <f>COUNTA(L11:L69)</f>
        <v>35</v>
      </c>
      <c r="W70">
        <f>COUNTA(M11:M69)</f>
        <v>32</v>
      </c>
      <c r="X70">
        <f>COUNTA(N11:N69)</f>
        <v>39</v>
      </c>
    </row>
    <row r="71" spans="2:24" s="102" customFormat="1" ht="18" customHeight="1">
      <c r="B71"/>
      <c r="C71"/>
      <c r="D71"/>
      <c r="E71"/>
      <c r="F71"/>
      <c r="G71"/>
      <c r="H71"/>
      <c r="I71"/>
      <c r="J71"/>
      <c r="O71"/>
      <c r="P71"/>
      <c r="Q71"/>
      <c r="R71"/>
      <c r="S71"/>
      <c r="T71"/>
      <c r="U71"/>
      <c r="V71"/>
      <c r="W71"/>
      <c r="X71"/>
    </row>
    <row r="72" ht="18" customHeight="1">
      <c r="B72" s="22"/>
    </row>
    <row r="73" ht="9" customHeight="1" thickBot="1"/>
    <row r="74" spans="2:14" ht="18" customHeight="1">
      <c r="B74" s="1"/>
      <c r="C74" s="2"/>
      <c r="D74" s="163" t="s">
        <v>2</v>
      </c>
      <c r="E74" s="163"/>
      <c r="F74" s="163"/>
      <c r="G74" s="163"/>
      <c r="H74" s="2"/>
      <c r="I74" s="2"/>
      <c r="J74" s="3"/>
      <c r="K74" s="107" t="s">
        <v>106</v>
      </c>
      <c r="L74" s="107" t="s">
        <v>107</v>
      </c>
      <c r="M74" s="107" t="s">
        <v>108</v>
      </c>
      <c r="N74" s="132" t="s">
        <v>109</v>
      </c>
    </row>
    <row r="75" spans="2:14" ht="18" customHeight="1" thickBot="1">
      <c r="B75" s="7"/>
      <c r="C75" s="8"/>
      <c r="D75" s="161" t="s">
        <v>3</v>
      </c>
      <c r="E75" s="161"/>
      <c r="F75" s="161"/>
      <c r="G75" s="161"/>
      <c r="H75" s="8"/>
      <c r="I75" s="8"/>
      <c r="J75" s="9"/>
      <c r="K75" s="113" t="str">
        <f>K5</f>
        <v>H 27. 2.23</v>
      </c>
      <c r="L75" s="113" t="str">
        <f>L5</f>
        <v>H 27. 2.23</v>
      </c>
      <c r="M75" s="113" t="str">
        <f>M5</f>
        <v>H 27. 2.23</v>
      </c>
      <c r="N75" s="133" t="str">
        <f>N5</f>
        <v>H 27. 2.23</v>
      </c>
    </row>
    <row r="76" spans="2:14" ht="19.5" customHeight="1" thickTop="1">
      <c r="B76" s="172" t="s">
        <v>88</v>
      </c>
      <c r="C76" s="173"/>
      <c r="D76" s="173"/>
      <c r="E76" s="173"/>
      <c r="F76" s="173"/>
      <c r="G76" s="173"/>
      <c r="H76" s="173"/>
      <c r="I76" s="173"/>
      <c r="J76" s="27"/>
      <c r="K76" s="114">
        <f>SUM(K77:K85)</f>
        <v>30411</v>
      </c>
      <c r="L76" s="114">
        <f>SUM(L77:L85)</f>
        <v>46980</v>
      </c>
      <c r="M76" s="114">
        <f>SUM(M77:M85)</f>
        <v>55044</v>
      </c>
      <c r="N76" s="134">
        <f>SUM(N77:N85)</f>
        <v>45052</v>
      </c>
    </row>
    <row r="77" spans="2:14" ht="13.5" customHeight="1">
      <c r="B77" s="153" t="s">
        <v>89</v>
      </c>
      <c r="C77" s="154"/>
      <c r="D77" s="162"/>
      <c r="E77" s="51"/>
      <c r="F77" s="52"/>
      <c r="G77" s="155" t="s">
        <v>14</v>
      </c>
      <c r="H77" s="155"/>
      <c r="I77" s="52"/>
      <c r="J77" s="54"/>
      <c r="K77" s="43">
        <v>80</v>
      </c>
      <c r="L77" s="43">
        <v>180</v>
      </c>
      <c r="M77" s="43">
        <v>140</v>
      </c>
      <c r="N77" s="44">
        <v>180</v>
      </c>
    </row>
    <row r="78" spans="2:14" ht="13.5" customHeight="1">
      <c r="B78" s="16"/>
      <c r="C78" s="17"/>
      <c r="D78" s="18"/>
      <c r="E78" s="55"/>
      <c r="F78" s="42"/>
      <c r="G78" s="155" t="s">
        <v>40</v>
      </c>
      <c r="H78" s="155"/>
      <c r="I78" s="53"/>
      <c r="J78" s="56"/>
      <c r="K78" s="43">
        <v>210</v>
      </c>
      <c r="L78" s="43">
        <v>220</v>
      </c>
      <c r="M78" s="43">
        <v>300</v>
      </c>
      <c r="N78" s="44">
        <v>290</v>
      </c>
    </row>
    <row r="79" spans="2:14" ht="13.5" customHeight="1">
      <c r="B79" s="16"/>
      <c r="C79" s="17"/>
      <c r="D79" s="18"/>
      <c r="E79" s="55"/>
      <c r="F79" s="42"/>
      <c r="G79" s="155" t="s">
        <v>43</v>
      </c>
      <c r="H79" s="155"/>
      <c r="I79" s="52"/>
      <c r="J79" s="54"/>
      <c r="K79" s="43">
        <v>10</v>
      </c>
      <c r="L79" s="43">
        <v>0</v>
      </c>
      <c r="M79" s="43">
        <v>0</v>
      </c>
      <c r="N79" s="44">
        <v>0</v>
      </c>
    </row>
    <row r="80" spans="2:14" ht="13.5" customHeight="1">
      <c r="B80" s="16"/>
      <c r="C80" s="17"/>
      <c r="D80" s="18"/>
      <c r="E80" s="55"/>
      <c r="F80" s="42"/>
      <c r="G80" s="155" t="s">
        <v>190</v>
      </c>
      <c r="H80" s="155"/>
      <c r="I80" s="52"/>
      <c r="J80" s="54"/>
      <c r="K80" s="43">
        <v>0</v>
      </c>
      <c r="L80" s="43">
        <v>0</v>
      </c>
      <c r="M80" s="43">
        <v>0</v>
      </c>
      <c r="N80" s="44">
        <v>0</v>
      </c>
    </row>
    <row r="81" spans="2:14" ht="13.5" customHeight="1">
      <c r="B81" s="16"/>
      <c r="C81" s="17"/>
      <c r="D81" s="18"/>
      <c r="E81" s="55"/>
      <c r="F81" s="42"/>
      <c r="G81" s="155" t="s">
        <v>191</v>
      </c>
      <c r="H81" s="155"/>
      <c r="I81" s="52"/>
      <c r="J81" s="54"/>
      <c r="K81" s="43">
        <v>28370</v>
      </c>
      <c r="L81" s="43">
        <v>45790</v>
      </c>
      <c r="M81" s="43">
        <v>53730</v>
      </c>
      <c r="N81" s="44">
        <v>43110</v>
      </c>
    </row>
    <row r="82" spans="2:14" ht="13.5" customHeight="1">
      <c r="B82" s="16"/>
      <c r="C82" s="17"/>
      <c r="D82" s="18"/>
      <c r="E82" s="55"/>
      <c r="F82" s="42"/>
      <c r="G82" s="155" t="s">
        <v>175</v>
      </c>
      <c r="H82" s="155"/>
      <c r="I82" s="52"/>
      <c r="J82" s="54"/>
      <c r="K82" s="43">
        <v>10</v>
      </c>
      <c r="L82" s="43">
        <v>0</v>
      </c>
      <c r="M82" s="43">
        <v>0</v>
      </c>
      <c r="N82" s="44">
        <v>0</v>
      </c>
    </row>
    <row r="83" spans="2:14" ht="13.5" customHeight="1">
      <c r="B83" s="16"/>
      <c r="C83" s="17"/>
      <c r="D83" s="18"/>
      <c r="E83" s="55"/>
      <c r="F83" s="42"/>
      <c r="G83" s="155" t="s">
        <v>45</v>
      </c>
      <c r="H83" s="155"/>
      <c r="I83" s="52"/>
      <c r="J83" s="54"/>
      <c r="K83" s="43">
        <v>310</v>
      </c>
      <c r="L83" s="43">
        <v>260</v>
      </c>
      <c r="M83" s="43">
        <v>220</v>
      </c>
      <c r="N83" s="44">
        <v>630</v>
      </c>
    </row>
    <row r="84" spans="2:14" ht="13.5" customHeight="1">
      <c r="B84" s="16"/>
      <c r="C84" s="17"/>
      <c r="D84" s="18"/>
      <c r="E84" s="55"/>
      <c r="F84" s="42"/>
      <c r="G84" s="155" t="s">
        <v>90</v>
      </c>
      <c r="H84" s="155"/>
      <c r="I84" s="52"/>
      <c r="J84" s="54"/>
      <c r="K84" s="43">
        <v>1400</v>
      </c>
      <c r="L84" s="43">
        <v>450</v>
      </c>
      <c r="M84" s="43">
        <v>450</v>
      </c>
      <c r="N84" s="44">
        <v>800</v>
      </c>
    </row>
    <row r="85" spans="2:14" ht="13.5" customHeight="1" thickBot="1">
      <c r="B85" s="19"/>
      <c r="C85" s="20"/>
      <c r="D85" s="21"/>
      <c r="E85" s="57"/>
      <c r="F85" s="48"/>
      <c r="G85" s="156" t="s">
        <v>87</v>
      </c>
      <c r="H85" s="156"/>
      <c r="I85" s="58"/>
      <c r="J85" s="59"/>
      <c r="K85" s="49">
        <v>21</v>
      </c>
      <c r="L85" s="49">
        <v>80</v>
      </c>
      <c r="M85" s="49">
        <v>204</v>
      </c>
      <c r="N85" s="50">
        <v>42</v>
      </c>
    </row>
    <row r="86" spans="2:14" ht="18" customHeight="1" thickTop="1">
      <c r="B86" s="157" t="s">
        <v>91</v>
      </c>
      <c r="C86" s="158"/>
      <c r="D86" s="159"/>
      <c r="E86" s="65"/>
      <c r="F86" s="30"/>
      <c r="G86" s="160" t="s">
        <v>92</v>
      </c>
      <c r="H86" s="160"/>
      <c r="I86" s="30"/>
      <c r="J86" s="31"/>
      <c r="K86" s="115" t="s">
        <v>93</v>
      </c>
      <c r="L86" s="121"/>
      <c r="M86" s="121"/>
      <c r="N86" s="135"/>
    </row>
    <row r="87" spans="2:14" ht="18" customHeight="1">
      <c r="B87" s="62"/>
      <c r="C87" s="63"/>
      <c r="D87" s="63"/>
      <c r="E87" s="60"/>
      <c r="F87" s="61"/>
      <c r="G87" s="34"/>
      <c r="H87" s="34"/>
      <c r="I87" s="61"/>
      <c r="J87" s="64"/>
      <c r="K87" s="116" t="s">
        <v>94</v>
      </c>
      <c r="L87" s="122"/>
      <c r="M87" s="122"/>
      <c r="N87" s="125"/>
    </row>
    <row r="88" spans="2:14" ht="18" customHeight="1">
      <c r="B88" s="16"/>
      <c r="C88" s="17"/>
      <c r="D88" s="17"/>
      <c r="E88" s="66"/>
      <c r="F88" s="8"/>
      <c r="G88" s="161" t="s">
        <v>95</v>
      </c>
      <c r="H88" s="161"/>
      <c r="I88" s="32"/>
      <c r="J88" s="33"/>
      <c r="K88" s="117" t="s">
        <v>96</v>
      </c>
      <c r="L88" s="123"/>
      <c r="M88" s="126"/>
      <c r="N88" s="123"/>
    </row>
    <row r="89" spans="2:14" ht="18" customHeight="1">
      <c r="B89" s="16"/>
      <c r="C89" s="17"/>
      <c r="D89" s="17"/>
      <c r="E89" s="67"/>
      <c r="F89" s="17"/>
      <c r="G89" s="68"/>
      <c r="H89" s="68"/>
      <c r="I89" s="63"/>
      <c r="J89" s="69"/>
      <c r="K89" s="118" t="s">
        <v>490</v>
      </c>
      <c r="L89" s="124"/>
      <c r="M89" s="127"/>
      <c r="N89" s="124"/>
    </row>
    <row r="90" spans="2:14" ht="18" customHeight="1">
      <c r="B90" s="16"/>
      <c r="C90" s="17"/>
      <c r="D90" s="17"/>
      <c r="E90" s="67"/>
      <c r="F90" s="17"/>
      <c r="G90" s="68"/>
      <c r="H90" s="68"/>
      <c r="I90" s="63"/>
      <c r="J90" s="69"/>
      <c r="K90" s="118" t="s">
        <v>216</v>
      </c>
      <c r="L90" s="122"/>
      <c r="M90" s="127"/>
      <c r="N90" s="124"/>
    </row>
    <row r="91" spans="2:14" ht="18" customHeight="1">
      <c r="B91" s="16"/>
      <c r="C91" s="17"/>
      <c r="D91" s="17"/>
      <c r="E91" s="66"/>
      <c r="F91" s="8"/>
      <c r="G91" s="161" t="s">
        <v>97</v>
      </c>
      <c r="H91" s="161"/>
      <c r="I91" s="32"/>
      <c r="J91" s="33"/>
      <c r="K91" s="117" t="s">
        <v>364</v>
      </c>
      <c r="L91" s="123"/>
      <c r="M91" s="126"/>
      <c r="N91" s="123"/>
    </row>
    <row r="92" spans="2:14" ht="18" customHeight="1">
      <c r="B92" s="16"/>
      <c r="C92" s="17"/>
      <c r="D92" s="17"/>
      <c r="E92" s="67"/>
      <c r="F92" s="17"/>
      <c r="G92" s="68"/>
      <c r="H92" s="68"/>
      <c r="I92" s="63"/>
      <c r="J92" s="69"/>
      <c r="K92" s="118" t="s">
        <v>491</v>
      </c>
      <c r="L92" s="124"/>
      <c r="M92" s="127"/>
      <c r="N92" s="124"/>
    </row>
    <row r="93" spans="2:14" ht="18" customHeight="1">
      <c r="B93" s="16"/>
      <c r="C93" s="17"/>
      <c r="D93" s="17"/>
      <c r="E93" s="13"/>
      <c r="F93" s="14"/>
      <c r="G93" s="34"/>
      <c r="H93" s="34"/>
      <c r="I93" s="61"/>
      <c r="J93" s="64"/>
      <c r="K93" s="116" t="s">
        <v>98</v>
      </c>
      <c r="L93" s="125"/>
      <c r="M93" s="122"/>
      <c r="N93" s="125"/>
    </row>
    <row r="94" spans="2:14" ht="18" customHeight="1">
      <c r="B94" s="153" t="s">
        <v>99</v>
      </c>
      <c r="C94" s="154"/>
      <c r="D94" s="154"/>
      <c r="E94" s="8"/>
      <c r="F94" s="8"/>
      <c r="G94" s="8"/>
      <c r="H94" s="8"/>
      <c r="I94" s="8"/>
      <c r="J94" s="8"/>
      <c r="K94" s="82"/>
      <c r="L94" s="82"/>
      <c r="M94" s="82"/>
      <c r="N94" s="136"/>
    </row>
    <row r="95" spans="2:14" ht="13.5" customHeight="1">
      <c r="B95" s="70"/>
      <c r="C95" s="71" t="s">
        <v>100</v>
      </c>
      <c r="D95" s="72"/>
      <c r="E95" s="71"/>
      <c r="F95" s="71"/>
      <c r="G95" s="71"/>
      <c r="H95" s="71"/>
      <c r="I95" s="71"/>
      <c r="J95" s="71"/>
      <c r="K95" s="119"/>
      <c r="L95" s="119"/>
      <c r="M95" s="119"/>
      <c r="N95" s="137"/>
    </row>
    <row r="96" spans="2:14" ht="13.5" customHeight="1">
      <c r="B96" s="70"/>
      <c r="C96" s="71" t="s">
        <v>101</v>
      </c>
      <c r="D96" s="72"/>
      <c r="E96" s="71"/>
      <c r="F96" s="71"/>
      <c r="G96" s="71"/>
      <c r="H96" s="71"/>
      <c r="I96" s="71"/>
      <c r="J96" s="71"/>
      <c r="K96" s="119"/>
      <c r="L96" s="119"/>
      <c r="M96" s="119"/>
      <c r="N96" s="137"/>
    </row>
    <row r="97" spans="2:14" ht="13.5" customHeight="1">
      <c r="B97" s="70"/>
      <c r="C97" s="71" t="s">
        <v>102</v>
      </c>
      <c r="D97" s="72"/>
      <c r="E97" s="71"/>
      <c r="F97" s="71"/>
      <c r="G97" s="71"/>
      <c r="H97" s="71"/>
      <c r="I97" s="71"/>
      <c r="J97" s="71"/>
      <c r="K97" s="119"/>
      <c r="L97" s="119"/>
      <c r="M97" s="119"/>
      <c r="N97" s="137"/>
    </row>
    <row r="98" spans="2:14" ht="13.5" customHeight="1">
      <c r="B98" s="70"/>
      <c r="C98" s="71" t="s">
        <v>103</v>
      </c>
      <c r="D98" s="72"/>
      <c r="E98" s="71"/>
      <c r="F98" s="71"/>
      <c r="G98" s="71"/>
      <c r="H98" s="71"/>
      <c r="I98" s="71"/>
      <c r="J98" s="71"/>
      <c r="K98" s="119"/>
      <c r="L98" s="119"/>
      <c r="M98" s="119"/>
      <c r="N98" s="137"/>
    </row>
    <row r="99" spans="2:14" ht="13.5" customHeight="1">
      <c r="B99" s="73"/>
      <c r="C99" s="71" t="s">
        <v>104</v>
      </c>
      <c r="D99" s="71"/>
      <c r="E99" s="71"/>
      <c r="F99" s="71"/>
      <c r="G99" s="71"/>
      <c r="H99" s="71"/>
      <c r="I99" s="71"/>
      <c r="J99" s="71"/>
      <c r="K99" s="119"/>
      <c r="L99" s="119"/>
      <c r="M99" s="119"/>
      <c r="N99" s="137"/>
    </row>
    <row r="100" spans="2:14" ht="13.5" customHeight="1">
      <c r="B100" s="73"/>
      <c r="C100" s="71" t="s">
        <v>182</v>
      </c>
      <c r="D100" s="71"/>
      <c r="E100" s="71"/>
      <c r="F100" s="71"/>
      <c r="G100" s="71"/>
      <c r="H100" s="71"/>
      <c r="I100" s="71"/>
      <c r="J100" s="71"/>
      <c r="K100" s="119"/>
      <c r="L100" s="119"/>
      <c r="M100" s="119"/>
      <c r="N100" s="137"/>
    </row>
    <row r="101" spans="2:14" ht="13.5" customHeight="1">
      <c r="B101" s="73"/>
      <c r="C101" s="71" t="s">
        <v>270</v>
      </c>
      <c r="D101" s="71"/>
      <c r="E101" s="71"/>
      <c r="F101" s="71"/>
      <c r="G101" s="71"/>
      <c r="H101" s="71"/>
      <c r="I101" s="71"/>
      <c r="J101" s="71"/>
      <c r="K101" s="119"/>
      <c r="L101" s="119"/>
      <c r="M101" s="119"/>
      <c r="N101" s="137"/>
    </row>
    <row r="102" spans="2:14" ht="13.5" customHeight="1">
      <c r="B102" s="73"/>
      <c r="C102" s="71" t="s">
        <v>271</v>
      </c>
      <c r="D102" s="71"/>
      <c r="E102" s="71"/>
      <c r="F102" s="71"/>
      <c r="G102" s="71"/>
      <c r="H102" s="71"/>
      <c r="I102" s="71"/>
      <c r="J102" s="71"/>
      <c r="K102" s="119"/>
      <c r="L102" s="119"/>
      <c r="M102" s="119"/>
      <c r="N102" s="137"/>
    </row>
    <row r="103" spans="2:14" ht="13.5" customHeight="1">
      <c r="B103" s="73"/>
      <c r="C103" s="71" t="s">
        <v>184</v>
      </c>
      <c r="D103" s="71"/>
      <c r="E103" s="71"/>
      <c r="F103" s="71"/>
      <c r="G103" s="71"/>
      <c r="H103" s="71"/>
      <c r="I103" s="71"/>
      <c r="J103" s="71"/>
      <c r="K103" s="119"/>
      <c r="L103" s="119"/>
      <c r="M103" s="119"/>
      <c r="N103" s="137"/>
    </row>
    <row r="104" spans="2:14" ht="13.5" customHeight="1">
      <c r="B104" s="73"/>
      <c r="C104" s="71" t="s">
        <v>183</v>
      </c>
      <c r="D104" s="71"/>
      <c r="E104" s="71"/>
      <c r="F104" s="71"/>
      <c r="G104" s="71"/>
      <c r="H104" s="71"/>
      <c r="I104" s="71"/>
      <c r="J104" s="71"/>
      <c r="K104" s="119"/>
      <c r="L104" s="119"/>
      <c r="M104" s="119"/>
      <c r="N104" s="137"/>
    </row>
    <row r="105" spans="2:14" ht="13.5" customHeight="1">
      <c r="B105" s="73"/>
      <c r="C105" s="71" t="s">
        <v>105</v>
      </c>
      <c r="D105" s="71"/>
      <c r="E105" s="71"/>
      <c r="F105" s="71"/>
      <c r="G105" s="71"/>
      <c r="H105" s="71"/>
      <c r="I105" s="71"/>
      <c r="J105" s="71"/>
      <c r="K105" s="119"/>
      <c r="L105" s="119"/>
      <c r="M105" s="119"/>
      <c r="N105" s="137"/>
    </row>
    <row r="106" spans="2:14" ht="13.5" customHeight="1">
      <c r="B106" s="73"/>
      <c r="C106" s="71" t="s">
        <v>274</v>
      </c>
      <c r="D106" s="71"/>
      <c r="E106" s="71"/>
      <c r="F106" s="71"/>
      <c r="G106" s="71"/>
      <c r="H106" s="71"/>
      <c r="I106" s="71"/>
      <c r="J106" s="71"/>
      <c r="K106" s="119"/>
      <c r="L106" s="119"/>
      <c r="M106" s="119"/>
      <c r="N106" s="137"/>
    </row>
    <row r="107" spans="2:14" ht="13.5" customHeight="1">
      <c r="B107" s="73"/>
      <c r="C107" s="71" t="s">
        <v>176</v>
      </c>
      <c r="D107" s="71"/>
      <c r="E107" s="71"/>
      <c r="F107" s="71"/>
      <c r="G107" s="71"/>
      <c r="H107" s="71"/>
      <c r="I107" s="71"/>
      <c r="J107" s="71"/>
      <c r="K107" s="119"/>
      <c r="L107" s="119"/>
      <c r="M107" s="119"/>
      <c r="N107" s="137"/>
    </row>
    <row r="108" spans="2:14" ht="18" customHeight="1" thickBot="1">
      <c r="B108" s="74"/>
      <c r="C108" s="75"/>
      <c r="D108" s="75"/>
      <c r="E108" s="75"/>
      <c r="F108" s="75"/>
      <c r="G108" s="75"/>
      <c r="H108" s="75"/>
      <c r="I108" s="75"/>
      <c r="J108" s="75"/>
      <c r="K108" s="120"/>
      <c r="L108" s="120"/>
      <c r="M108" s="120"/>
      <c r="N108" s="138"/>
    </row>
  </sheetData>
  <sheetProtection/>
  <mergeCells count="26">
    <mergeCell ref="G88:H88"/>
    <mergeCell ref="G91:H91"/>
    <mergeCell ref="B94:D94"/>
    <mergeCell ref="G82:H82"/>
    <mergeCell ref="G83:H83"/>
    <mergeCell ref="G84:H84"/>
    <mergeCell ref="G85:H85"/>
    <mergeCell ref="B77:D77"/>
    <mergeCell ref="G77:H77"/>
    <mergeCell ref="D9:F9"/>
    <mergeCell ref="B86:D86"/>
    <mergeCell ref="G10:H10"/>
    <mergeCell ref="G78:H78"/>
    <mergeCell ref="D74:G74"/>
    <mergeCell ref="D75:G75"/>
    <mergeCell ref="B76:I76"/>
    <mergeCell ref="G79:H79"/>
    <mergeCell ref="C67:D67"/>
    <mergeCell ref="G81:H81"/>
    <mergeCell ref="G86:H86"/>
    <mergeCell ref="G80:H80"/>
    <mergeCell ref="D4:G4"/>
    <mergeCell ref="D5:G5"/>
    <mergeCell ref="D6:G6"/>
    <mergeCell ref="D7:F7"/>
    <mergeCell ref="D8:F8"/>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0" max="255" man="1"/>
  </rowBreaks>
</worksheet>
</file>

<file path=xl/worksheets/sheet23.xml><?xml version="1.0" encoding="utf-8"?>
<worksheet xmlns="http://schemas.openxmlformats.org/spreadsheetml/2006/main" xmlns:r="http://schemas.openxmlformats.org/officeDocument/2006/relationships">
  <sheetPr>
    <tabColor rgb="FFC00000"/>
  </sheetPr>
  <dimension ref="B2:Y111"/>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811</v>
      </c>
      <c r="L5" s="108" t="s">
        <v>810</v>
      </c>
      <c r="M5" s="108" t="s">
        <v>810</v>
      </c>
      <c r="N5" s="128" t="s">
        <v>810</v>
      </c>
    </row>
    <row r="6" spans="2:14" ht="18" customHeight="1">
      <c r="B6" s="4"/>
      <c r="C6" s="5"/>
      <c r="D6" s="164" t="s">
        <v>4</v>
      </c>
      <c r="E6" s="164"/>
      <c r="F6" s="164"/>
      <c r="G6" s="164"/>
      <c r="H6" s="5"/>
      <c r="I6" s="5"/>
      <c r="J6" s="6"/>
      <c r="K6" s="108" t="s">
        <v>429</v>
      </c>
      <c r="L6" s="108" t="s">
        <v>575</v>
      </c>
      <c r="M6" s="108" t="s">
        <v>367</v>
      </c>
      <c r="N6" s="128" t="s">
        <v>463</v>
      </c>
    </row>
    <row r="7" spans="2:14" ht="18" customHeight="1">
      <c r="B7" s="4"/>
      <c r="C7" s="5"/>
      <c r="D7" s="164" t="s">
        <v>5</v>
      </c>
      <c r="E7" s="165"/>
      <c r="F7" s="165"/>
      <c r="G7" s="23" t="s">
        <v>6</v>
      </c>
      <c r="H7" s="5"/>
      <c r="I7" s="5"/>
      <c r="J7" s="6"/>
      <c r="K7" s="109">
        <v>1.52</v>
      </c>
      <c r="L7" s="109">
        <v>1.45</v>
      </c>
      <c r="M7" s="109">
        <v>1.4</v>
      </c>
      <c r="N7" s="129">
        <v>1.5</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s="102" customFormat="1" ht="13.5" customHeight="1">
      <c r="B11" s="29">
        <v>1</v>
      </c>
      <c r="C11" s="35" t="s">
        <v>249</v>
      </c>
      <c r="D11" s="35" t="s">
        <v>14</v>
      </c>
      <c r="E11" s="42"/>
      <c r="F11" s="42" t="s">
        <v>703</v>
      </c>
      <c r="G11" s="42"/>
      <c r="H11" s="42"/>
      <c r="I11" s="42"/>
      <c r="J11" s="42"/>
      <c r="K11" s="78" t="s">
        <v>277</v>
      </c>
      <c r="L11" s="78" t="s">
        <v>812</v>
      </c>
      <c r="M11" s="78" t="s">
        <v>816</v>
      </c>
      <c r="N11" s="79" t="s">
        <v>814</v>
      </c>
      <c r="O11"/>
      <c r="P11" t="s">
        <v>15</v>
      </c>
      <c r="Q11" t="e">
        <f>IF(K11="",0,VALUE(MID(K11,2,LEN(K11)-2)))</f>
        <v>#VALUE!</v>
      </c>
      <c r="R11" t="e">
        <f>IF(L11="",0,VALUE(MID(L11,2,LEN(L11)-2)))</f>
        <v>#VALUE!</v>
      </c>
      <c r="S11">
        <f>IF(M11="",0,VALUE(MID(M11,2,LEN(M11)-2)))</f>
        <v>10</v>
      </c>
      <c r="T11">
        <f>IF(N11="",0,VALUE(MID(N11,2,LEN(N11)-2)))</f>
        <v>20</v>
      </c>
      <c r="U11">
        <f aca="true" t="shared" si="0" ref="U11:X15">IF(K11="＋",0,IF(K11="(＋)",0,ABS(K11)))</f>
        <v>0</v>
      </c>
      <c r="V11">
        <f t="shared" si="0"/>
        <v>0</v>
      </c>
      <c r="W11">
        <f t="shared" si="0"/>
        <v>10</v>
      </c>
      <c r="X11">
        <f t="shared" si="0"/>
        <v>20</v>
      </c>
    </row>
    <row r="12" spans="2:24" s="102" customFormat="1" ht="13.5" customHeight="1">
      <c r="B12" s="29">
        <f>B11+1</f>
        <v>2</v>
      </c>
      <c r="C12" s="36"/>
      <c r="D12" s="45"/>
      <c r="E12" s="42"/>
      <c r="F12" s="42" t="s">
        <v>436</v>
      </c>
      <c r="G12" s="42"/>
      <c r="H12" s="42"/>
      <c r="I12" s="42"/>
      <c r="J12" s="42"/>
      <c r="K12" s="78" t="s">
        <v>257</v>
      </c>
      <c r="L12" s="78" t="s">
        <v>813</v>
      </c>
      <c r="M12" s="78" t="s">
        <v>817</v>
      </c>
      <c r="N12" s="79" t="s">
        <v>819</v>
      </c>
      <c r="O12"/>
      <c r="P12" t="s">
        <v>15</v>
      </c>
      <c r="Q12">
        <f aca="true" t="shared" si="1" ref="Q12:T13">IF(K12="",0,VALUE(MID(K12,2,LEN(K12)-2)))</f>
        <v>130</v>
      </c>
      <c r="R12">
        <f t="shared" si="1"/>
        <v>130</v>
      </c>
      <c r="S12">
        <f t="shared" si="1"/>
        <v>60</v>
      </c>
      <c r="T12">
        <f t="shared" si="1"/>
        <v>100</v>
      </c>
      <c r="U12">
        <f t="shared" si="0"/>
        <v>130</v>
      </c>
      <c r="V12">
        <f t="shared" si="0"/>
        <v>130</v>
      </c>
      <c r="W12">
        <f t="shared" si="0"/>
        <v>60</v>
      </c>
      <c r="X12">
        <f t="shared" si="0"/>
        <v>100</v>
      </c>
    </row>
    <row r="13" spans="2:24" s="102" customFormat="1" ht="13.5" customHeight="1">
      <c r="B13" s="29">
        <f aca="true" t="shared" si="2" ref="B13:B70">B12+1</f>
        <v>3</v>
      </c>
      <c r="C13" s="36"/>
      <c r="D13" s="45"/>
      <c r="E13" s="42"/>
      <c r="F13" s="42" t="s">
        <v>20</v>
      </c>
      <c r="G13" s="42"/>
      <c r="H13" s="42"/>
      <c r="I13" s="42"/>
      <c r="J13" s="42"/>
      <c r="K13" s="78"/>
      <c r="L13" s="78"/>
      <c r="M13" s="78" t="s">
        <v>814</v>
      </c>
      <c r="N13" s="79"/>
      <c r="O13"/>
      <c r="P13" t="s">
        <v>15</v>
      </c>
      <c r="Q13">
        <f t="shared" si="1"/>
        <v>0</v>
      </c>
      <c r="R13">
        <f t="shared" si="1"/>
        <v>0</v>
      </c>
      <c r="S13">
        <f t="shared" si="1"/>
        <v>20</v>
      </c>
      <c r="T13">
        <f t="shared" si="1"/>
        <v>0</v>
      </c>
      <c r="U13">
        <f t="shared" si="0"/>
        <v>0</v>
      </c>
      <c r="V13">
        <f t="shared" si="0"/>
        <v>0</v>
      </c>
      <c r="W13">
        <f t="shared" si="0"/>
        <v>20</v>
      </c>
      <c r="X13">
        <f t="shared" si="0"/>
        <v>0</v>
      </c>
    </row>
    <row r="14" spans="2:24" s="102" customFormat="1" ht="13.5" customHeight="1">
      <c r="B14" s="29">
        <f t="shared" si="2"/>
        <v>4</v>
      </c>
      <c r="C14" s="36"/>
      <c r="D14" s="45"/>
      <c r="E14" s="42"/>
      <c r="F14" s="42" t="s">
        <v>24</v>
      </c>
      <c r="G14" s="42"/>
      <c r="H14" s="42"/>
      <c r="I14" s="42"/>
      <c r="J14" s="42"/>
      <c r="K14" s="78" t="s">
        <v>277</v>
      </c>
      <c r="L14" s="78" t="s">
        <v>812</v>
      </c>
      <c r="M14" s="78" t="s">
        <v>818</v>
      </c>
      <c r="N14" s="79" t="s">
        <v>820</v>
      </c>
      <c r="O14"/>
      <c r="P14" t="s">
        <v>15</v>
      </c>
      <c r="Q14" t="e">
        <f aca="true" t="shared" si="3" ref="Q14:T15">IF(K14="",0,VALUE(MID(K14,2,LEN(K14)-2)))</f>
        <v>#VALUE!</v>
      </c>
      <c r="R14" t="e">
        <f t="shared" si="3"/>
        <v>#VALUE!</v>
      </c>
      <c r="S14">
        <f t="shared" si="3"/>
        <v>110</v>
      </c>
      <c r="T14">
        <f t="shared" si="3"/>
        <v>50</v>
      </c>
      <c r="U14">
        <f t="shared" si="0"/>
        <v>0</v>
      </c>
      <c r="V14">
        <f t="shared" si="0"/>
        <v>0</v>
      </c>
      <c r="W14">
        <f t="shared" si="0"/>
        <v>110</v>
      </c>
      <c r="X14">
        <f t="shared" si="0"/>
        <v>50</v>
      </c>
    </row>
    <row r="15" spans="2:24" ht="13.5" customHeight="1">
      <c r="B15" s="29">
        <f t="shared" si="2"/>
        <v>5</v>
      </c>
      <c r="C15" s="36"/>
      <c r="D15" s="45"/>
      <c r="E15" s="42"/>
      <c r="F15" s="42" t="s">
        <v>172</v>
      </c>
      <c r="G15" s="42"/>
      <c r="H15" s="42"/>
      <c r="I15" s="42"/>
      <c r="J15" s="42"/>
      <c r="K15" s="78"/>
      <c r="L15" s="78" t="s">
        <v>814</v>
      </c>
      <c r="M15" s="78"/>
      <c r="N15" s="79"/>
      <c r="P15" t="s">
        <v>15</v>
      </c>
      <c r="Q15">
        <f t="shared" si="3"/>
        <v>0</v>
      </c>
      <c r="R15">
        <f t="shared" si="3"/>
        <v>20</v>
      </c>
      <c r="S15">
        <f t="shared" si="3"/>
        <v>0</v>
      </c>
      <c r="T15">
        <f t="shared" si="3"/>
        <v>0</v>
      </c>
      <c r="U15">
        <f t="shared" si="0"/>
        <v>0</v>
      </c>
      <c r="V15">
        <f t="shared" si="0"/>
        <v>20</v>
      </c>
      <c r="W15">
        <f t="shared" si="0"/>
        <v>0</v>
      </c>
      <c r="X15">
        <f t="shared" si="0"/>
        <v>0</v>
      </c>
    </row>
    <row r="16" spans="2:24" ht="13.5" customHeight="1">
      <c r="B16" s="29">
        <f t="shared" si="2"/>
        <v>6</v>
      </c>
      <c r="C16" s="37" t="s">
        <v>39</v>
      </c>
      <c r="D16" s="35" t="s">
        <v>40</v>
      </c>
      <c r="E16" s="42"/>
      <c r="F16" s="42" t="s">
        <v>41</v>
      </c>
      <c r="G16" s="42"/>
      <c r="H16" s="42"/>
      <c r="I16" s="42"/>
      <c r="J16" s="42"/>
      <c r="K16" s="100">
        <v>130</v>
      </c>
      <c r="L16" s="80">
        <v>300</v>
      </c>
      <c r="M16" s="80">
        <v>280</v>
      </c>
      <c r="N16" s="81">
        <v>300</v>
      </c>
      <c r="P16" s="76"/>
      <c r="U16">
        <f>COUNTA(K11:K15)</f>
        <v>3</v>
      </c>
      <c r="V16">
        <f>COUNTA(L11:L15)</f>
        <v>4</v>
      </c>
      <c r="W16">
        <f>COUNTA(M11:M15)</f>
        <v>4</v>
      </c>
      <c r="X16">
        <f>COUNTA(N11:N15)</f>
        <v>3</v>
      </c>
    </row>
    <row r="17" spans="2:16" ht="13.5" customHeight="1">
      <c r="B17" s="29">
        <f t="shared" si="2"/>
        <v>7</v>
      </c>
      <c r="C17" s="37" t="s">
        <v>42</v>
      </c>
      <c r="D17" s="35" t="s">
        <v>43</v>
      </c>
      <c r="E17" s="42"/>
      <c r="F17" s="42" t="s">
        <v>821</v>
      </c>
      <c r="G17" s="42"/>
      <c r="H17" s="42"/>
      <c r="I17" s="42"/>
      <c r="J17" s="42"/>
      <c r="K17" s="80"/>
      <c r="L17" s="80" t="s">
        <v>815</v>
      </c>
      <c r="M17" s="80"/>
      <c r="N17" s="81"/>
      <c r="P17" s="76"/>
    </row>
    <row r="18" spans="2:14" ht="13.5" customHeight="1">
      <c r="B18" s="29">
        <f t="shared" si="2"/>
        <v>8</v>
      </c>
      <c r="C18" s="37" t="s">
        <v>259</v>
      </c>
      <c r="D18" s="35" t="s">
        <v>25</v>
      </c>
      <c r="E18" s="42"/>
      <c r="F18" s="42" t="s">
        <v>26</v>
      </c>
      <c r="G18" s="42"/>
      <c r="H18" s="42"/>
      <c r="I18" s="42"/>
      <c r="J18" s="42"/>
      <c r="K18" s="80" t="s">
        <v>248</v>
      </c>
      <c r="L18" s="80">
        <v>10</v>
      </c>
      <c r="M18" s="80" t="s">
        <v>815</v>
      </c>
      <c r="N18" s="81" t="s">
        <v>815</v>
      </c>
    </row>
    <row r="19" spans="2:24" s="102" customFormat="1" ht="13.5" customHeight="1">
      <c r="B19" s="29">
        <f t="shared" si="2"/>
        <v>9</v>
      </c>
      <c r="C19" s="38"/>
      <c r="D19" s="35" t="s">
        <v>27</v>
      </c>
      <c r="E19" s="42"/>
      <c r="F19" s="42" t="s">
        <v>28</v>
      </c>
      <c r="G19" s="42"/>
      <c r="H19" s="42"/>
      <c r="I19" s="42"/>
      <c r="J19" s="42"/>
      <c r="K19" s="80">
        <v>80</v>
      </c>
      <c r="L19" s="80">
        <v>140</v>
      </c>
      <c r="M19" s="80">
        <v>150</v>
      </c>
      <c r="N19" s="81">
        <v>120</v>
      </c>
      <c r="O19"/>
      <c r="P19"/>
      <c r="Q19"/>
      <c r="R19"/>
      <c r="S19"/>
      <c r="T19"/>
      <c r="U19"/>
      <c r="V19"/>
      <c r="W19"/>
      <c r="X19"/>
    </row>
    <row r="20" spans="2:24" s="102" customFormat="1" ht="13.5" customHeight="1">
      <c r="B20" s="29">
        <f t="shared" si="2"/>
        <v>10</v>
      </c>
      <c r="C20" s="38"/>
      <c r="D20" s="45"/>
      <c r="E20" s="42"/>
      <c r="F20" s="42" t="s">
        <v>177</v>
      </c>
      <c r="G20" s="42"/>
      <c r="H20" s="42"/>
      <c r="I20" s="42"/>
      <c r="J20" s="42"/>
      <c r="K20" s="100">
        <v>1140</v>
      </c>
      <c r="L20" s="80">
        <v>6450</v>
      </c>
      <c r="M20" s="80">
        <v>2820</v>
      </c>
      <c r="N20" s="81">
        <v>1990</v>
      </c>
      <c r="O20"/>
      <c r="P20"/>
      <c r="Q20"/>
      <c r="R20"/>
      <c r="S20"/>
      <c r="T20"/>
      <c r="U20"/>
      <c r="V20"/>
      <c r="W20"/>
      <c r="X20"/>
    </row>
    <row r="21" spans="2:24" s="102" customFormat="1" ht="13.5" customHeight="1">
      <c r="B21" s="29">
        <f t="shared" si="2"/>
        <v>11</v>
      </c>
      <c r="C21" s="38"/>
      <c r="D21" s="45"/>
      <c r="E21" s="42"/>
      <c r="F21" s="42" t="s">
        <v>178</v>
      </c>
      <c r="G21" s="42"/>
      <c r="H21" s="42"/>
      <c r="I21" s="42"/>
      <c r="J21" s="42"/>
      <c r="K21" s="80"/>
      <c r="L21" s="80">
        <v>120</v>
      </c>
      <c r="M21" s="80">
        <v>30</v>
      </c>
      <c r="N21" s="81">
        <v>70</v>
      </c>
      <c r="O21"/>
      <c r="P21"/>
      <c r="Q21"/>
      <c r="R21"/>
      <c r="S21"/>
      <c r="T21"/>
      <c r="U21"/>
      <c r="V21"/>
      <c r="W21"/>
      <c r="X21"/>
    </row>
    <row r="22" spans="2:24" s="102" customFormat="1" ht="13.5" customHeight="1">
      <c r="B22" s="29">
        <f t="shared" si="2"/>
        <v>12</v>
      </c>
      <c r="C22" s="38"/>
      <c r="D22" s="45"/>
      <c r="E22" s="42"/>
      <c r="F22" s="42" t="s">
        <v>179</v>
      </c>
      <c r="G22" s="42"/>
      <c r="H22" s="42"/>
      <c r="I22" s="42"/>
      <c r="J22" s="42"/>
      <c r="K22" s="80">
        <v>60</v>
      </c>
      <c r="L22" s="80">
        <v>420</v>
      </c>
      <c r="M22" s="80">
        <v>190</v>
      </c>
      <c r="N22" s="81" t="s">
        <v>815</v>
      </c>
      <c r="O22"/>
      <c r="P22"/>
      <c r="Q22"/>
      <c r="R22"/>
      <c r="S22"/>
      <c r="T22"/>
      <c r="U22"/>
      <c r="V22"/>
      <c r="W22"/>
      <c r="X22"/>
    </row>
    <row r="23" spans="2:14" ht="13.5" customHeight="1">
      <c r="B23" s="29">
        <f t="shared" si="2"/>
        <v>13</v>
      </c>
      <c r="C23" s="38"/>
      <c r="D23" s="45"/>
      <c r="E23" s="42"/>
      <c r="F23" s="42" t="s">
        <v>282</v>
      </c>
      <c r="G23" s="42"/>
      <c r="H23" s="42"/>
      <c r="I23" s="42"/>
      <c r="J23" s="42"/>
      <c r="K23" s="80">
        <v>10</v>
      </c>
      <c r="L23" s="80"/>
      <c r="M23" s="80"/>
      <c r="N23" s="81"/>
    </row>
    <row r="24" spans="2:14" ht="13.5" customHeight="1">
      <c r="B24" s="29">
        <f t="shared" si="2"/>
        <v>14</v>
      </c>
      <c r="C24" s="38"/>
      <c r="D24" s="45"/>
      <c r="E24" s="42"/>
      <c r="F24" s="42" t="s">
        <v>29</v>
      </c>
      <c r="G24" s="42"/>
      <c r="H24" s="42"/>
      <c r="I24" s="42"/>
      <c r="J24" s="42"/>
      <c r="K24" s="80">
        <v>20</v>
      </c>
      <c r="L24" s="80">
        <v>40</v>
      </c>
      <c r="M24" s="80">
        <v>10</v>
      </c>
      <c r="N24" s="81" t="s">
        <v>815</v>
      </c>
    </row>
    <row r="25" spans="2:14" ht="13.5" customHeight="1">
      <c r="B25" s="29">
        <f t="shared" si="2"/>
        <v>15</v>
      </c>
      <c r="C25" s="38"/>
      <c r="D25" s="45"/>
      <c r="E25" s="42"/>
      <c r="F25" s="42" t="s">
        <v>211</v>
      </c>
      <c r="G25" s="42"/>
      <c r="H25" s="42"/>
      <c r="I25" s="42"/>
      <c r="J25" s="42"/>
      <c r="K25" s="80"/>
      <c r="L25" s="80" t="s">
        <v>815</v>
      </c>
      <c r="M25" s="80">
        <v>80</v>
      </c>
      <c r="N25" s="81" t="s">
        <v>815</v>
      </c>
    </row>
    <row r="26" spans="2:14" ht="13.5" customHeight="1">
      <c r="B26" s="29">
        <f t="shared" si="2"/>
        <v>16</v>
      </c>
      <c r="C26" s="38"/>
      <c r="D26" s="45"/>
      <c r="E26" s="42"/>
      <c r="F26" s="42" t="s">
        <v>30</v>
      </c>
      <c r="G26" s="42"/>
      <c r="H26" s="42"/>
      <c r="I26" s="42"/>
      <c r="J26" s="42"/>
      <c r="K26" s="80">
        <v>120</v>
      </c>
      <c r="L26" s="80">
        <v>260</v>
      </c>
      <c r="M26" s="80">
        <v>260</v>
      </c>
      <c r="N26" s="81">
        <v>360</v>
      </c>
    </row>
    <row r="27" spans="2:14" ht="13.5" customHeight="1">
      <c r="B27" s="29">
        <f t="shared" si="2"/>
        <v>17</v>
      </c>
      <c r="C27" s="38"/>
      <c r="D27" s="45"/>
      <c r="E27" s="42"/>
      <c r="F27" s="42" t="s">
        <v>31</v>
      </c>
      <c r="G27" s="42"/>
      <c r="H27" s="42"/>
      <c r="I27" s="42"/>
      <c r="J27" s="42"/>
      <c r="K27" s="100">
        <v>20</v>
      </c>
      <c r="L27" s="80">
        <v>140</v>
      </c>
      <c r="M27" s="80">
        <v>150</v>
      </c>
      <c r="N27" s="81">
        <v>40</v>
      </c>
    </row>
    <row r="28" spans="2:14" ht="13.5" customHeight="1">
      <c r="B28" s="29">
        <f t="shared" si="2"/>
        <v>18</v>
      </c>
      <c r="C28" s="38"/>
      <c r="D28" s="45"/>
      <c r="E28" s="42"/>
      <c r="F28" s="42" t="s">
        <v>401</v>
      </c>
      <c r="G28" s="42"/>
      <c r="H28" s="42"/>
      <c r="I28" s="42"/>
      <c r="J28" s="42"/>
      <c r="K28" s="80" t="s">
        <v>248</v>
      </c>
      <c r="L28" s="80"/>
      <c r="M28" s="80"/>
      <c r="N28" s="81"/>
    </row>
    <row r="29" spans="2:14" ht="13.5" customHeight="1">
      <c r="B29" s="29">
        <f t="shared" si="2"/>
        <v>19</v>
      </c>
      <c r="C29" s="38"/>
      <c r="D29" s="45"/>
      <c r="E29" s="42"/>
      <c r="F29" s="42" t="s">
        <v>32</v>
      </c>
      <c r="G29" s="42"/>
      <c r="H29" s="42"/>
      <c r="I29" s="42"/>
      <c r="J29" s="42"/>
      <c r="K29" s="100">
        <v>100</v>
      </c>
      <c r="L29" s="80">
        <v>150</v>
      </c>
      <c r="M29" s="80">
        <v>150</v>
      </c>
      <c r="N29" s="81">
        <v>1870</v>
      </c>
    </row>
    <row r="30" spans="2:14" ht="13.5" customHeight="1">
      <c r="B30" s="29">
        <f t="shared" si="2"/>
        <v>20</v>
      </c>
      <c r="C30" s="38"/>
      <c r="D30" s="45"/>
      <c r="E30" s="42"/>
      <c r="F30" s="42" t="s">
        <v>33</v>
      </c>
      <c r="G30" s="42"/>
      <c r="H30" s="42"/>
      <c r="I30" s="42"/>
      <c r="J30" s="42"/>
      <c r="K30" s="100">
        <v>20</v>
      </c>
      <c r="L30" s="80">
        <v>10</v>
      </c>
      <c r="M30" s="80" t="s">
        <v>815</v>
      </c>
      <c r="N30" s="81"/>
    </row>
    <row r="31" spans="2:14" ht="13.5" customHeight="1">
      <c r="B31" s="29">
        <f t="shared" si="2"/>
        <v>21</v>
      </c>
      <c r="C31" s="38"/>
      <c r="D31" s="45"/>
      <c r="E31" s="42"/>
      <c r="F31" s="42" t="s">
        <v>35</v>
      </c>
      <c r="G31" s="42"/>
      <c r="H31" s="42"/>
      <c r="I31" s="42"/>
      <c r="J31" s="42"/>
      <c r="K31" s="80"/>
      <c r="L31" s="80">
        <v>50</v>
      </c>
      <c r="M31" s="80">
        <v>100</v>
      </c>
      <c r="N31" s="81">
        <v>500</v>
      </c>
    </row>
    <row r="32" spans="2:14" ht="13.5" customHeight="1">
      <c r="B32" s="29">
        <f t="shared" si="2"/>
        <v>22</v>
      </c>
      <c r="C32" s="38"/>
      <c r="D32" s="45"/>
      <c r="E32" s="42"/>
      <c r="F32" s="42" t="s">
        <v>36</v>
      </c>
      <c r="G32" s="42"/>
      <c r="H32" s="42"/>
      <c r="I32" s="42"/>
      <c r="J32" s="42"/>
      <c r="K32" s="80">
        <v>26100</v>
      </c>
      <c r="L32" s="80">
        <v>50000</v>
      </c>
      <c r="M32" s="80">
        <v>50250</v>
      </c>
      <c r="N32" s="81">
        <v>30450</v>
      </c>
    </row>
    <row r="33" spans="2:14" ht="13.5" customHeight="1">
      <c r="B33" s="29">
        <f t="shared" si="2"/>
        <v>23</v>
      </c>
      <c r="C33" s="38"/>
      <c r="D33" s="45"/>
      <c r="E33" s="42"/>
      <c r="F33" s="42" t="s">
        <v>37</v>
      </c>
      <c r="G33" s="42"/>
      <c r="H33" s="42"/>
      <c r="I33" s="42"/>
      <c r="J33" s="42"/>
      <c r="K33" s="80">
        <v>150</v>
      </c>
      <c r="L33" s="80">
        <v>1150</v>
      </c>
      <c r="M33" s="80">
        <v>1050</v>
      </c>
      <c r="N33" s="81">
        <v>700</v>
      </c>
    </row>
    <row r="34" spans="2:14" ht="13.5" customHeight="1">
      <c r="B34" s="29">
        <f t="shared" si="2"/>
        <v>24</v>
      </c>
      <c r="C34" s="37" t="s">
        <v>174</v>
      </c>
      <c r="D34" s="35" t="s">
        <v>175</v>
      </c>
      <c r="E34" s="42"/>
      <c r="F34" s="42" t="s">
        <v>44</v>
      </c>
      <c r="G34" s="42"/>
      <c r="H34" s="42"/>
      <c r="I34" s="42"/>
      <c r="J34" s="42"/>
      <c r="K34" s="100" t="s">
        <v>248</v>
      </c>
      <c r="L34" s="100">
        <v>10</v>
      </c>
      <c r="M34" s="80">
        <v>10</v>
      </c>
      <c r="N34" s="81"/>
    </row>
    <row r="35" spans="2:24" ht="13.5" customHeight="1">
      <c r="B35" s="29">
        <f t="shared" si="2"/>
        <v>25</v>
      </c>
      <c r="C35" s="38"/>
      <c r="D35" s="45"/>
      <c r="E35" s="42"/>
      <c r="F35" s="42" t="s">
        <v>640</v>
      </c>
      <c r="G35" s="42"/>
      <c r="H35" s="42"/>
      <c r="I35" s="42"/>
      <c r="J35" s="42"/>
      <c r="K35" s="80"/>
      <c r="L35" s="80"/>
      <c r="M35" s="80"/>
      <c r="N35" s="81" t="s">
        <v>815</v>
      </c>
      <c r="U35">
        <f>COUNTA(K34:K35)</f>
        <v>1</v>
      </c>
      <c r="V35">
        <f>COUNTA(L34:L35)</f>
        <v>1</v>
      </c>
      <c r="W35">
        <f>COUNTA(M34:M35)</f>
        <v>1</v>
      </c>
      <c r="X35">
        <f>COUNTA(N34:N35)</f>
        <v>1</v>
      </c>
    </row>
    <row r="36" spans="2:25" ht="13.5" customHeight="1">
      <c r="B36" s="29">
        <f t="shared" si="2"/>
        <v>26</v>
      </c>
      <c r="C36" s="37" t="s">
        <v>260</v>
      </c>
      <c r="D36" s="35" t="s">
        <v>45</v>
      </c>
      <c r="E36" s="42"/>
      <c r="F36" s="42" t="s">
        <v>46</v>
      </c>
      <c r="G36" s="42"/>
      <c r="H36" s="42"/>
      <c r="I36" s="42"/>
      <c r="J36" s="42"/>
      <c r="K36" s="80"/>
      <c r="L36" s="100"/>
      <c r="M36" s="80" t="s">
        <v>815</v>
      </c>
      <c r="N36" s="81" t="s">
        <v>815</v>
      </c>
      <c r="Y36" s="103"/>
    </row>
    <row r="37" spans="2:25" ht="13.5" customHeight="1">
      <c r="B37" s="29">
        <f t="shared" si="2"/>
        <v>27</v>
      </c>
      <c r="C37" s="38"/>
      <c r="D37" s="45"/>
      <c r="E37" s="42"/>
      <c r="F37" s="42" t="s">
        <v>48</v>
      </c>
      <c r="G37" s="42"/>
      <c r="H37" s="42"/>
      <c r="I37" s="42"/>
      <c r="J37" s="42"/>
      <c r="K37" s="80">
        <v>50</v>
      </c>
      <c r="L37" s="80">
        <v>40</v>
      </c>
      <c r="M37" s="80">
        <v>90</v>
      </c>
      <c r="N37" s="81">
        <v>90</v>
      </c>
      <c r="Y37" s="103"/>
    </row>
    <row r="38" spans="2:25" ht="13.5" customHeight="1">
      <c r="B38" s="29">
        <f t="shared" si="2"/>
        <v>28</v>
      </c>
      <c r="C38" s="38"/>
      <c r="D38" s="45"/>
      <c r="E38" s="42"/>
      <c r="F38" s="42" t="s">
        <v>285</v>
      </c>
      <c r="G38" s="42"/>
      <c r="H38" s="42"/>
      <c r="I38" s="42"/>
      <c r="J38" s="42"/>
      <c r="K38" s="80" t="s">
        <v>248</v>
      </c>
      <c r="L38" s="80"/>
      <c r="M38" s="80"/>
      <c r="N38" s="81"/>
      <c r="Y38" s="104"/>
    </row>
    <row r="39" spans="2:25" ht="13.5" customHeight="1">
      <c r="B39" s="29">
        <f t="shared" si="2"/>
        <v>29</v>
      </c>
      <c r="C39" s="38"/>
      <c r="D39" s="45"/>
      <c r="E39" s="42"/>
      <c r="F39" s="42" t="s">
        <v>51</v>
      </c>
      <c r="G39" s="42"/>
      <c r="H39" s="42"/>
      <c r="I39" s="42"/>
      <c r="J39" s="42"/>
      <c r="K39" s="80"/>
      <c r="L39" s="80"/>
      <c r="M39" s="80">
        <v>10</v>
      </c>
      <c r="N39" s="81">
        <v>10</v>
      </c>
      <c r="Y39" s="104"/>
    </row>
    <row r="40" spans="2:25" ht="13.5" customHeight="1">
      <c r="B40" s="29">
        <f t="shared" si="2"/>
        <v>30</v>
      </c>
      <c r="C40" s="38"/>
      <c r="D40" s="45"/>
      <c r="E40" s="42"/>
      <c r="F40" s="42" t="s">
        <v>822</v>
      </c>
      <c r="G40" s="42"/>
      <c r="H40" s="42"/>
      <c r="I40" s="42"/>
      <c r="J40" s="42"/>
      <c r="K40" s="100"/>
      <c r="L40" s="100"/>
      <c r="M40" s="80"/>
      <c r="N40" s="81" t="s">
        <v>815</v>
      </c>
      <c r="Y40" s="104"/>
    </row>
    <row r="41" spans="2:25" ht="13.5" customHeight="1">
      <c r="B41" s="29">
        <f t="shared" si="2"/>
        <v>31</v>
      </c>
      <c r="C41" s="38"/>
      <c r="D41" s="45"/>
      <c r="E41" s="42"/>
      <c r="F41" s="42" t="s">
        <v>823</v>
      </c>
      <c r="G41" s="42"/>
      <c r="H41" s="42"/>
      <c r="I41" s="42"/>
      <c r="J41" s="42"/>
      <c r="K41" s="100" t="s">
        <v>248</v>
      </c>
      <c r="L41" s="100"/>
      <c r="M41" s="80"/>
      <c r="N41" s="81"/>
      <c r="Y41" s="104"/>
    </row>
    <row r="42" spans="2:25" ht="13.5" customHeight="1">
      <c r="B42" s="29">
        <f t="shared" si="2"/>
        <v>32</v>
      </c>
      <c r="C42" s="38"/>
      <c r="D42" s="45"/>
      <c r="E42" s="42"/>
      <c r="F42" s="42" t="s">
        <v>144</v>
      </c>
      <c r="G42" s="42"/>
      <c r="H42" s="42"/>
      <c r="I42" s="42"/>
      <c r="J42" s="42"/>
      <c r="K42" s="80"/>
      <c r="L42" s="80"/>
      <c r="M42" s="80">
        <v>40</v>
      </c>
      <c r="N42" s="81"/>
      <c r="Y42" s="104"/>
    </row>
    <row r="43" spans="2:25" ht="13.5" customHeight="1">
      <c r="B43" s="29">
        <f t="shared" si="2"/>
        <v>33</v>
      </c>
      <c r="C43" s="38"/>
      <c r="D43" s="45"/>
      <c r="E43" s="42"/>
      <c r="F43" s="42" t="s">
        <v>54</v>
      </c>
      <c r="G43" s="42"/>
      <c r="H43" s="42"/>
      <c r="I43" s="42"/>
      <c r="J43" s="42"/>
      <c r="K43" s="100" t="s">
        <v>248</v>
      </c>
      <c r="L43" s="100">
        <v>400</v>
      </c>
      <c r="M43" s="80">
        <v>520</v>
      </c>
      <c r="N43" s="81">
        <v>360</v>
      </c>
      <c r="Y43" s="105"/>
    </row>
    <row r="44" spans="2:25" ht="13.5" customHeight="1">
      <c r="B44" s="29">
        <f t="shared" si="2"/>
        <v>34</v>
      </c>
      <c r="C44" s="38"/>
      <c r="D44" s="45"/>
      <c r="E44" s="42"/>
      <c r="F44" s="42" t="s">
        <v>770</v>
      </c>
      <c r="G44" s="42"/>
      <c r="H44" s="42"/>
      <c r="I44" s="42"/>
      <c r="J44" s="42"/>
      <c r="K44" s="80"/>
      <c r="L44" s="80"/>
      <c r="M44" s="80" t="s">
        <v>815</v>
      </c>
      <c r="N44" s="81">
        <v>10</v>
      </c>
      <c r="Y44" s="103"/>
    </row>
    <row r="45" spans="2:25" ht="13.5" customHeight="1">
      <c r="B45" s="29">
        <f t="shared" si="2"/>
        <v>35</v>
      </c>
      <c r="C45" s="38"/>
      <c r="D45" s="45"/>
      <c r="E45" s="42"/>
      <c r="F45" s="42" t="s">
        <v>771</v>
      </c>
      <c r="G45" s="42"/>
      <c r="H45" s="42"/>
      <c r="I45" s="42"/>
      <c r="J45" s="42"/>
      <c r="K45" s="100">
        <v>120</v>
      </c>
      <c r="L45" s="100">
        <v>720</v>
      </c>
      <c r="M45" s="80">
        <v>560</v>
      </c>
      <c r="N45" s="81">
        <v>400</v>
      </c>
      <c r="Y45" s="103"/>
    </row>
    <row r="46" spans="2:25" ht="13.5" customHeight="1">
      <c r="B46" s="29">
        <f t="shared" si="2"/>
        <v>36</v>
      </c>
      <c r="C46" s="38"/>
      <c r="D46" s="45"/>
      <c r="E46" s="42"/>
      <c r="F46" s="42" t="s">
        <v>57</v>
      </c>
      <c r="G46" s="42"/>
      <c r="H46" s="42"/>
      <c r="I46" s="42"/>
      <c r="J46" s="42"/>
      <c r="K46" s="100"/>
      <c r="L46" s="80">
        <v>20</v>
      </c>
      <c r="M46" s="80">
        <v>80</v>
      </c>
      <c r="N46" s="81">
        <v>50</v>
      </c>
      <c r="Y46" s="103"/>
    </row>
    <row r="47" spans="2:25" ht="13.5" customHeight="1">
      <c r="B47" s="29">
        <f t="shared" si="2"/>
        <v>37</v>
      </c>
      <c r="C47" s="38"/>
      <c r="D47" s="45"/>
      <c r="E47" s="42"/>
      <c r="F47" s="42" t="s">
        <v>61</v>
      </c>
      <c r="G47" s="42"/>
      <c r="H47" s="42"/>
      <c r="I47" s="42"/>
      <c r="J47" s="42"/>
      <c r="K47" s="80"/>
      <c r="L47" s="80"/>
      <c r="M47" s="80" t="s">
        <v>815</v>
      </c>
      <c r="N47" s="81"/>
      <c r="Y47" s="103"/>
    </row>
    <row r="48" spans="2:25" ht="13.5" customHeight="1">
      <c r="B48" s="29">
        <f t="shared" si="2"/>
        <v>38</v>
      </c>
      <c r="C48" s="38"/>
      <c r="D48" s="45"/>
      <c r="E48" s="42"/>
      <c r="F48" s="42" t="s">
        <v>213</v>
      </c>
      <c r="G48" s="42"/>
      <c r="H48" s="42"/>
      <c r="I48" s="42"/>
      <c r="J48" s="42"/>
      <c r="K48" s="80" t="s">
        <v>248</v>
      </c>
      <c r="L48" s="80">
        <v>40</v>
      </c>
      <c r="M48" s="80" t="s">
        <v>815</v>
      </c>
      <c r="N48" s="81" t="s">
        <v>815</v>
      </c>
      <c r="Y48" s="103"/>
    </row>
    <row r="49" spans="2:25" ht="13.5" customHeight="1">
      <c r="B49" s="29">
        <f t="shared" si="2"/>
        <v>39</v>
      </c>
      <c r="C49" s="38"/>
      <c r="D49" s="45"/>
      <c r="E49" s="42"/>
      <c r="F49" s="42" t="s">
        <v>65</v>
      </c>
      <c r="G49" s="42"/>
      <c r="H49" s="42"/>
      <c r="I49" s="42"/>
      <c r="J49" s="42"/>
      <c r="K49" s="100">
        <v>120</v>
      </c>
      <c r="L49" s="80">
        <v>320</v>
      </c>
      <c r="M49" s="80">
        <v>280</v>
      </c>
      <c r="N49" s="81">
        <v>360</v>
      </c>
      <c r="Y49" s="103"/>
    </row>
    <row r="50" spans="2:25" ht="13.5" customHeight="1">
      <c r="B50" s="29">
        <f t="shared" si="2"/>
        <v>40</v>
      </c>
      <c r="C50" s="38"/>
      <c r="D50" s="45"/>
      <c r="E50" s="42"/>
      <c r="F50" s="42" t="s">
        <v>154</v>
      </c>
      <c r="G50" s="42"/>
      <c r="H50" s="42"/>
      <c r="I50" s="42"/>
      <c r="J50" s="42"/>
      <c r="K50" s="80"/>
      <c r="L50" s="80"/>
      <c r="M50" s="80" t="s">
        <v>815</v>
      </c>
      <c r="N50" s="81" t="s">
        <v>815</v>
      </c>
      <c r="Y50" s="103"/>
    </row>
    <row r="51" spans="2:25" ht="13.5" customHeight="1">
      <c r="B51" s="29">
        <f t="shared" si="2"/>
        <v>41</v>
      </c>
      <c r="C51" s="38"/>
      <c r="D51" s="45"/>
      <c r="E51" s="42"/>
      <c r="F51" s="42" t="s">
        <v>293</v>
      </c>
      <c r="G51" s="42"/>
      <c r="H51" s="42"/>
      <c r="I51" s="42"/>
      <c r="J51" s="42"/>
      <c r="K51" s="80" t="s">
        <v>248</v>
      </c>
      <c r="L51" s="80"/>
      <c r="M51" s="80"/>
      <c r="N51" s="81"/>
      <c r="Y51" s="103"/>
    </row>
    <row r="52" spans="2:25" ht="13.5" customHeight="1">
      <c r="B52" s="29">
        <f t="shared" si="2"/>
        <v>42</v>
      </c>
      <c r="C52" s="38"/>
      <c r="D52" s="45"/>
      <c r="E52" s="42"/>
      <c r="F52" s="42" t="s">
        <v>68</v>
      </c>
      <c r="G52" s="42"/>
      <c r="H52" s="42"/>
      <c r="I52" s="42"/>
      <c r="J52" s="42"/>
      <c r="K52" s="80"/>
      <c r="L52" s="100">
        <v>10</v>
      </c>
      <c r="M52" s="80" t="s">
        <v>815</v>
      </c>
      <c r="N52" s="81">
        <v>20</v>
      </c>
      <c r="Y52" s="103"/>
    </row>
    <row r="53" spans="2:25" ht="13.5" customHeight="1">
      <c r="B53" s="29">
        <f t="shared" si="2"/>
        <v>43</v>
      </c>
      <c r="C53" s="38"/>
      <c r="D53" s="45"/>
      <c r="E53" s="42"/>
      <c r="F53" s="42" t="s">
        <v>158</v>
      </c>
      <c r="G53" s="42"/>
      <c r="H53" s="42"/>
      <c r="I53" s="42"/>
      <c r="J53" s="42"/>
      <c r="K53" s="80"/>
      <c r="L53" s="80" t="s">
        <v>815</v>
      </c>
      <c r="M53" s="80"/>
      <c r="N53" s="81">
        <v>10</v>
      </c>
      <c r="Y53" s="103"/>
    </row>
    <row r="54" spans="2:25" ht="13.5" customHeight="1">
      <c r="B54" s="29">
        <f t="shared" si="2"/>
        <v>44</v>
      </c>
      <c r="C54" s="38"/>
      <c r="D54" s="45"/>
      <c r="E54" s="42"/>
      <c r="F54" s="42" t="s">
        <v>159</v>
      </c>
      <c r="G54" s="42"/>
      <c r="H54" s="42"/>
      <c r="I54" s="42"/>
      <c r="J54" s="42"/>
      <c r="K54" s="80" t="s">
        <v>248</v>
      </c>
      <c r="L54" s="80"/>
      <c r="M54" s="80"/>
      <c r="N54" s="81"/>
      <c r="Y54" s="103"/>
    </row>
    <row r="55" spans="2:25" ht="13.5" customHeight="1">
      <c r="B55" s="29">
        <f t="shared" si="2"/>
        <v>45</v>
      </c>
      <c r="C55" s="39"/>
      <c r="D55" s="46"/>
      <c r="E55" s="42"/>
      <c r="F55" s="42" t="s">
        <v>71</v>
      </c>
      <c r="G55" s="42"/>
      <c r="H55" s="42"/>
      <c r="I55" s="42"/>
      <c r="J55" s="42"/>
      <c r="K55" s="80"/>
      <c r="L55" s="80">
        <v>10</v>
      </c>
      <c r="M55" s="80"/>
      <c r="N55" s="81"/>
      <c r="U55">
        <f>COUNTA(K36:K55)</f>
        <v>9</v>
      </c>
      <c r="V55">
        <f>COUNTA(L36:L55)</f>
        <v>9</v>
      </c>
      <c r="W55">
        <f>COUNTA(M36:M55)</f>
        <v>13</v>
      </c>
      <c r="X55">
        <f>COUNTA(N36:N55)</f>
        <v>13</v>
      </c>
      <c r="Y55" s="103"/>
    </row>
    <row r="56" spans="2:14" ht="13.5" customHeight="1">
      <c r="B56" s="29">
        <f t="shared" si="2"/>
        <v>46</v>
      </c>
      <c r="C56" s="37" t="s">
        <v>72</v>
      </c>
      <c r="D56" s="35" t="s">
        <v>73</v>
      </c>
      <c r="E56" s="42"/>
      <c r="F56" s="42" t="s">
        <v>824</v>
      </c>
      <c r="G56" s="42"/>
      <c r="H56" s="42"/>
      <c r="I56" s="42"/>
      <c r="J56" s="42"/>
      <c r="K56" s="80"/>
      <c r="L56" s="80"/>
      <c r="M56" s="80"/>
      <c r="N56" s="81" t="s">
        <v>815</v>
      </c>
    </row>
    <row r="57" spans="2:14" ht="13.5" customHeight="1">
      <c r="B57" s="29">
        <f t="shared" si="2"/>
        <v>47</v>
      </c>
      <c r="C57" s="38"/>
      <c r="D57" s="45"/>
      <c r="E57" s="42"/>
      <c r="F57" s="42" t="s">
        <v>399</v>
      </c>
      <c r="G57" s="42"/>
      <c r="H57" s="42"/>
      <c r="I57" s="42"/>
      <c r="J57" s="42"/>
      <c r="K57" s="80" t="s">
        <v>248</v>
      </c>
      <c r="L57" s="80"/>
      <c r="M57" s="80"/>
      <c r="N57" s="81" t="s">
        <v>815</v>
      </c>
    </row>
    <row r="58" spans="2:14" ht="13.5" customHeight="1">
      <c r="B58" s="29">
        <f t="shared" si="2"/>
        <v>48</v>
      </c>
      <c r="C58" s="38"/>
      <c r="D58" s="45"/>
      <c r="E58" s="42"/>
      <c r="F58" s="42" t="s">
        <v>825</v>
      </c>
      <c r="G58" s="42"/>
      <c r="H58" s="42"/>
      <c r="I58" s="42"/>
      <c r="J58" s="42"/>
      <c r="K58" s="80"/>
      <c r="L58" s="80" t="s">
        <v>815</v>
      </c>
      <c r="M58" s="80"/>
      <c r="N58" s="81">
        <v>2</v>
      </c>
    </row>
    <row r="59" spans="2:14" ht="13.5" customHeight="1">
      <c r="B59" s="29">
        <f t="shared" si="2"/>
        <v>49</v>
      </c>
      <c r="C59" s="38"/>
      <c r="D59" s="45"/>
      <c r="E59" s="42"/>
      <c r="F59" s="42" t="s">
        <v>164</v>
      </c>
      <c r="G59" s="42"/>
      <c r="H59" s="42"/>
      <c r="I59" s="42"/>
      <c r="J59" s="42"/>
      <c r="K59" s="80">
        <v>1</v>
      </c>
      <c r="L59" s="80" t="s">
        <v>815</v>
      </c>
      <c r="M59" s="80">
        <v>1</v>
      </c>
      <c r="N59" s="81">
        <v>2</v>
      </c>
    </row>
    <row r="60" spans="2:14" ht="13.5" customHeight="1">
      <c r="B60" s="29">
        <f t="shared" si="2"/>
        <v>50</v>
      </c>
      <c r="C60" s="38"/>
      <c r="D60" s="45"/>
      <c r="E60" s="42"/>
      <c r="F60" s="42" t="s">
        <v>218</v>
      </c>
      <c r="G60" s="42"/>
      <c r="H60" s="42"/>
      <c r="I60" s="42"/>
      <c r="J60" s="42"/>
      <c r="K60" s="80"/>
      <c r="L60" s="80"/>
      <c r="M60" s="80" t="s">
        <v>815</v>
      </c>
      <c r="N60" s="81"/>
    </row>
    <row r="61" spans="2:14" ht="13.5" customHeight="1">
      <c r="B61" s="29">
        <f t="shared" si="2"/>
        <v>51</v>
      </c>
      <c r="C61" s="38"/>
      <c r="D61" s="46"/>
      <c r="E61" s="42"/>
      <c r="F61" s="42" t="s">
        <v>74</v>
      </c>
      <c r="G61" s="42"/>
      <c r="H61" s="42"/>
      <c r="I61" s="42"/>
      <c r="J61" s="42"/>
      <c r="K61" s="80" t="s">
        <v>248</v>
      </c>
      <c r="L61" s="80" t="s">
        <v>815</v>
      </c>
      <c r="M61" s="80">
        <v>1</v>
      </c>
      <c r="N61" s="81">
        <v>1</v>
      </c>
    </row>
    <row r="62" spans="2:24" s="102" customFormat="1" ht="13.5" customHeight="1">
      <c r="B62" s="29">
        <f t="shared" si="2"/>
        <v>52</v>
      </c>
      <c r="C62" s="37" t="s">
        <v>75</v>
      </c>
      <c r="D62" s="47" t="s">
        <v>168</v>
      </c>
      <c r="E62" s="42"/>
      <c r="F62" s="42" t="s">
        <v>169</v>
      </c>
      <c r="G62" s="42"/>
      <c r="H62" s="42"/>
      <c r="I62" s="42"/>
      <c r="J62" s="42"/>
      <c r="K62" s="80" t="s">
        <v>248</v>
      </c>
      <c r="L62" s="80" t="s">
        <v>815</v>
      </c>
      <c r="M62" s="80"/>
      <c r="N62" s="81"/>
      <c r="O62"/>
      <c r="P62"/>
      <c r="Q62"/>
      <c r="R62"/>
      <c r="S62"/>
      <c r="T62"/>
      <c r="U62"/>
      <c r="V62"/>
      <c r="W62"/>
      <c r="X62"/>
    </row>
    <row r="63" spans="2:24" s="102" customFormat="1" ht="13.5" customHeight="1">
      <c r="B63" s="29">
        <f t="shared" si="2"/>
        <v>53</v>
      </c>
      <c r="C63" s="38"/>
      <c r="D63" s="35" t="s">
        <v>76</v>
      </c>
      <c r="E63" s="42"/>
      <c r="F63" s="42" t="s">
        <v>77</v>
      </c>
      <c r="G63" s="42"/>
      <c r="H63" s="42"/>
      <c r="I63" s="42"/>
      <c r="J63" s="42"/>
      <c r="K63" s="80" t="s">
        <v>248</v>
      </c>
      <c r="L63" s="80" t="s">
        <v>815</v>
      </c>
      <c r="M63" s="80" t="s">
        <v>815</v>
      </c>
      <c r="N63" s="81"/>
      <c r="O63"/>
      <c r="P63"/>
      <c r="Q63"/>
      <c r="R63"/>
      <c r="S63"/>
      <c r="T63"/>
      <c r="U63"/>
      <c r="V63"/>
      <c r="W63"/>
      <c r="X63"/>
    </row>
    <row r="64" spans="2:24" s="102" customFormat="1" ht="13.5" customHeight="1">
      <c r="B64" s="29">
        <f t="shared" si="2"/>
        <v>54</v>
      </c>
      <c r="C64" s="38"/>
      <c r="D64" s="46"/>
      <c r="E64" s="42"/>
      <c r="F64" s="42" t="s">
        <v>79</v>
      </c>
      <c r="G64" s="42"/>
      <c r="H64" s="42"/>
      <c r="I64" s="42"/>
      <c r="J64" s="42"/>
      <c r="K64" s="80">
        <v>20</v>
      </c>
      <c r="L64" s="80">
        <v>20</v>
      </c>
      <c r="M64" s="80">
        <v>10</v>
      </c>
      <c r="N64" s="81"/>
      <c r="O64"/>
      <c r="P64"/>
      <c r="Q64"/>
      <c r="R64"/>
      <c r="S64"/>
      <c r="T64"/>
      <c r="U64"/>
      <c r="V64"/>
      <c r="W64"/>
      <c r="X64"/>
    </row>
    <row r="65" spans="2:24" s="102" customFormat="1" ht="13.5" customHeight="1">
      <c r="B65" s="29">
        <f t="shared" si="2"/>
        <v>55</v>
      </c>
      <c r="C65" s="39"/>
      <c r="D65" s="47" t="s">
        <v>80</v>
      </c>
      <c r="E65" s="42"/>
      <c r="F65" s="42" t="s">
        <v>81</v>
      </c>
      <c r="G65" s="42"/>
      <c r="H65" s="42"/>
      <c r="I65" s="42"/>
      <c r="J65" s="42"/>
      <c r="K65" s="80" t="s">
        <v>248</v>
      </c>
      <c r="L65" s="80">
        <v>20</v>
      </c>
      <c r="M65" s="80">
        <v>20</v>
      </c>
      <c r="N65" s="81">
        <v>10</v>
      </c>
      <c r="O65"/>
      <c r="P65"/>
      <c r="Q65"/>
      <c r="R65"/>
      <c r="S65"/>
      <c r="T65"/>
      <c r="U65"/>
      <c r="V65"/>
      <c r="W65"/>
      <c r="X65"/>
    </row>
    <row r="66" spans="2:24" s="102" customFormat="1" ht="13.5" customHeight="1">
      <c r="B66" s="29">
        <f t="shared" si="2"/>
        <v>56</v>
      </c>
      <c r="C66" s="37" t="s">
        <v>0</v>
      </c>
      <c r="D66" s="35" t="s">
        <v>170</v>
      </c>
      <c r="E66" s="42"/>
      <c r="F66" s="42" t="s">
        <v>1</v>
      </c>
      <c r="G66" s="42"/>
      <c r="H66" s="42"/>
      <c r="I66" s="42"/>
      <c r="J66" s="42"/>
      <c r="K66" s="80"/>
      <c r="L66" s="80" t="s">
        <v>815</v>
      </c>
      <c r="M66" s="80" t="s">
        <v>815</v>
      </c>
      <c r="N66" s="81" t="s">
        <v>815</v>
      </c>
      <c r="O66"/>
      <c r="P66"/>
      <c r="Q66"/>
      <c r="R66"/>
      <c r="S66"/>
      <c r="T66"/>
      <c r="U66"/>
      <c r="V66"/>
      <c r="W66"/>
      <c r="X66"/>
    </row>
    <row r="67" spans="2:24" s="102" customFormat="1" ht="13.5" customHeight="1">
      <c r="B67" s="29">
        <f t="shared" si="2"/>
        <v>57</v>
      </c>
      <c r="C67" s="38"/>
      <c r="D67" s="47" t="s">
        <v>82</v>
      </c>
      <c r="E67" s="42"/>
      <c r="F67" s="42" t="s">
        <v>83</v>
      </c>
      <c r="G67" s="42"/>
      <c r="H67" s="42"/>
      <c r="I67" s="42"/>
      <c r="J67" s="42"/>
      <c r="K67" s="80">
        <v>10</v>
      </c>
      <c r="L67" s="80" t="s">
        <v>815</v>
      </c>
      <c r="M67" s="80">
        <v>20</v>
      </c>
      <c r="N67" s="81">
        <v>30</v>
      </c>
      <c r="O67"/>
      <c r="P67"/>
      <c r="Q67"/>
      <c r="R67"/>
      <c r="S67"/>
      <c r="T67"/>
      <c r="U67">
        <f>COUNTA(K56:K67)</f>
        <v>8</v>
      </c>
      <c r="V67">
        <f>COUNTA(L56:L67)</f>
        <v>9</v>
      </c>
      <c r="W67">
        <f>COUNTA(M56:M67)</f>
        <v>8</v>
      </c>
      <c r="X67">
        <f>COUNTA(N56:N67)</f>
        <v>8</v>
      </c>
    </row>
    <row r="68" spans="2:24" s="102" customFormat="1" ht="13.5" customHeight="1">
      <c r="B68" s="29">
        <f t="shared" si="2"/>
        <v>58</v>
      </c>
      <c r="C68" s="170" t="s">
        <v>84</v>
      </c>
      <c r="D68" s="171"/>
      <c r="E68" s="42"/>
      <c r="F68" s="42" t="s">
        <v>85</v>
      </c>
      <c r="G68" s="42"/>
      <c r="H68" s="42"/>
      <c r="I68" s="42"/>
      <c r="J68" s="42"/>
      <c r="K68" s="80">
        <v>50</v>
      </c>
      <c r="L68" s="80">
        <v>350</v>
      </c>
      <c r="M68" s="80">
        <v>550</v>
      </c>
      <c r="N68" s="81">
        <v>900</v>
      </c>
      <c r="O68"/>
      <c r="P68"/>
      <c r="Q68"/>
      <c r="R68"/>
      <c r="S68"/>
      <c r="T68"/>
      <c r="U68"/>
      <c r="V68"/>
      <c r="W68"/>
      <c r="X68"/>
    </row>
    <row r="69" spans="2:24" s="102" customFormat="1" ht="13.5" customHeight="1">
      <c r="B69" s="29">
        <f t="shared" si="2"/>
        <v>59</v>
      </c>
      <c r="C69" s="40"/>
      <c r="D69" s="41"/>
      <c r="E69" s="42"/>
      <c r="F69" s="42" t="s">
        <v>86</v>
      </c>
      <c r="G69" s="42"/>
      <c r="H69" s="42"/>
      <c r="I69" s="42"/>
      <c r="J69" s="42"/>
      <c r="K69" s="80">
        <v>600</v>
      </c>
      <c r="L69" s="80">
        <v>1250</v>
      </c>
      <c r="M69" s="80">
        <v>1200</v>
      </c>
      <c r="N69" s="81">
        <v>2550</v>
      </c>
      <c r="O69"/>
      <c r="P69"/>
      <c r="Q69"/>
      <c r="R69"/>
      <c r="S69"/>
      <c r="T69"/>
      <c r="U69"/>
      <c r="V69"/>
      <c r="W69"/>
      <c r="X69"/>
    </row>
    <row r="70" spans="2:24" s="102" customFormat="1" ht="13.5" customHeight="1" thickBot="1">
      <c r="B70" s="29">
        <f t="shared" si="2"/>
        <v>60</v>
      </c>
      <c r="C70" s="40"/>
      <c r="D70" s="41"/>
      <c r="E70" s="42"/>
      <c r="F70" s="42" t="s">
        <v>171</v>
      </c>
      <c r="G70" s="42"/>
      <c r="H70" s="42"/>
      <c r="I70" s="42"/>
      <c r="J70" s="42"/>
      <c r="K70" s="80">
        <v>150</v>
      </c>
      <c r="L70" s="80">
        <v>250</v>
      </c>
      <c r="M70" s="80">
        <v>50</v>
      </c>
      <c r="N70" s="81">
        <v>50</v>
      </c>
      <c r="O70"/>
      <c r="P70"/>
      <c r="Q70"/>
      <c r="R70"/>
      <c r="S70"/>
      <c r="T70"/>
      <c r="U70"/>
      <c r="V70"/>
      <c r="W70"/>
      <c r="X70"/>
    </row>
    <row r="71" spans="2:24" s="102" customFormat="1" ht="13.5" customHeight="1">
      <c r="B71" s="83"/>
      <c r="C71" s="84"/>
      <c r="D71" s="84"/>
      <c r="E71" s="86"/>
      <c r="F71" s="86"/>
      <c r="G71" s="86"/>
      <c r="H71" s="86"/>
      <c r="I71" s="86"/>
      <c r="J71" s="86"/>
      <c r="K71" s="86"/>
      <c r="L71" s="86"/>
      <c r="M71" s="86"/>
      <c r="N71" s="86"/>
      <c r="O71"/>
      <c r="P71"/>
      <c r="Q71"/>
      <c r="R71"/>
      <c r="S71"/>
      <c r="T71"/>
      <c r="U71">
        <f>COUNTA(K11:K70)</f>
        <v>38</v>
      </c>
      <c r="V71">
        <f>COUNTA(L11:L70)</f>
        <v>42</v>
      </c>
      <c r="W71">
        <f>COUNTA(M11:M70)</f>
        <v>44</v>
      </c>
      <c r="X71">
        <f>COUNTA(N11:N70)</f>
        <v>42</v>
      </c>
    </row>
    <row r="72" spans="2:24" s="102" customFormat="1" ht="18" customHeight="1">
      <c r="B72"/>
      <c r="C72"/>
      <c r="D72"/>
      <c r="E72"/>
      <c r="F72"/>
      <c r="G72"/>
      <c r="H72"/>
      <c r="I72"/>
      <c r="J72"/>
      <c r="O72"/>
      <c r="P72"/>
      <c r="Q72"/>
      <c r="R72"/>
      <c r="S72"/>
      <c r="T72"/>
      <c r="U72"/>
      <c r="V72"/>
      <c r="W72"/>
      <c r="X72"/>
    </row>
    <row r="73" ht="18" customHeight="1">
      <c r="B73" s="22"/>
    </row>
    <row r="74" ht="9" customHeight="1" thickBot="1"/>
    <row r="75" spans="2:14" ht="18" customHeight="1">
      <c r="B75" s="1"/>
      <c r="C75" s="2"/>
      <c r="D75" s="163" t="s">
        <v>2</v>
      </c>
      <c r="E75" s="163"/>
      <c r="F75" s="163"/>
      <c r="G75" s="163"/>
      <c r="H75" s="2"/>
      <c r="I75" s="2"/>
      <c r="J75" s="3"/>
      <c r="K75" s="107" t="s">
        <v>106</v>
      </c>
      <c r="L75" s="107" t="s">
        <v>107</v>
      </c>
      <c r="M75" s="107" t="s">
        <v>108</v>
      </c>
      <c r="N75" s="132" t="s">
        <v>109</v>
      </c>
    </row>
    <row r="76" spans="2:14" ht="18" customHeight="1" thickBot="1">
      <c r="B76" s="7"/>
      <c r="C76" s="8"/>
      <c r="D76" s="161" t="s">
        <v>3</v>
      </c>
      <c r="E76" s="161"/>
      <c r="F76" s="161"/>
      <c r="G76" s="161"/>
      <c r="H76" s="8"/>
      <c r="I76" s="8"/>
      <c r="J76" s="9"/>
      <c r="K76" s="113" t="str">
        <f>K5</f>
        <v>H 27. 3.17</v>
      </c>
      <c r="L76" s="113" t="str">
        <f>L5</f>
        <v>H 27. 3.17</v>
      </c>
      <c r="M76" s="113" t="str">
        <f>M5</f>
        <v>H 27. 3.17</v>
      </c>
      <c r="N76" s="133" t="str">
        <f>N5</f>
        <v>H 27. 3.17</v>
      </c>
    </row>
    <row r="77" spans="2:14" ht="18" customHeight="1" thickTop="1">
      <c r="B77" s="87" t="s">
        <v>10</v>
      </c>
      <c r="C77" s="88" t="s">
        <v>11</v>
      </c>
      <c r="D77" s="88" t="s">
        <v>12</v>
      </c>
      <c r="E77" s="89"/>
      <c r="F77" s="90"/>
      <c r="G77" s="169" t="s">
        <v>13</v>
      </c>
      <c r="H77" s="169"/>
      <c r="I77" s="90"/>
      <c r="J77" s="27"/>
      <c r="K77" s="114"/>
      <c r="L77" s="114"/>
      <c r="M77" s="114"/>
      <c r="N77" s="134"/>
    </row>
    <row r="78" spans="2:14" ht="13.5" customHeight="1" thickBot="1">
      <c r="B78" s="85"/>
      <c r="C78" s="28"/>
      <c r="D78" s="28"/>
      <c r="E78" s="14"/>
      <c r="F78" s="14"/>
      <c r="G78" s="34"/>
      <c r="H78" s="34"/>
      <c r="I78" s="14"/>
      <c r="J78" s="15"/>
      <c r="K78" s="112"/>
      <c r="L78" s="112"/>
      <c r="M78" s="112"/>
      <c r="N78" s="143"/>
    </row>
    <row r="79" spans="2:14" ht="19.5" customHeight="1" thickTop="1">
      <c r="B79" s="172" t="s">
        <v>88</v>
      </c>
      <c r="C79" s="173"/>
      <c r="D79" s="173"/>
      <c r="E79" s="173"/>
      <c r="F79" s="173"/>
      <c r="G79" s="173"/>
      <c r="H79" s="173"/>
      <c r="I79" s="173"/>
      <c r="J79" s="27"/>
      <c r="K79" s="114">
        <f>SUM(K80:K88)</f>
        <v>29201</v>
      </c>
      <c r="L79" s="114">
        <f>SUM(L80:L88)</f>
        <v>62850</v>
      </c>
      <c r="M79" s="114">
        <f>SUM(M80:M88)</f>
        <v>59162</v>
      </c>
      <c r="N79" s="134">
        <f>SUM(N80:N88)</f>
        <v>41425</v>
      </c>
    </row>
    <row r="80" spans="2:14" ht="13.5" customHeight="1">
      <c r="B80" s="153" t="s">
        <v>89</v>
      </c>
      <c r="C80" s="154"/>
      <c r="D80" s="162"/>
      <c r="E80" s="51"/>
      <c r="F80" s="52"/>
      <c r="G80" s="155" t="s">
        <v>14</v>
      </c>
      <c r="H80" s="155"/>
      <c r="I80" s="52"/>
      <c r="J80" s="54"/>
      <c r="K80" s="43">
        <v>130</v>
      </c>
      <c r="L80" s="43">
        <v>150</v>
      </c>
      <c r="M80" s="43">
        <v>200</v>
      </c>
      <c r="N80" s="44">
        <v>170</v>
      </c>
    </row>
    <row r="81" spans="2:14" ht="13.5" customHeight="1">
      <c r="B81" s="16"/>
      <c r="C81" s="17"/>
      <c r="D81" s="18"/>
      <c r="E81" s="55"/>
      <c r="F81" s="42"/>
      <c r="G81" s="155" t="s">
        <v>40</v>
      </c>
      <c r="H81" s="155"/>
      <c r="I81" s="53"/>
      <c r="J81" s="56"/>
      <c r="K81" s="43">
        <v>130</v>
      </c>
      <c r="L81" s="43">
        <v>300</v>
      </c>
      <c r="M81" s="43">
        <v>280</v>
      </c>
      <c r="N81" s="44">
        <v>300</v>
      </c>
    </row>
    <row r="82" spans="2:14" ht="13.5" customHeight="1">
      <c r="B82" s="16"/>
      <c r="C82" s="17"/>
      <c r="D82" s="18"/>
      <c r="E82" s="55"/>
      <c r="F82" s="42"/>
      <c r="G82" s="155" t="s">
        <v>43</v>
      </c>
      <c r="H82" s="155"/>
      <c r="I82" s="52"/>
      <c r="J82" s="54"/>
      <c r="K82" s="43">
        <v>0</v>
      </c>
      <c r="L82" s="43">
        <v>0</v>
      </c>
      <c r="M82" s="43">
        <v>0</v>
      </c>
      <c r="N82" s="44">
        <v>0</v>
      </c>
    </row>
    <row r="83" spans="2:14" ht="13.5" customHeight="1">
      <c r="B83" s="16"/>
      <c r="C83" s="17"/>
      <c r="D83" s="18"/>
      <c r="E83" s="55"/>
      <c r="F83" s="42"/>
      <c r="G83" s="155" t="s">
        <v>190</v>
      </c>
      <c r="H83" s="155"/>
      <c r="I83" s="52"/>
      <c r="J83" s="54"/>
      <c r="K83" s="43">
        <v>0</v>
      </c>
      <c r="L83" s="43">
        <v>10</v>
      </c>
      <c r="M83" s="43">
        <v>0</v>
      </c>
      <c r="N83" s="44">
        <v>0</v>
      </c>
    </row>
    <row r="84" spans="2:14" ht="13.5" customHeight="1">
      <c r="B84" s="16"/>
      <c r="C84" s="17"/>
      <c r="D84" s="18"/>
      <c r="E84" s="55"/>
      <c r="F84" s="42"/>
      <c r="G84" s="155" t="s">
        <v>191</v>
      </c>
      <c r="H84" s="155"/>
      <c r="I84" s="52"/>
      <c r="J84" s="54"/>
      <c r="K84" s="43">
        <v>27820</v>
      </c>
      <c r="L84" s="43">
        <v>58930</v>
      </c>
      <c r="M84" s="43">
        <v>55240</v>
      </c>
      <c r="N84" s="44">
        <v>36100</v>
      </c>
    </row>
    <row r="85" spans="2:14" ht="13.5" customHeight="1">
      <c r="B85" s="16"/>
      <c r="C85" s="17"/>
      <c r="D85" s="18"/>
      <c r="E85" s="55"/>
      <c r="F85" s="42"/>
      <c r="G85" s="155" t="s">
        <v>175</v>
      </c>
      <c r="H85" s="155"/>
      <c r="I85" s="52"/>
      <c r="J85" s="54"/>
      <c r="K85" s="43">
        <v>0</v>
      </c>
      <c r="L85" s="43">
        <v>10</v>
      </c>
      <c r="M85" s="43">
        <v>10</v>
      </c>
      <c r="N85" s="44">
        <v>0</v>
      </c>
    </row>
    <row r="86" spans="2:14" ht="13.5" customHeight="1">
      <c r="B86" s="16"/>
      <c r="C86" s="17"/>
      <c r="D86" s="18"/>
      <c r="E86" s="55"/>
      <c r="F86" s="42"/>
      <c r="G86" s="155" t="s">
        <v>45</v>
      </c>
      <c r="H86" s="155"/>
      <c r="I86" s="52"/>
      <c r="J86" s="54"/>
      <c r="K86" s="43">
        <v>290</v>
      </c>
      <c r="L86" s="43">
        <v>1560</v>
      </c>
      <c r="M86" s="43">
        <v>1580</v>
      </c>
      <c r="N86" s="44">
        <v>1310</v>
      </c>
    </row>
    <row r="87" spans="2:14" ht="13.5" customHeight="1">
      <c r="B87" s="16"/>
      <c r="C87" s="17"/>
      <c r="D87" s="18"/>
      <c r="E87" s="55"/>
      <c r="F87" s="42"/>
      <c r="G87" s="155" t="s">
        <v>90</v>
      </c>
      <c r="H87" s="155"/>
      <c r="I87" s="52"/>
      <c r="J87" s="54"/>
      <c r="K87" s="43">
        <v>650</v>
      </c>
      <c r="L87" s="43">
        <v>1600</v>
      </c>
      <c r="M87" s="43">
        <v>1750</v>
      </c>
      <c r="N87" s="44">
        <v>3450</v>
      </c>
    </row>
    <row r="88" spans="2:14" ht="13.5" customHeight="1" thickBot="1">
      <c r="B88" s="19"/>
      <c r="C88" s="20"/>
      <c r="D88" s="21"/>
      <c r="E88" s="57"/>
      <c r="F88" s="48"/>
      <c r="G88" s="156" t="s">
        <v>87</v>
      </c>
      <c r="H88" s="156"/>
      <c r="I88" s="58"/>
      <c r="J88" s="59"/>
      <c r="K88" s="49">
        <v>181</v>
      </c>
      <c r="L88" s="49">
        <v>290</v>
      </c>
      <c r="M88" s="49">
        <v>102</v>
      </c>
      <c r="N88" s="50">
        <v>95</v>
      </c>
    </row>
    <row r="89" spans="2:14" ht="18" customHeight="1" thickTop="1">
      <c r="B89" s="157" t="s">
        <v>91</v>
      </c>
      <c r="C89" s="158"/>
      <c r="D89" s="159"/>
      <c r="E89" s="65"/>
      <c r="F89" s="30"/>
      <c r="G89" s="160" t="s">
        <v>92</v>
      </c>
      <c r="H89" s="160"/>
      <c r="I89" s="30"/>
      <c r="J89" s="31"/>
      <c r="K89" s="115" t="s">
        <v>93</v>
      </c>
      <c r="L89" s="121"/>
      <c r="M89" s="121"/>
      <c r="N89" s="135"/>
    </row>
    <row r="90" spans="2:14" ht="18" customHeight="1">
      <c r="B90" s="62"/>
      <c r="C90" s="63"/>
      <c r="D90" s="63"/>
      <c r="E90" s="60"/>
      <c r="F90" s="61"/>
      <c r="G90" s="34"/>
      <c r="H90" s="34"/>
      <c r="I90" s="61"/>
      <c r="J90" s="64"/>
      <c r="K90" s="116" t="s">
        <v>94</v>
      </c>
      <c r="L90" s="122"/>
      <c r="M90" s="122"/>
      <c r="N90" s="125"/>
    </row>
    <row r="91" spans="2:14" ht="18" customHeight="1">
      <c r="B91" s="16"/>
      <c r="C91" s="17"/>
      <c r="D91" s="17"/>
      <c r="E91" s="66"/>
      <c r="F91" s="8"/>
      <c r="G91" s="161" t="s">
        <v>95</v>
      </c>
      <c r="H91" s="161"/>
      <c r="I91" s="32"/>
      <c r="J91" s="33"/>
      <c r="K91" s="117" t="s">
        <v>96</v>
      </c>
      <c r="L91" s="123"/>
      <c r="M91" s="126"/>
      <c r="N91" s="123"/>
    </row>
    <row r="92" spans="2:14" ht="18" customHeight="1">
      <c r="B92" s="16"/>
      <c r="C92" s="17"/>
      <c r="D92" s="17"/>
      <c r="E92" s="67"/>
      <c r="F92" s="17"/>
      <c r="G92" s="68"/>
      <c r="H92" s="68"/>
      <c r="I92" s="63"/>
      <c r="J92" s="69"/>
      <c r="K92" s="118" t="s">
        <v>490</v>
      </c>
      <c r="L92" s="124"/>
      <c r="M92" s="127"/>
      <c r="N92" s="124"/>
    </row>
    <row r="93" spans="2:14" ht="18" customHeight="1">
      <c r="B93" s="16"/>
      <c r="C93" s="17"/>
      <c r="D93" s="17"/>
      <c r="E93" s="67"/>
      <c r="F93" s="17"/>
      <c r="G93" s="68"/>
      <c r="H93" s="68"/>
      <c r="I93" s="63"/>
      <c r="J93" s="69"/>
      <c r="K93" s="118" t="s">
        <v>216</v>
      </c>
      <c r="L93" s="122"/>
      <c r="M93" s="127"/>
      <c r="N93" s="124"/>
    </row>
    <row r="94" spans="2:14" ht="18" customHeight="1">
      <c r="B94" s="16"/>
      <c r="C94" s="17"/>
      <c r="D94" s="17"/>
      <c r="E94" s="66"/>
      <c r="F94" s="8"/>
      <c r="G94" s="161" t="s">
        <v>97</v>
      </c>
      <c r="H94" s="161"/>
      <c r="I94" s="32"/>
      <c r="J94" s="33"/>
      <c r="K94" s="117" t="s">
        <v>364</v>
      </c>
      <c r="L94" s="123"/>
      <c r="M94" s="126"/>
      <c r="N94" s="123"/>
    </row>
    <row r="95" spans="2:14" ht="18" customHeight="1">
      <c r="B95" s="16"/>
      <c r="C95" s="17"/>
      <c r="D95" s="17"/>
      <c r="E95" s="67"/>
      <c r="F95" s="17"/>
      <c r="G95" s="68"/>
      <c r="H95" s="68"/>
      <c r="I95" s="63"/>
      <c r="J95" s="69"/>
      <c r="K95" s="118" t="s">
        <v>491</v>
      </c>
      <c r="L95" s="124"/>
      <c r="M95" s="127"/>
      <c r="N95" s="124"/>
    </row>
    <row r="96" spans="2:14" ht="18" customHeight="1">
      <c r="B96" s="16"/>
      <c r="C96" s="17"/>
      <c r="D96" s="17"/>
      <c r="E96" s="13"/>
      <c r="F96" s="14"/>
      <c r="G96" s="34"/>
      <c r="H96" s="34"/>
      <c r="I96" s="61"/>
      <c r="J96" s="64"/>
      <c r="K96" s="116" t="s">
        <v>98</v>
      </c>
      <c r="L96" s="125"/>
      <c r="M96" s="122"/>
      <c r="N96" s="125"/>
    </row>
    <row r="97" spans="2:14" ht="18" customHeight="1">
      <c r="B97" s="153" t="s">
        <v>99</v>
      </c>
      <c r="C97" s="154"/>
      <c r="D97" s="154"/>
      <c r="E97" s="8"/>
      <c r="F97" s="8"/>
      <c r="G97" s="8"/>
      <c r="H97" s="8"/>
      <c r="I97" s="8"/>
      <c r="J97" s="8"/>
      <c r="K97" s="82"/>
      <c r="L97" s="82"/>
      <c r="M97" s="82"/>
      <c r="N97" s="136"/>
    </row>
    <row r="98" spans="2:14" ht="13.5" customHeight="1">
      <c r="B98" s="70"/>
      <c r="C98" s="71" t="s">
        <v>100</v>
      </c>
      <c r="D98" s="72"/>
      <c r="E98" s="71"/>
      <c r="F98" s="71"/>
      <c r="G98" s="71"/>
      <c r="H98" s="71"/>
      <c r="I98" s="71"/>
      <c r="J98" s="71"/>
      <c r="K98" s="119"/>
      <c r="L98" s="119"/>
      <c r="M98" s="119"/>
      <c r="N98" s="137"/>
    </row>
    <row r="99" spans="2:14" ht="13.5" customHeight="1">
      <c r="B99" s="70"/>
      <c r="C99" s="71" t="s">
        <v>101</v>
      </c>
      <c r="D99" s="72"/>
      <c r="E99" s="71"/>
      <c r="F99" s="71"/>
      <c r="G99" s="71"/>
      <c r="H99" s="71"/>
      <c r="I99" s="71"/>
      <c r="J99" s="71"/>
      <c r="K99" s="119"/>
      <c r="L99" s="119"/>
      <c r="M99" s="119"/>
      <c r="N99" s="137"/>
    </row>
    <row r="100" spans="2:14" ht="13.5" customHeight="1">
      <c r="B100" s="70"/>
      <c r="C100" s="71" t="s">
        <v>102</v>
      </c>
      <c r="D100" s="72"/>
      <c r="E100" s="71"/>
      <c r="F100" s="71"/>
      <c r="G100" s="71"/>
      <c r="H100" s="71"/>
      <c r="I100" s="71"/>
      <c r="J100" s="71"/>
      <c r="K100" s="119"/>
      <c r="L100" s="119"/>
      <c r="M100" s="119"/>
      <c r="N100" s="137"/>
    </row>
    <row r="101" spans="2:14" ht="13.5" customHeight="1">
      <c r="B101" s="70"/>
      <c r="C101" s="71" t="s">
        <v>103</v>
      </c>
      <c r="D101" s="72"/>
      <c r="E101" s="71"/>
      <c r="F101" s="71"/>
      <c r="G101" s="71"/>
      <c r="H101" s="71"/>
      <c r="I101" s="71"/>
      <c r="J101" s="71"/>
      <c r="K101" s="119"/>
      <c r="L101" s="119"/>
      <c r="M101" s="119"/>
      <c r="N101" s="137"/>
    </row>
    <row r="102" spans="2:14" ht="13.5" customHeight="1">
      <c r="B102" s="73"/>
      <c r="C102" s="71" t="s">
        <v>104</v>
      </c>
      <c r="D102" s="71"/>
      <c r="E102" s="71"/>
      <c r="F102" s="71"/>
      <c r="G102" s="71"/>
      <c r="H102" s="71"/>
      <c r="I102" s="71"/>
      <c r="J102" s="71"/>
      <c r="K102" s="119"/>
      <c r="L102" s="119"/>
      <c r="M102" s="119"/>
      <c r="N102" s="137"/>
    </row>
    <row r="103" spans="2:14" ht="13.5" customHeight="1">
      <c r="B103" s="73"/>
      <c r="C103" s="71" t="s">
        <v>182</v>
      </c>
      <c r="D103" s="71"/>
      <c r="E103" s="71"/>
      <c r="F103" s="71"/>
      <c r="G103" s="71"/>
      <c r="H103" s="71"/>
      <c r="I103" s="71"/>
      <c r="J103" s="71"/>
      <c r="K103" s="119"/>
      <c r="L103" s="119"/>
      <c r="M103" s="119"/>
      <c r="N103" s="137"/>
    </row>
    <row r="104" spans="2:14" ht="13.5" customHeight="1">
      <c r="B104" s="73"/>
      <c r="C104" s="71" t="s">
        <v>270</v>
      </c>
      <c r="D104" s="71"/>
      <c r="E104" s="71"/>
      <c r="F104" s="71"/>
      <c r="G104" s="71"/>
      <c r="H104" s="71"/>
      <c r="I104" s="71"/>
      <c r="J104" s="71"/>
      <c r="K104" s="119"/>
      <c r="L104" s="119"/>
      <c r="M104" s="119"/>
      <c r="N104" s="137"/>
    </row>
    <row r="105" spans="2:14" ht="13.5" customHeight="1">
      <c r="B105" s="73"/>
      <c r="C105" s="71" t="s">
        <v>271</v>
      </c>
      <c r="D105" s="71"/>
      <c r="E105" s="71"/>
      <c r="F105" s="71"/>
      <c r="G105" s="71"/>
      <c r="H105" s="71"/>
      <c r="I105" s="71"/>
      <c r="J105" s="71"/>
      <c r="K105" s="119"/>
      <c r="L105" s="119"/>
      <c r="M105" s="119"/>
      <c r="N105" s="137"/>
    </row>
    <row r="106" spans="2:14" ht="13.5" customHeight="1">
      <c r="B106" s="73"/>
      <c r="C106" s="71" t="s">
        <v>184</v>
      </c>
      <c r="D106" s="71"/>
      <c r="E106" s="71"/>
      <c r="F106" s="71"/>
      <c r="G106" s="71"/>
      <c r="H106" s="71"/>
      <c r="I106" s="71"/>
      <c r="J106" s="71"/>
      <c r="K106" s="119"/>
      <c r="L106" s="119"/>
      <c r="M106" s="119"/>
      <c r="N106" s="137"/>
    </row>
    <row r="107" spans="2:14" ht="13.5" customHeight="1">
      <c r="B107" s="73"/>
      <c r="C107" s="71" t="s">
        <v>183</v>
      </c>
      <c r="D107" s="71"/>
      <c r="E107" s="71"/>
      <c r="F107" s="71"/>
      <c r="G107" s="71"/>
      <c r="H107" s="71"/>
      <c r="I107" s="71"/>
      <c r="J107" s="71"/>
      <c r="K107" s="119"/>
      <c r="L107" s="119"/>
      <c r="M107" s="119"/>
      <c r="N107" s="137"/>
    </row>
    <row r="108" spans="2:14" ht="13.5" customHeight="1">
      <c r="B108" s="73"/>
      <c r="C108" s="71" t="s">
        <v>105</v>
      </c>
      <c r="D108" s="71"/>
      <c r="E108" s="71"/>
      <c r="F108" s="71"/>
      <c r="G108" s="71"/>
      <c r="H108" s="71"/>
      <c r="I108" s="71"/>
      <c r="J108" s="71"/>
      <c r="K108" s="119"/>
      <c r="L108" s="119"/>
      <c r="M108" s="119"/>
      <c r="N108" s="137"/>
    </row>
    <row r="109" spans="2:14" ht="13.5" customHeight="1">
      <c r="B109" s="73"/>
      <c r="C109" s="71" t="s">
        <v>274</v>
      </c>
      <c r="D109" s="71"/>
      <c r="E109" s="71"/>
      <c r="F109" s="71"/>
      <c r="G109" s="71"/>
      <c r="H109" s="71"/>
      <c r="I109" s="71"/>
      <c r="J109" s="71"/>
      <c r="K109" s="119"/>
      <c r="L109" s="119"/>
      <c r="M109" s="119"/>
      <c r="N109" s="137"/>
    </row>
    <row r="110" spans="2:14" ht="13.5" customHeight="1">
      <c r="B110" s="73"/>
      <c r="C110" s="71" t="s">
        <v>176</v>
      </c>
      <c r="D110" s="71"/>
      <c r="E110" s="71"/>
      <c r="F110" s="71"/>
      <c r="G110" s="71"/>
      <c r="H110" s="71"/>
      <c r="I110" s="71"/>
      <c r="J110" s="71"/>
      <c r="K110" s="119"/>
      <c r="L110" s="119"/>
      <c r="M110" s="119"/>
      <c r="N110" s="137"/>
    </row>
    <row r="111" spans="2:14" ht="18" customHeight="1" thickBot="1">
      <c r="B111" s="74"/>
      <c r="C111" s="75"/>
      <c r="D111" s="75"/>
      <c r="E111" s="75"/>
      <c r="F111" s="75"/>
      <c r="G111" s="75"/>
      <c r="H111" s="75"/>
      <c r="I111" s="75"/>
      <c r="J111" s="75"/>
      <c r="K111" s="120"/>
      <c r="L111" s="120"/>
      <c r="M111" s="120"/>
      <c r="N111" s="138"/>
    </row>
  </sheetData>
  <sheetProtection/>
  <mergeCells count="27">
    <mergeCell ref="D9:F9"/>
    <mergeCell ref="D4:G4"/>
    <mergeCell ref="D5:G5"/>
    <mergeCell ref="D6:G6"/>
    <mergeCell ref="D7:F7"/>
    <mergeCell ref="D8:F8"/>
    <mergeCell ref="G84:H84"/>
    <mergeCell ref="G10:H10"/>
    <mergeCell ref="C68:D68"/>
    <mergeCell ref="D75:G75"/>
    <mergeCell ref="D76:G76"/>
    <mergeCell ref="G77:H77"/>
    <mergeCell ref="B79:I79"/>
    <mergeCell ref="B80:D80"/>
    <mergeCell ref="G80:H80"/>
    <mergeCell ref="G81:H81"/>
    <mergeCell ref="G82:H82"/>
    <mergeCell ref="G83:H83"/>
    <mergeCell ref="G91:H91"/>
    <mergeCell ref="G94:H94"/>
    <mergeCell ref="B97:D97"/>
    <mergeCell ref="G85:H85"/>
    <mergeCell ref="G86:H86"/>
    <mergeCell ref="G87:H87"/>
    <mergeCell ref="G88:H88"/>
    <mergeCell ref="B89:D89"/>
    <mergeCell ref="G89:H8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1" max="255" man="1"/>
  </rowBreaks>
</worksheet>
</file>

<file path=xl/worksheets/sheet24.xml><?xml version="1.0" encoding="utf-8"?>
<worksheet xmlns="http://schemas.openxmlformats.org/spreadsheetml/2006/main" xmlns:r="http://schemas.openxmlformats.org/officeDocument/2006/relationships">
  <sheetPr>
    <tabColor rgb="FFC00000"/>
  </sheetPr>
  <dimension ref="B2:Y117"/>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826</v>
      </c>
      <c r="L5" s="108" t="s">
        <v>826</v>
      </c>
      <c r="M5" s="108" t="s">
        <v>826</v>
      </c>
      <c r="N5" s="128" t="s">
        <v>826</v>
      </c>
    </row>
    <row r="6" spans="2:14" ht="18" customHeight="1">
      <c r="B6" s="4"/>
      <c r="C6" s="5"/>
      <c r="D6" s="164" t="s">
        <v>4</v>
      </c>
      <c r="E6" s="164"/>
      <c r="F6" s="164"/>
      <c r="G6" s="164"/>
      <c r="H6" s="5"/>
      <c r="I6" s="5"/>
      <c r="J6" s="6"/>
      <c r="K6" s="108" t="s">
        <v>244</v>
      </c>
      <c r="L6" s="108" t="s">
        <v>430</v>
      </c>
      <c r="M6" s="108" t="s">
        <v>827</v>
      </c>
      <c r="N6" s="128" t="s">
        <v>828</v>
      </c>
    </row>
    <row r="7" spans="2:14" ht="18" customHeight="1">
      <c r="B7" s="4"/>
      <c r="C7" s="5"/>
      <c r="D7" s="164" t="s">
        <v>5</v>
      </c>
      <c r="E7" s="165"/>
      <c r="F7" s="165"/>
      <c r="G7" s="23" t="s">
        <v>6</v>
      </c>
      <c r="H7" s="5"/>
      <c r="I7" s="5"/>
      <c r="J7" s="6"/>
      <c r="K7" s="109">
        <v>1.7</v>
      </c>
      <c r="L7" s="109">
        <v>1.5</v>
      </c>
      <c r="M7" s="109">
        <v>1.46</v>
      </c>
      <c r="N7" s="129">
        <v>1.51</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s="102" customFormat="1" ht="13.5" customHeight="1">
      <c r="B11" s="29">
        <v>1</v>
      </c>
      <c r="C11" s="35" t="s">
        <v>249</v>
      </c>
      <c r="D11" s="35" t="s">
        <v>14</v>
      </c>
      <c r="E11" s="42"/>
      <c r="F11" s="42" t="s">
        <v>703</v>
      </c>
      <c r="G11" s="42"/>
      <c r="H11" s="42"/>
      <c r="I11" s="42"/>
      <c r="J11" s="42"/>
      <c r="K11" s="78" t="s">
        <v>829</v>
      </c>
      <c r="L11" s="78" t="s">
        <v>830</v>
      </c>
      <c r="M11" s="78" t="s">
        <v>277</v>
      </c>
      <c r="N11" s="79" t="s">
        <v>831</v>
      </c>
      <c r="O11"/>
      <c r="P11" t="s">
        <v>15</v>
      </c>
      <c r="Q11" t="e">
        <f>IF(K11="",0,VALUE(MID(K11,2,LEN(K11)-2)))</f>
        <v>#VALUE!</v>
      </c>
      <c r="R11">
        <f aca="true" t="shared" si="0" ref="R11:T13">IF(L11="",0,VALUE(MID(L11,2,LEN(L11)-2)))</f>
        <v>10</v>
      </c>
      <c r="S11" t="e">
        <f t="shared" si="0"/>
        <v>#VALUE!</v>
      </c>
      <c r="T11">
        <f t="shared" si="0"/>
        <v>50</v>
      </c>
      <c r="U11">
        <f aca="true" t="shared" si="1" ref="U11:X16">IF(K11="＋",0,IF(K11="(＋)",0,ABS(K11)))</f>
        <v>0</v>
      </c>
      <c r="V11">
        <f t="shared" si="1"/>
        <v>10</v>
      </c>
      <c r="W11">
        <f t="shared" si="1"/>
        <v>0</v>
      </c>
      <c r="X11">
        <f t="shared" si="1"/>
        <v>50</v>
      </c>
    </row>
    <row r="12" spans="2:24" s="102" customFormat="1" ht="13.5" customHeight="1">
      <c r="B12" s="29">
        <f>B11+1</f>
        <v>2</v>
      </c>
      <c r="C12" s="36"/>
      <c r="D12" s="45"/>
      <c r="E12" s="42"/>
      <c r="F12" s="42" t="s">
        <v>837</v>
      </c>
      <c r="G12" s="42"/>
      <c r="H12" s="42"/>
      <c r="I12" s="42"/>
      <c r="J12" s="42"/>
      <c r="K12" s="78"/>
      <c r="L12" s="78"/>
      <c r="M12" s="78"/>
      <c r="N12" s="79" t="s">
        <v>830</v>
      </c>
      <c r="O12"/>
      <c r="P12" t="s">
        <v>15</v>
      </c>
      <c r="Q12">
        <f>IF(K12="",0,VALUE(MID(K12,2,LEN(K12)-2)))</f>
        <v>0</v>
      </c>
      <c r="R12">
        <f t="shared" si="0"/>
        <v>0</v>
      </c>
      <c r="S12">
        <f t="shared" si="0"/>
        <v>0</v>
      </c>
      <c r="T12">
        <f t="shared" si="0"/>
        <v>10</v>
      </c>
      <c r="U12">
        <f t="shared" si="1"/>
        <v>0</v>
      </c>
      <c r="V12">
        <f t="shared" si="1"/>
        <v>0</v>
      </c>
      <c r="W12">
        <f t="shared" si="1"/>
        <v>0</v>
      </c>
      <c r="X12">
        <f t="shared" si="1"/>
        <v>10</v>
      </c>
    </row>
    <row r="13" spans="2:24" s="102" customFormat="1" ht="13.5" customHeight="1">
      <c r="B13" s="29">
        <f aca="true" t="shared" si="2" ref="B13:B76">B12+1</f>
        <v>3</v>
      </c>
      <c r="C13" s="36"/>
      <c r="D13" s="45"/>
      <c r="E13" s="42"/>
      <c r="F13" s="42" t="s">
        <v>838</v>
      </c>
      <c r="G13" s="42"/>
      <c r="H13" s="42"/>
      <c r="I13" s="42"/>
      <c r="J13" s="42"/>
      <c r="K13" s="78"/>
      <c r="L13" s="78"/>
      <c r="M13" s="78"/>
      <c r="N13" s="79" t="s">
        <v>829</v>
      </c>
      <c r="O13"/>
      <c r="P13" t="s">
        <v>15</v>
      </c>
      <c r="Q13">
        <f>IF(K13="",0,VALUE(MID(K13,2,LEN(K13)-2)))</f>
        <v>0</v>
      </c>
      <c r="R13">
        <f t="shared" si="0"/>
        <v>0</v>
      </c>
      <c r="S13">
        <f t="shared" si="0"/>
        <v>0</v>
      </c>
      <c r="T13" t="e">
        <f t="shared" si="0"/>
        <v>#VALUE!</v>
      </c>
      <c r="U13">
        <f t="shared" si="1"/>
        <v>0</v>
      </c>
      <c r="V13">
        <f t="shared" si="1"/>
        <v>0</v>
      </c>
      <c r="W13">
        <f t="shared" si="1"/>
        <v>0</v>
      </c>
      <c r="X13">
        <f t="shared" si="1"/>
        <v>0</v>
      </c>
    </row>
    <row r="14" spans="2:24" s="102" customFormat="1" ht="13.5" customHeight="1">
      <c r="B14" s="29">
        <f t="shared" si="2"/>
        <v>4</v>
      </c>
      <c r="C14" s="36"/>
      <c r="D14" s="45"/>
      <c r="E14" s="42"/>
      <c r="F14" s="42" t="s">
        <v>436</v>
      </c>
      <c r="G14" s="42"/>
      <c r="H14" s="42"/>
      <c r="I14" s="42"/>
      <c r="J14" s="42"/>
      <c r="K14" s="78" t="s">
        <v>830</v>
      </c>
      <c r="L14" s="78"/>
      <c r="M14" s="78" t="s">
        <v>829</v>
      </c>
      <c r="N14" s="79"/>
      <c r="O14"/>
      <c r="P14" t="s">
        <v>15</v>
      </c>
      <c r="Q14">
        <f>IF(K14="",0,VALUE(MID(K14,2,LEN(K14)-2)))</f>
        <v>10</v>
      </c>
      <c r="R14">
        <f>IF(L14="",0,VALUE(MID(L14,2,LEN(L14)-2)))</f>
        <v>0</v>
      </c>
      <c r="S14" t="e">
        <f>IF(M14="",0,VALUE(MID(M14,2,LEN(M14)-2)))</f>
        <v>#VALUE!</v>
      </c>
      <c r="T14">
        <f>IF(N14="",0,VALUE(MID(N14,2,LEN(N14)-2)))</f>
        <v>0</v>
      </c>
      <c r="U14">
        <f t="shared" si="1"/>
        <v>10</v>
      </c>
      <c r="V14">
        <f t="shared" si="1"/>
        <v>0</v>
      </c>
      <c r="W14">
        <f t="shared" si="1"/>
        <v>0</v>
      </c>
      <c r="X14">
        <f t="shared" si="1"/>
        <v>0</v>
      </c>
    </row>
    <row r="15" spans="2:24" s="102" customFormat="1" ht="13.5" customHeight="1">
      <c r="B15" s="29">
        <f t="shared" si="2"/>
        <v>5</v>
      </c>
      <c r="C15" s="36"/>
      <c r="D15" s="45"/>
      <c r="E15" s="42"/>
      <c r="F15" s="42" t="s">
        <v>323</v>
      </c>
      <c r="G15" s="42"/>
      <c r="H15" s="42"/>
      <c r="I15" s="42"/>
      <c r="J15" s="42"/>
      <c r="K15" s="78" t="s">
        <v>829</v>
      </c>
      <c r="L15" s="78"/>
      <c r="M15" s="78"/>
      <c r="N15" s="79" t="s">
        <v>835</v>
      </c>
      <c r="O15"/>
      <c r="P15" t="s">
        <v>15</v>
      </c>
      <c r="Q15" t="e">
        <f aca="true" t="shared" si="3" ref="Q15:T16">IF(K15="",0,VALUE(MID(K15,2,LEN(K15)-2)))</f>
        <v>#VALUE!</v>
      </c>
      <c r="R15">
        <f t="shared" si="3"/>
        <v>0</v>
      </c>
      <c r="S15">
        <f t="shared" si="3"/>
        <v>0</v>
      </c>
      <c r="T15">
        <f t="shared" si="3"/>
        <v>20</v>
      </c>
      <c r="U15">
        <f t="shared" si="1"/>
        <v>0</v>
      </c>
      <c r="V15">
        <f t="shared" si="1"/>
        <v>0</v>
      </c>
      <c r="W15">
        <f t="shared" si="1"/>
        <v>0</v>
      </c>
      <c r="X15">
        <f t="shared" si="1"/>
        <v>20</v>
      </c>
    </row>
    <row r="16" spans="2:24" s="102" customFormat="1" ht="13.5" customHeight="1">
      <c r="B16" s="29">
        <f t="shared" si="2"/>
        <v>6</v>
      </c>
      <c r="C16" s="36"/>
      <c r="D16" s="45"/>
      <c r="E16" s="42"/>
      <c r="F16" s="42" t="s">
        <v>24</v>
      </c>
      <c r="G16" s="42"/>
      <c r="H16" s="42"/>
      <c r="I16" s="42"/>
      <c r="J16" s="42"/>
      <c r="K16" s="78" t="s">
        <v>831</v>
      </c>
      <c r="L16" s="78" t="s">
        <v>834</v>
      </c>
      <c r="M16" s="78" t="s">
        <v>253</v>
      </c>
      <c r="N16" s="79" t="s">
        <v>836</v>
      </c>
      <c r="O16"/>
      <c r="P16" t="s">
        <v>15</v>
      </c>
      <c r="Q16">
        <f t="shared" si="3"/>
        <v>50</v>
      </c>
      <c r="R16">
        <f t="shared" si="3"/>
        <v>60</v>
      </c>
      <c r="S16">
        <f t="shared" si="3"/>
        <v>20</v>
      </c>
      <c r="T16">
        <f t="shared" si="3"/>
        <v>70</v>
      </c>
      <c r="U16">
        <f t="shared" si="1"/>
        <v>50</v>
      </c>
      <c r="V16">
        <f t="shared" si="1"/>
        <v>60</v>
      </c>
      <c r="W16">
        <f t="shared" si="1"/>
        <v>20</v>
      </c>
      <c r="X16">
        <f t="shared" si="1"/>
        <v>70</v>
      </c>
    </row>
    <row r="17" spans="2:24" ht="13.5" customHeight="1">
      <c r="B17" s="29">
        <f t="shared" si="2"/>
        <v>7</v>
      </c>
      <c r="C17" s="37" t="s">
        <v>39</v>
      </c>
      <c r="D17" s="35" t="s">
        <v>40</v>
      </c>
      <c r="E17" s="42"/>
      <c r="F17" s="42" t="s">
        <v>41</v>
      </c>
      <c r="G17" s="42"/>
      <c r="H17" s="42"/>
      <c r="I17" s="42"/>
      <c r="J17" s="42"/>
      <c r="K17" s="100">
        <v>220</v>
      </c>
      <c r="L17" s="80">
        <v>300</v>
      </c>
      <c r="M17" s="80">
        <v>360</v>
      </c>
      <c r="N17" s="81">
        <v>440</v>
      </c>
      <c r="P17" s="76"/>
      <c r="U17">
        <f>COUNTA(K11:K16)</f>
        <v>4</v>
      </c>
      <c r="V17">
        <f>COUNTA(L11:L16)</f>
        <v>2</v>
      </c>
      <c r="W17">
        <f>COUNTA(M11:M16)</f>
        <v>3</v>
      </c>
      <c r="X17">
        <f>COUNTA(N11:N16)</f>
        <v>5</v>
      </c>
    </row>
    <row r="18" spans="2:16" ht="13.5" customHeight="1">
      <c r="B18" s="29">
        <f t="shared" si="2"/>
        <v>8</v>
      </c>
      <c r="C18" s="37" t="s">
        <v>42</v>
      </c>
      <c r="D18" s="35" t="s">
        <v>43</v>
      </c>
      <c r="E18" s="42"/>
      <c r="F18" s="42" t="s">
        <v>839</v>
      </c>
      <c r="G18" s="42"/>
      <c r="H18" s="42"/>
      <c r="I18" s="42"/>
      <c r="J18" s="42"/>
      <c r="K18" s="80"/>
      <c r="L18" s="80">
        <v>10</v>
      </c>
      <c r="M18" s="80"/>
      <c r="N18" s="81" t="s">
        <v>832</v>
      </c>
      <c r="P18" s="76"/>
    </row>
    <row r="19" spans="2:16" ht="13.5" customHeight="1">
      <c r="B19" s="29">
        <f t="shared" si="2"/>
        <v>9</v>
      </c>
      <c r="C19" s="38"/>
      <c r="D19" s="45"/>
      <c r="E19" s="42"/>
      <c r="F19" s="42" t="s">
        <v>840</v>
      </c>
      <c r="G19" s="42"/>
      <c r="H19" s="42"/>
      <c r="I19" s="42"/>
      <c r="J19" s="42"/>
      <c r="K19" s="80" t="s">
        <v>832</v>
      </c>
      <c r="L19" s="80"/>
      <c r="M19" s="80"/>
      <c r="N19" s="81"/>
      <c r="P19" s="76"/>
    </row>
    <row r="20" spans="2:14" ht="13.5" customHeight="1">
      <c r="B20" s="29">
        <f t="shared" si="2"/>
        <v>10</v>
      </c>
      <c r="C20" s="37" t="s">
        <v>259</v>
      </c>
      <c r="D20" s="35" t="s">
        <v>25</v>
      </c>
      <c r="E20" s="42"/>
      <c r="F20" s="42" t="s">
        <v>26</v>
      </c>
      <c r="G20" s="42"/>
      <c r="H20" s="42"/>
      <c r="I20" s="42"/>
      <c r="J20" s="42"/>
      <c r="K20" s="80">
        <v>10</v>
      </c>
      <c r="L20" s="80" t="s">
        <v>832</v>
      </c>
      <c r="M20" s="80">
        <v>10</v>
      </c>
      <c r="N20" s="81">
        <v>20</v>
      </c>
    </row>
    <row r="21" spans="2:24" s="102" customFormat="1" ht="13.5" customHeight="1">
      <c r="B21" s="29">
        <f t="shared" si="2"/>
        <v>11</v>
      </c>
      <c r="C21" s="38"/>
      <c r="D21" s="35" t="s">
        <v>27</v>
      </c>
      <c r="E21" s="42"/>
      <c r="F21" s="42" t="s">
        <v>28</v>
      </c>
      <c r="G21" s="42"/>
      <c r="H21" s="42"/>
      <c r="I21" s="42"/>
      <c r="J21" s="42"/>
      <c r="K21" s="80" t="s">
        <v>832</v>
      </c>
      <c r="L21" s="80">
        <v>80</v>
      </c>
      <c r="M21" s="80" t="s">
        <v>832</v>
      </c>
      <c r="N21" s="81" t="s">
        <v>832</v>
      </c>
      <c r="O21"/>
      <c r="P21"/>
      <c r="Q21"/>
      <c r="R21"/>
      <c r="S21"/>
      <c r="T21"/>
      <c r="U21"/>
      <c r="V21"/>
      <c r="W21"/>
      <c r="X21"/>
    </row>
    <row r="22" spans="2:24" s="102" customFormat="1" ht="13.5" customHeight="1">
      <c r="B22" s="29">
        <f t="shared" si="2"/>
        <v>12</v>
      </c>
      <c r="C22" s="38"/>
      <c r="D22" s="45"/>
      <c r="E22" s="42"/>
      <c r="F22" s="42" t="s">
        <v>177</v>
      </c>
      <c r="G22" s="42"/>
      <c r="H22" s="42"/>
      <c r="I22" s="42"/>
      <c r="J22" s="42"/>
      <c r="K22" s="100">
        <v>320</v>
      </c>
      <c r="L22" s="80">
        <v>1590</v>
      </c>
      <c r="M22" s="80">
        <v>5225</v>
      </c>
      <c r="N22" s="81">
        <v>2275</v>
      </c>
      <c r="O22"/>
      <c r="P22"/>
      <c r="Q22"/>
      <c r="R22"/>
      <c r="S22"/>
      <c r="T22"/>
      <c r="U22"/>
      <c r="V22"/>
      <c r="W22"/>
      <c r="X22"/>
    </row>
    <row r="23" spans="2:24" s="102" customFormat="1" ht="13.5" customHeight="1">
      <c r="B23" s="29">
        <f t="shared" si="2"/>
        <v>13</v>
      </c>
      <c r="C23" s="38"/>
      <c r="D23" s="45"/>
      <c r="E23" s="42"/>
      <c r="F23" s="42" t="s">
        <v>178</v>
      </c>
      <c r="G23" s="42"/>
      <c r="H23" s="42"/>
      <c r="I23" s="42"/>
      <c r="J23" s="42"/>
      <c r="K23" s="80" t="s">
        <v>832</v>
      </c>
      <c r="L23" s="80" t="s">
        <v>832</v>
      </c>
      <c r="M23" s="80">
        <v>50</v>
      </c>
      <c r="N23" s="81"/>
      <c r="O23"/>
      <c r="P23"/>
      <c r="Q23"/>
      <c r="R23"/>
      <c r="S23"/>
      <c r="T23"/>
      <c r="U23"/>
      <c r="V23"/>
      <c r="W23"/>
      <c r="X23"/>
    </row>
    <row r="24" spans="2:24" s="102" customFormat="1" ht="13.5" customHeight="1">
      <c r="B24" s="29">
        <f t="shared" si="2"/>
        <v>14</v>
      </c>
      <c r="C24" s="38"/>
      <c r="D24" s="45"/>
      <c r="E24" s="42"/>
      <c r="F24" s="42" t="s">
        <v>179</v>
      </c>
      <c r="G24" s="42"/>
      <c r="H24" s="42"/>
      <c r="I24" s="42"/>
      <c r="J24" s="42"/>
      <c r="K24" s="80">
        <v>60</v>
      </c>
      <c r="L24" s="80">
        <v>160</v>
      </c>
      <c r="M24" s="80">
        <v>670</v>
      </c>
      <c r="N24" s="81">
        <v>360</v>
      </c>
      <c r="O24"/>
      <c r="P24"/>
      <c r="Q24"/>
      <c r="R24"/>
      <c r="S24"/>
      <c r="T24"/>
      <c r="U24"/>
      <c r="V24"/>
      <c r="W24"/>
      <c r="X24"/>
    </row>
    <row r="25" spans="2:14" ht="13.5" customHeight="1">
      <c r="B25" s="29">
        <f t="shared" si="2"/>
        <v>15</v>
      </c>
      <c r="C25" s="38"/>
      <c r="D25" s="45"/>
      <c r="E25" s="42"/>
      <c r="F25" s="42" t="s">
        <v>841</v>
      </c>
      <c r="G25" s="42"/>
      <c r="H25" s="42"/>
      <c r="I25" s="42"/>
      <c r="J25" s="42"/>
      <c r="K25" s="80">
        <v>20</v>
      </c>
      <c r="L25" s="80"/>
      <c r="M25" s="80"/>
      <c r="N25" s="81"/>
    </row>
    <row r="26" spans="2:14" ht="13.5" customHeight="1">
      <c r="B26" s="29">
        <f t="shared" si="2"/>
        <v>16</v>
      </c>
      <c r="C26" s="38"/>
      <c r="D26" s="45"/>
      <c r="E26" s="42"/>
      <c r="F26" s="42" t="s">
        <v>29</v>
      </c>
      <c r="G26" s="42"/>
      <c r="H26" s="42"/>
      <c r="I26" s="42"/>
      <c r="J26" s="42"/>
      <c r="K26" s="80">
        <v>10</v>
      </c>
      <c r="L26" s="80" t="s">
        <v>832</v>
      </c>
      <c r="M26" s="80">
        <v>10</v>
      </c>
      <c r="N26" s="81">
        <v>30</v>
      </c>
    </row>
    <row r="27" spans="2:14" ht="13.5" customHeight="1">
      <c r="B27" s="29">
        <f t="shared" si="2"/>
        <v>17</v>
      </c>
      <c r="C27" s="38"/>
      <c r="D27" s="45"/>
      <c r="E27" s="42"/>
      <c r="F27" s="42" t="s">
        <v>211</v>
      </c>
      <c r="G27" s="42"/>
      <c r="H27" s="42"/>
      <c r="I27" s="42"/>
      <c r="J27" s="42"/>
      <c r="K27" s="80">
        <v>20</v>
      </c>
      <c r="L27" s="80"/>
      <c r="M27" s="80"/>
      <c r="N27" s="81" t="s">
        <v>832</v>
      </c>
    </row>
    <row r="28" spans="2:14" ht="13.5" customHeight="1">
      <c r="B28" s="29">
        <f t="shared" si="2"/>
        <v>18</v>
      </c>
      <c r="C28" s="38"/>
      <c r="D28" s="45"/>
      <c r="E28" s="42"/>
      <c r="F28" s="42" t="s">
        <v>30</v>
      </c>
      <c r="G28" s="42"/>
      <c r="H28" s="42"/>
      <c r="I28" s="42"/>
      <c r="J28" s="42"/>
      <c r="K28" s="80">
        <v>250</v>
      </c>
      <c r="L28" s="80">
        <v>130</v>
      </c>
      <c r="M28" s="80">
        <v>150</v>
      </c>
      <c r="N28" s="81">
        <v>250</v>
      </c>
    </row>
    <row r="29" spans="2:14" ht="13.5" customHeight="1">
      <c r="B29" s="29">
        <f t="shared" si="2"/>
        <v>19</v>
      </c>
      <c r="C29" s="38"/>
      <c r="D29" s="45"/>
      <c r="E29" s="42"/>
      <c r="F29" s="42" t="s">
        <v>31</v>
      </c>
      <c r="G29" s="42"/>
      <c r="H29" s="42"/>
      <c r="I29" s="42"/>
      <c r="J29" s="42"/>
      <c r="K29" s="100"/>
      <c r="L29" s="80">
        <v>40</v>
      </c>
      <c r="M29" s="80"/>
      <c r="N29" s="81">
        <v>30</v>
      </c>
    </row>
    <row r="30" spans="2:14" ht="13.5" customHeight="1">
      <c r="B30" s="29">
        <f t="shared" si="2"/>
        <v>20</v>
      </c>
      <c r="C30" s="38"/>
      <c r="D30" s="45"/>
      <c r="E30" s="42"/>
      <c r="F30" s="42" t="s">
        <v>32</v>
      </c>
      <c r="G30" s="42"/>
      <c r="H30" s="42"/>
      <c r="I30" s="42"/>
      <c r="J30" s="42"/>
      <c r="K30" s="100">
        <v>60</v>
      </c>
      <c r="L30" s="80">
        <v>200</v>
      </c>
      <c r="M30" s="80">
        <v>240</v>
      </c>
      <c r="N30" s="81">
        <v>940</v>
      </c>
    </row>
    <row r="31" spans="2:14" ht="13.5" customHeight="1">
      <c r="B31" s="29">
        <f t="shared" si="2"/>
        <v>21</v>
      </c>
      <c r="C31" s="38"/>
      <c r="D31" s="45"/>
      <c r="E31" s="42"/>
      <c r="F31" s="42" t="s">
        <v>33</v>
      </c>
      <c r="G31" s="42"/>
      <c r="H31" s="42"/>
      <c r="I31" s="42"/>
      <c r="J31" s="42"/>
      <c r="K31" s="100"/>
      <c r="L31" s="80" t="s">
        <v>832</v>
      </c>
      <c r="M31" s="80"/>
      <c r="N31" s="81"/>
    </row>
    <row r="32" spans="2:14" ht="13.5" customHeight="1">
      <c r="B32" s="29">
        <f t="shared" si="2"/>
        <v>22</v>
      </c>
      <c r="C32" s="38"/>
      <c r="D32" s="45"/>
      <c r="E32" s="42"/>
      <c r="F32" s="42" t="s">
        <v>833</v>
      </c>
      <c r="G32" s="42"/>
      <c r="H32" s="42"/>
      <c r="I32" s="42"/>
      <c r="J32" s="42"/>
      <c r="K32" s="100" t="s">
        <v>832</v>
      </c>
      <c r="L32" s="80"/>
      <c r="M32" s="80"/>
      <c r="N32" s="81"/>
    </row>
    <row r="33" spans="2:14" ht="13.5" customHeight="1">
      <c r="B33" s="29">
        <f t="shared" si="2"/>
        <v>23</v>
      </c>
      <c r="C33" s="38"/>
      <c r="D33" s="45"/>
      <c r="E33" s="42"/>
      <c r="F33" s="42" t="s">
        <v>35</v>
      </c>
      <c r="G33" s="42"/>
      <c r="H33" s="42"/>
      <c r="I33" s="42"/>
      <c r="J33" s="42"/>
      <c r="K33" s="80">
        <v>250</v>
      </c>
      <c r="L33" s="80">
        <v>400</v>
      </c>
      <c r="M33" s="80">
        <v>400</v>
      </c>
      <c r="N33" s="81">
        <v>250</v>
      </c>
    </row>
    <row r="34" spans="2:14" ht="13.5" customHeight="1">
      <c r="B34" s="29">
        <f t="shared" si="2"/>
        <v>24</v>
      </c>
      <c r="C34" s="38"/>
      <c r="D34" s="45"/>
      <c r="E34" s="42"/>
      <c r="F34" s="42" t="s">
        <v>36</v>
      </c>
      <c r="G34" s="42"/>
      <c r="H34" s="42"/>
      <c r="I34" s="42"/>
      <c r="J34" s="42"/>
      <c r="K34" s="80">
        <v>31000</v>
      </c>
      <c r="L34" s="80">
        <v>45800</v>
      </c>
      <c r="M34" s="80">
        <v>42600</v>
      </c>
      <c r="N34" s="81">
        <v>24850</v>
      </c>
    </row>
    <row r="35" spans="2:14" ht="13.5" customHeight="1">
      <c r="B35" s="29">
        <f t="shared" si="2"/>
        <v>25</v>
      </c>
      <c r="C35" s="38"/>
      <c r="D35" s="45"/>
      <c r="E35" s="42"/>
      <c r="F35" s="42" t="s">
        <v>37</v>
      </c>
      <c r="G35" s="42"/>
      <c r="H35" s="42"/>
      <c r="I35" s="42"/>
      <c r="J35" s="42"/>
      <c r="K35" s="80">
        <v>400</v>
      </c>
      <c r="L35" s="80">
        <v>550</v>
      </c>
      <c r="M35" s="80">
        <v>500</v>
      </c>
      <c r="N35" s="81">
        <v>500</v>
      </c>
    </row>
    <row r="36" spans="2:24" ht="13.5" customHeight="1">
      <c r="B36" s="29">
        <f t="shared" si="2"/>
        <v>26</v>
      </c>
      <c r="C36" s="39"/>
      <c r="D36" s="46"/>
      <c r="E36" s="42"/>
      <c r="F36" s="42" t="s">
        <v>38</v>
      </c>
      <c r="G36" s="42"/>
      <c r="H36" s="42"/>
      <c r="I36" s="42"/>
      <c r="J36" s="42"/>
      <c r="K36" s="80">
        <v>1</v>
      </c>
      <c r="L36" s="80"/>
      <c r="M36" s="80"/>
      <c r="N36" s="81"/>
      <c r="U36">
        <f>COUNTA(K21:K36)</f>
        <v>14</v>
      </c>
      <c r="V36">
        <f>COUNTA(L21:L36)</f>
        <v>12</v>
      </c>
      <c r="W36">
        <f>COUNTA(M21:M36)</f>
        <v>10</v>
      </c>
      <c r="X36">
        <f>COUNTA(N21:N36)</f>
        <v>11</v>
      </c>
    </row>
    <row r="37" spans="2:14" ht="13.5" customHeight="1">
      <c r="B37" s="29">
        <f t="shared" si="2"/>
        <v>27</v>
      </c>
      <c r="C37" s="37" t="s">
        <v>174</v>
      </c>
      <c r="D37" s="35" t="s">
        <v>175</v>
      </c>
      <c r="E37" s="42"/>
      <c r="F37" s="42" t="s">
        <v>44</v>
      </c>
      <c r="G37" s="42"/>
      <c r="H37" s="42"/>
      <c r="I37" s="42"/>
      <c r="J37" s="42"/>
      <c r="K37" s="100" t="s">
        <v>832</v>
      </c>
      <c r="L37" s="100" t="s">
        <v>832</v>
      </c>
      <c r="M37" s="80">
        <v>10</v>
      </c>
      <c r="N37" s="81">
        <v>10</v>
      </c>
    </row>
    <row r="38" spans="2:14" ht="13.5" customHeight="1">
      <c r="B38" s="29">
        <f t="shared" si="2"/>
        <v>28</v>
      </c>
      <c r="C38" s="38"/>
      <c r="D38" s="45"/>
      <c r="E38" s="42"/>
      <c r="F38" s="42" t="s">
        <v>842</v>
      </c>
      <c r="G38" s="42"/>
      <c r="H38" s="42"/>
      <c r="I38" s="42"/>
      <c r="J38" s="42"/>
      <c r="K38" s="80"/>
      <c r="L38" s="80"/>
      <c r="M38" s="80" t="s">
        <v>832</v>
      </c>
      <c r="N38" s="81"/>
    </row>
    <row r="39" spans="2:24" ht="13.5" customHeight="1">
      <c r="B39" s="29">
        <f t="shared" si="2"/>
        <v>29</v>
      </c>
      <c r="C39" s="38"/>
      <c r="D39" s="45"/>
      <c r="E39" s="42"/>
      <c r="F39" s="42" t="s">
        <v>640</v>
      </c>
      <c r="G39" s="42"/>
      <c r="H39" s="42"/>
      <c r="I39" s="42"/>
      <c r="J39" s="42"/>
      <c r="K39" s="80" t="s">
        <v>832</v>
      </c>
      <c r="L39" s="80"/>
      <c r="M39" s="80"/>
      <c r="N39" s="81"/>
      <c r="U39">
        <f>COUNTA(K37:K39)</f>
        <v>2</v>
      </c>
      <c r="V39">
        <f>COUNTA(L37:L39)</f>
        <v>1</v>
      </c>
      <c r="W39">
        <f>COUNTA(M37:M39)</f>
        <v>2</v>
      </c>
      <c r="X39">
        <f>COUNTA(N37:N39)</f>
        <v>1</v>
      </c>
    </row>
    <row r="40" spans="2:25" ht="13.5" customHeight="1">
      <c r="B40" s="29">
        <f t="shared" si="2"/>
        <v>30</v>
      </c>
      <c r="C40" s="37" t="s">
        <v>260</v>
      </c>
      <c r="D40" s="35" t="s">
        <v>45</v>
      </c>
      <c r="E40" s="42"/>
      <c r="F40" s="42" t="s">
        <v>46</v>
      </c>
      <c r="G40" s="42"/>
      <c r="H40" s="42"/>
      <c r="I40" s="42"/>
      <c r="J40" s="42"/>
      <c r="K40" s="80" t="s">
        <v>832</v>
      </c>
      <c r="L40" s="100"/>
      <c r="M40" s="80"/>
      <c r="N40" s="81"/>
      <c r="Y40" s="103"/>
    </row>
    <row r="41" spans="2:25" ht="13.5" customHeight="1">
      <c r="B41" s="29">
        <f t="shared" si="2"/>
        <v>31</v>
      </c>
      <c r="C41" s="38"/>
      <c r="D41" s="45"/>
      <c r="E41" s="42"/>
      <c r="F41" s="42" t="s">
        <v>295</v>
      </c>
      <c r="G41" s="42"/>
      <c r="H41" s="42"/>
      <c r="I41" s="42"/>
      <c r="J41" s="42"/>
      <c r="K41" s="80" t="s">
        <v>832</v>
      </c>
      <c r="L41" s="80"/>
      <c r="M41" s="80"/>
      <c r="N41" s="81">
        <v>60</v>
      </c>
      <c r="Y41" s="103"/>
    </row>
    <row r="42" spans="2:25" ht="13.5" customHeight="1">
      <c r="B42" s="29">
        <f t="shared" si="2"/>
        <v>32</v>
      </c>
      <c r="C42" s="38"/>
      <c r="D42" s="45"/>
      <c r="E42" s="42"/>
      <c r="F42" s="42" t="s">
        <v>48</v>
      </c>
      <c r="G42" s="42"/>
      <c r="H42" s="42"/>
      <c r="I42" s="42"/>
      <c r="J42" s="42"/>
      <c r="K42" s="80">
        <v>70</v>
      </c>
      <c r="L42" s="80">
        <v>30</v>
      </c>
      <c r="M42" s="80">
        <v>150</v>
      </c>
      <c r="N42" s="81">
        <v>100</v>
      </c>
      <c r="Y42" s="103"/>
    </row>
    <row r="43" spans="2:25" ht="13.5" customHeight="1">
      <c r="B43" s="29">
        <f t="shared" si="2"/>
        <v>33</v>
      </c>
      <c r="C43" s="38"/>
      <c r="D43" s="45"/>
      <c r="E43" s="42"/>
      <c r="F43" s="42" t="s">
        <v>50</v>
      </c>
      <c r="G43" s="42"/>
      <c r="H43" s="42"/>
      <c r="I43" s="42"/>
      <c r="J43" s="42"/>
      <c r="K43" s="80"/>
      <c r="L43" s="80"/>
      <c r="M43" s="80">
        <v>10</v>
      </c>
      <c r="N43" s="81"/>
      <c r="Y43" s="104"/>
    </row>
    <row r="44" spans="2:25" ht="13.5" customHeight="1">
      <c r="B44" s="29">
        <f t="shared" si="2"/>
        <v>34</v>
      </c>
      <c r="C44" s="38"/>
      <c r="D44" s="45"/>
      <c r="E44" s="42"/>
      <c r="F44" s="42" t="s">
        <v>285</v>
      </c>
      <c r="G44" s="42"/>
      <c r="H44" s="42"/>
      <c r="I44" s="42"/>
      <c r="J44" s="42"/>
      <c r="K44" s="80"/>
      <c r="L44" s="80"/>
      <c r="M44" s="80"/>
      <c r="N44" s="81">
        <v>10</v>
      </c>
      <c r="Y44" s="104"/>
    </row>
    <row r="45" spans="2:25" ht="13.5" customHeight="1">
      <c r="B45" s="29">
        <f t="shared" si="2"/>
        <v>35</v>
      </c>
      <c r="C45" s="38"/>
      <c r="D45" s="45"/>
      <c r="E45" s="42"/>
      <c r="F45" s="42" t="s">
        <v>843</v>
      </c>
      <c r="G45" s="42"/>
      <c r="H45" s="42"/>
      <c r="I45" s="42"/>
      <c r="J45" s="42"/>
      <c r="K45" s="100">
        <v>10</v>
      </c>
      <c r="L45" s="100">
        <v>40</v>
      </c>
      <c r="M45" s="80">
        <v>10</v>
      </c>
      <c r="N45" s="81">
        <v>30</v>
      </c>
      <c r="Y45" s="104"/>
    </row>
    <row r="46" spans="2:25" ht="13.5" customHeight="1">
      <c r="B46" s="29">
        <f t="shared" si="2"/>
        <v>36</v>
      </c>
      <c r="C46" s="38"/>
      <c r="D46" s="45"/>
      <c r="E46" s="42"/>
      <c r="F46" s="42" t="s">
        <v>847</v>
      </c>
      <c r="G46" s="42"/>
      <c r="H46" s="42"/>
      <c r="I46" s="42"/>
      <c r="J46" s="42"/>
      <c r="K46" s="100">
        <v>10</v>
      </c>
      <c r="L46" s="100"/>
      <c r="M46" s="80">
        <v>10</v>
      </c>
      <c r="N46" s="81"/>
      <c r="Y46" s="104"/>
    </row>
    <row r="47" spans="2:25" ht="13.5" customHeight="1">
      <c r="B47" s="29">
        <f t="shared" si="2"/>
        <v>37</v>
      </c>
      <c r="C47" s="38"/>
      <c r="D47" s="45"/>
      <c r="E47" s="42"/>
      <c r="F47" s="42" t="s">
        <v>823</v>
      </c>
      <c r="G47" s="42"/>
      <c r="H47" s="42"/>
      <c r="I47" s="42"/>
      <c r="J47" s="42"/>
      <c r="K47" s="100"/>
      <c r="L47" s="100"/>
      <c r="M47" s="80"/>
      <c r="N47" s="81" t="s">
        <v>832</v>
      </c>
      <c r="Y47" s="104"/>
    </row>
    <row r="48" spans="2:25" ht="13.5" customHeight="1">
      <c r="B48" s="29">
        <f t="shared" si="2"/>
        <v>38</v>
      </c>
      <c r="C48" s="38"/>
      <c r="D48" s="45"/>
      <c r="E48" s="42"/>
      <c r="F48" s="42" t="s">
        <v>144</v>
      </c>
      <c r="G48" s="42"/>
      <c r="H48" s="42"/>
      <c r="I48" s="42"/>
      <c r="J48" s="42"/>
      <c r="K48" s="80">
        <v>40</v>
      </c>
      <c r="L48" s="80">
        <v>40</v>
      </c>
      <c r="M48" s="80"/>
      <c r="N48" s="81"/>
      <c r="Y48" s="104"/>
    </row>
    <row r="49" spans="2:25" ht="13.5" customHeight="1">
      <c r="B49" s="29">
        <f t="shared" si="2"/>
        <v>39</v>
      </c>
      <c r="C49" s="38"/>
      <c r="D49" s="45"/>
      <c r="E49" s="42"/>
      <c r="F49" s="42" t="s">
        <v>54</v>
      </c>
      <c r="G49" s="42"/>
      <c r="H49" s="42"/>
      <c r="I49" s="42"/>
      <c r="J49" s="42"/>
      <c r="K49" s="100">
        <v>160</v>
      </c>
      <c r="L49" s="100">
        <v>320</v>
      </c>
      <c r="M49" s="80">
        <v>240</v>
      </c>
      <c r="N49" s="81" t="s">
        <v>832</v>
      </c>
      <c r="Y49" s="105"/>
    </row>
    <row r="50" spans="2:25" ht="13.5" customHeight="1">
      <c r="B50" s="29">
        <f t="shared" si="2"/>
        <v>40</v>
      </c>
      <c r="C50" s="38"/>
      <c r="D50" s="45"/>
      <c r="E50" s="42"/>
      <c r="F50" s="42" t="s">
        <v>443</v>
      </c>
      <c r="G50" s="42"/>
      <c r="H50" s="42"/>
      <c r="I50" s="42"/>
      <c r="J50" s="42"/>
      <c r="K50" s="80"/>
      <c r="L50" s="80"/>
      <c r="M50" s="80">
        <v>10</v>
      </c>
      <c r="N50" s="81"/>
      <c r="Y50" s="103"/>
    </row>
    <row r="51" spans="2:25" ht="13.5" customHeight="1">
      <c r="B51" s="29">
        <f t="shared" si="2"/>
        <v>41</v>
      </c>
      <c r="C51" s="38"/>
      <c r="D51" s="45"/>
      <c r="E51" s="42"/>
      <c r="F51" s="42" t="s">
        <v>770</v>
      </c>
      <c r="G51" s="42"/>
      <c r="H51" s="42"/>
      <c r="I51" s="42"/>
      <c r="J51" s="42"/>
      <c r="K51" s="80"/>
      <c r="L51" s="80"/>
      <c r="M51" s="80">
        <v>10</v>
      </c>
      <c r="N51" s="81"/>
      <c r="Y51" s="103"/>
    </row>
    <row r="52" spans="2:25" ht="13.5" customHeight="1">
      <c r="B52" s="29">
        <f t="shared" si="2"/>
        <v>42</v>
      </c>
      <c r="C52" s="38"/>
      <c r="D52" s="45"/>
      <c r="E52" s="42"/>
      <c r="F52" s="42" t="s">
        <v>771</v>
      </c>
      <c r="G52" s="42"/>
      <c r="H52" s="42"/>
      <c r="I52" s="42"/>
      <c r="J52" s="42"/>
      <c r="K52" s="100">
        <v>600</v>
      </c>
      <c r="L52" s="100">
        <v>440</v>
      </c>
      <c r="M52" s="80">
        <v>160</v>
      </c>
      <c r="N52" s="81">
        <v>1000</v>
      </c>
      <c r="Y52" s="103"/>
    </row>
    <row r="53" spans="2:25" ht="13.5" customHeight="1">
      <c r="B53" s="29">
        <f t="shared" si="2"/>
        <v>43</v>
      </c>
      <c r="C53" s="38"/>
      <c r="D53" s="45"/>
      <c r="E53" s="42"/>
      <c r="F53" s="42" t="s">
        <v>57</v>
      </c>
      <c r="G53" s="42"/>
      <c r="H53" s="42"/>
      <c r="I53" s="42"/>
      <c r="J53" s="42"/>
      <c r="K53" s="100"/>
      <c r="L53" s="80">
        <v>20</v>
      </c>
      <c r="M53" s="80">
        <v>10</v>
      </c>
      <c r="N53" s="81">
        <v>20</v>
      </c>
      <c r="Y53" s="103"/>
    </row>
    <row r="54" spans="2:25" ht="13.5" customHeight="1">
      <c r="B54" s="29">
        <f t="shared" si="2"/>
        <v>44</v>
      </c>
      <c r="C54" s="38"/>
      <c r="D54" s="45"/>
      <c r="E54" s="42"/>
      <c r="F54" s="42" t="s">
        <v>59</v>
      </c>
      <c r="G54" s="42"/>
      <c r="H54" s="42"/>
      <c r="I54" s="42"/>
      <c r="J54" s="42"/>
      <c r="K54" s="100"/>
      <c r="L54" s="80" t="s">
        <v>832</v>
      </c>
      <c r="M54" s="80"/>
      <c r="N54" s="81"/>
      <c r="Y54" s="103"/>
    </row>
    <row r="55" spans="2:25" ht="13.5" customHeight="1">
      <c r="B55" s="29">
        <f t="shared" si="2"/>
        <v>45</v>
      </c>
      <c r="C55" s="38"/>
      <c r="D55" s="45"/>
      <c r="E55" s="42"/>
      <c r="F55" s="42" t="s">
        <v>61</v>
      </c>
      <c r="G55" s="42"/>
      <c r="H55" s="42"/>
      <c r="I55" s="42"/>
      <c r="J55" s="42"/>
      <c r="K55" s="80"/>
      <c r="L55" s="80"/>
      <c r="M55" s="80" t="s">
        <v>832</v>
      </c>
      <c r="N55" s="81">
        <v>320</v>
      </c>
      <c r="Y55" s="103"/>
    </row>
    <row r="56" spans="2:25" ht="13.5" customHeight="1">
      <c r="B56" s="29">
        <f t="shared" si="2"/>
        <v>46</v>
      </c>
      <c r="C56" s="38"/>
      <c r="D56" s="45"/>
      <c r="E56" s="42"/>
      <c r="F56" s="42" t="s">
        <v>213</v>
      </c>
      <c r="G56" s="42"/>
      <c r="H56" s="42"/>
      <c r="I56" s="42"/>
      <c r="J56" s="42"/>
      <c r="K56" s="80" t="s">
        <v>832</v>
      </c>
      <c r="L56" s="80"/>
      <c r="M56" s="80">
        <v>80</v>
      </c>
      <c r="N56" s="81">
        <v>60</v>
      </c>
      <c r="Y56" s="103"/>
    </row>
    <row r="57" spans="2:25" ht="13.5" customHeight="1">
      <c r="B57" s="29">
        <f t="shared" si="2"/>
        <v>47</v>
      </c>
      <c r="C57" s="38"/>
      <c r="D57" s="45"/>
      <c r="E57" s="42"/>
      <c r="F57" s="42" t="s">
        <v>214</v>
      </c>
      <c r="G57" s="42"/>
      <c r="H57" s="42"/>
      <c r="I57" s="42"/>
      <c r="J57" s="42"/>
      <c r="K57" s="80" t="s">
        <v>832</v>
      </c>
      <c r="L57" s="80"/>
      <c r="M57" s="80">
        <v>40</v>
      </c>
      <c r="N57" s="81">
        <v>40</v>
      </c>
      <c r="Y57" s="103"/>
    </row>
    <row r="58" spans="2:25" ht="13.5" customHeight="1">
      <c r="B58" s="29">
        <f t="shared" si="2"/>
        <v>48</v>
      </c>
      <c r="C58" s="38"/>
      <c r="D58" s="45"/>
      <c r="E58" s="42"/>
      <c r="F58" s="42" t="s">
        <v>65</v>
      </c>
      <c r="G58" s="42"/>
      <c r="H58" s="42"/>
      <c r="I58" s="42"/>
      <c r="J58" s="42"/>
      <c r="K58" s="100">
        <v>40</v>
      </c>
      <c r="L58" s="80">
        <v>80</v>
      </c>
      <c r="M58" s="80">
        <v>360</v>
      </c>
      <c r="N58" s="81">
        <v>120</v>
      </c>
      <c r="Y58" s="103"/>
    </row>
    <row r="59" spans="2:25" ht="13.5" customHeight="1">
      <c r="B59" s="29">
        <f t="shared" si="2"/>
        <v>49</v>
      </c>
      <c r="C59" s="38"/>
      <c r="D59" s="45"/>
      <c r="E59" s="42"/>
      <c r="F59" s="42" t="s">
        <v>66</v>
      </c>
      <c r="G59" s="42"/>
      <c r="H59" s="42"/>
      <c r="I59" s="42"/>
      <c r="J59" s="42"/>
      <c r="K59" s="80"/>
      <c r="L59" s="80"/>
      <c r="M59" s="80" t="s">
        <v>832</v>
      </c>
      <c r="N59" s="81"/>
      <c r="Y59" s="103"/>
    </row>
    <row r="60" spans="2:25" ht="13.5" customHeight="1">
      <c r="B60" s="29">
        <f t="shared" si="2"/>
        <v>50</v>
      </c>
      <c r="C60" s="38"/>
      <c r="D60" s="45"/>
      <c r="E60" s="42"/>
      <c r="F60" s="42" t="s">
        <v>68</v>
      </c>
      <c r="G60" s="42"/>
      <c r="H60" s="42"/>
      <c r="I60" s="42"/>
      <c r="J60" s="42"/>
      <c r="K60" s="80"/>
      <c r="L60" s="100"/>
      <c r="M60" s="80" t="s">
        <v>832</v>
      </c>
      <c r="N60" s="81">
        <v>10</v>
      </c>
      <c r="Y60" s="103"/>
    </row>
    <row r="61" spans="2:25" ht="13.5" customHeight="1">
      <c r="B61" s="29">
        <f t="shared" si="2"/>
        <v>51</v>
      </c>
      <c r="C61" s="39"/>
      <c r="D61" s="46"/>
      <c r="E61" s="42"/>
      <c r="F61" s="42" t="s">
        <v>71</v>
      </c>
      <c r="G61" s="42"/>
      <c r="H61" s="42"/>
      <c r="I61" s="42"/>
      <c r="J61" s="42"/>
      <c r="K61" s="80"/>
      <c r="L61" s="80">
        <v>10</v>
      </c>
      <c r="M61" s="80"/>
      <c r="N61" s="81"/>
      <c r="U61">
        <f>COUNTA(K40:K61)</f>
        <v>11</v>
      </c>
      <c r="V61">
        <f>COUNTA(L40:L61)</f>
        <v>9</v>
      </c>
      <c r="W61">
        <f>COUNTA(M40:M61)</f>
        <v>15</v>
      </c>
      <c r="X61">
        <f>COUNTA(N40:N61)</f>
        <v>13</v>
      </c>
      <c r="Y61" s="103"/>
    </row>
    <row r="62" spans="2:14" ht="13.5" customHeight="1">
      <c r="B62" s="29">
        <f t="shared" si="2"/>
        <v>52</v>
      </c>
      <c r="C62" s="37" t="s">
        <v>72</v>
      </c>
      <c r="D62" s="35" t="s">
        <v>73</v>
      </c>
      <c r="E62" s="42"/>
      <c r="F62" s="42" t="s">
        <v>844</v>
      </c>
      <c r="G62" s="42"/>
      <c r="H62" s="42"/>
      <c r="I62" s="42"/>
      <c r="J62" s="42"/>
      <c r="K62" s="80">
        <v>1</v>
      </c>
      <c r="L62" s="80" t="s">
        <v>832</v>
      </c>
      <c r="M62" s="80" t="s">
        <v>832</v>
      </c>
      <c r="N62" s="81" t="s">
        <v>832</v>
      </c>
    </row>
    <row r="63" spans="2:14" ht="13.5" customHeight="1">
      <c r="B63" s="29">
        <f t="shared" si="2"/>
        <v>53</v>
      </c>
      <c r="C63" s="38"/>
      <c r="D63" s="45"/>
      <c r="E63" s="42"/>
      <c r="F63" s="42" t="s">
        <v>399</v>
      </c>
      <c r="G63" s="42"/>
      <c r="H63" s="42"/>
      <c r="I63" s="42"/>
      <c r="J63" s="42"/>
      <c r="K63" s="80"/>
      <c r="L63" s="80" t="s">
        <v>832</v>
      </c>
      <c r="M63" s="80">
        <v>1</v>
      </c>
      <c r="N63" s="81">
        <v>1</v>
      </c>
    </row>
    <row r="64" spans="2:14" ht="13.5" customHeight="1">
      <c r="B64" s="29">
        <f t="shared" si="2"/>
        <v>54</v>
      </c>
      <c r="C64" s="38"/>
      <c r="D64" s="45"/>
      <c r="E64" s="42"/>
      <c r="F64" s="42" t="s">
        <v>180</v>
      </c>
      <c r="G64" s="42"/>
      <c r="H64" s="42"/>
      <c r="I64" s="42"/>
      <c r="J64" s="42"/>
      <c r="K64" s="80"/>
      <c r="L64" s="80"/>
      <c r="M64" s="80">
        <v>2</v>
      </c>
      <c r="N64" s="81">
        <v>2</v>
      </c>
    </row>
    <row r="65" spans="2:14" ht="13.5" customHeight="1">
      <c r="B65" s="29">
        <f t="shared" si="2"/>
        <v>55</v>
      </c>
      <c r="C65" s="38"/>
      <c r="D65" s="45"/>
      <c r="E65" s="42"/>
      <c r="F65" s="42" t="s">
        <v>164</v>
      </c>
      <c r="G65" s="42"/>
      <c r="H65" s="42"/>
      <c r="I65" s="42"/>
      <c r="J65" s="42"/>
      <c r="K65" s="80" t="s">
        <v>832</v>
      </c>
      <c r="L65" s="80">
        <v>1</v>
      </c>
      <c r="M65" s="80">
        <v>1</v>
      </c>
      <c r="N65" s="81">
        <v>1</v>
      </c>
    </row>
    <row r="66" spans="2:14" ht="13.5" customHeight="1">
      <c r="B66" s="29">
        <f t="shared" si="2"/>
        <v>56</v>
      </c>
      <c r="C66" s="38"/>
      <c r="D66" s="45"/>
      <c r="E66" s="42"/>
      <c r="F66" s="42" t="s">
        <v>845</v>
      </c>
      <c r="G66" s="42"/>
      <c r="H66" s="42"/>
      <c r="I66" s="42"/>
      <c r="J66" s="42"/>
      <c r="K66" s="80"/>
      <c r="L66" s="80" t="s">
        <v>832</v>
      </c>
      <c r="M66" s="80" t="s">
        <v>832</v>
      </c>
      <c r="N66" s="81"/>
    </row>
    <row r="67" spans="2:14" ht="13.5" customHeight="1">
      <c r="B67" s="29">
        <f t="shared" si="2"/>
        <v>57</v>
      </c>
      <c r="C67" s="38"/>
      <c r="D67" s="46"/>
      <c r="E67" s="42"/>
      <c r="F67" s="42" t="s">
        <v>74</v>
      </c>
      <c r="G67" s="42"/>
      <c r="H67" s="42"/>
      <c r="I67" s="42"/>
      <c r="J67" s="42"/>
      <c r="K67" s="80" t="s">
        <v>832</v>
      </c>
      <c r="L67" s="80"/>
      <c r="M67" s="80"/>
      <c r="N67" s="81">
        <v>1</v>
      </c>
    </row>
    <row r="68" spans="2:24" s="102" customFormat="1" ht="13.5" customHeight="1">
      <c r="B68" s="29">
        <f t="shared" si="2"/>
        <v>58</v>
      </c>
      <c r="C68" s="37" t="s">
        <v>75</v>
      </c>
      <c r="D68" s="35" t="s">
        <v>166</v>
      </c>
      <c r="E68" s="42"/>
      <c r="F68" s="42" t="s">
        <v>714</v>
      </c>
      <c r="G68" s="42"/>
      <c r="H68" s="42"/>
      <c r="I68" s="42"/>
      <c r="J68" s="42"/>
      <c r="K68" s="80"/>
      <c r="L68" s="80"/>
      <c r="M68" s="80"/>
      <c r="N68" s="81" t="s">
        <v>832</v>
      </c>
      <c r="O68"/>
      <c r="P68"/>
      <c r="Q68"/>
      <c r="R68"/>
      <c r="S68"/>
      <c r="T68"/>
      <c r="U68"/>
      <c r="V68"/>
      <c r="W68"/>
      <c r="X68"/>
    </row>
    <row r="69" spans="2:24" s="102" customFormat="1" ht="13.5" customHeight="1">
      <c r="B69" s="29">
        <f t="shared" si="2"/>
        <v>59</v>
      </c>
      <c r="C69" s="37" t="s">
        <v>75</v>
      </c>
      <c r="D69" s="47" t="s">
        <v>168</v>
      </c>
      <c r="E69" s="42"/>
      <c r="F69" s="42" t="s">
        <v>169</v>
      </c>
      <c r="G69" s="42"/>
      <c r="H69" s="42"/>
      <c r="I69" s="42"/>
      <c r="J69" s="42"/>
      <c r="K69" s="80">
        <v>70</v>
      </c>
      <c r="L69" s="80">
        <v>10</v>
      </c>
      <c r="M69" s="80">
        <v>10</v>
      </c>
      <c r="N69" s="81">
        <v>70</v>
      </c>
      <c r="O69"/>
      <c r="P69"/>
      <c r="Q69"/>
      <c r="R69"/>
      <c r="S69"/>
      <c r="T69"/>
      <c r="U69"/>
      <c r="V69"/>
      <c r="W69"/>
      <c r="X69"/>
    </row>
    <row r="70" spans="2:24" s="102" customFormat="1" ht="13.5" customHeight="1">
      <c r="B70" s="29">
        <f t="shared" si="2"/>
        <v>60</v>
      </c>
      <c r="C70" s="38"/>
      <c r="D70" s="35" t="s">
        <v>76</v>
      </c>
      <c r="E70" s="42"/>
      <c r="F70" s="42" t="s">
        <v>77</v>
      </c>
      <c r="G70" s="42"/>
      <c r="H70" s="42"/>
      <c r="I70" s="42"/>
      <c r="J70" s="42"/>
      <c r="K70" s="80" t="s">
        <v>832</v>
      </c>
      <c r="L70" s="80"/>
      <c r="M70" s="80" t="s">
        <v>832</v>
      </c>
      <c r="N70" s="81" t="s">
        <v>832</v>
      </c>
      <c r="O70"/>
      <c r="P70"/>
      <c r="Q70"/>
      <c r="R70"/>
      <c r="S70"/>
      <c r="T70"/>
      <c r="U70"/>
      <c r="V70"/>
      <c r="W70"/>
      <c r="X70"/>
    </row>
    <row r="71" spans="2:24" s="102" customFormat="1" ht="13.5" customHeight="1">
      <c r="B71" s="29">
        <f t="shared" si="2"/>
        <v>61</v>
      </c>
      <c r="C71" s="38"/>
      <c r="D71" s="46"/>
      <c r="E71" s="42"/>
      <c r="F71" s="42" t="s">
        <v>79</v>
      </c>
      <c r="G71" s="42"/>
      <c r="H71" s="42"/>
      <c r="I71" s="42"/>
      <c r="J71" s="42"/>
      <c r="K71" s="80">
        <v>20</v>
      </c>
      <c r="L71" s="80">
        <v>60</v>
      </c>
      <c r="M71" s="80"/>
      <c r="N71" s="81">
        <v>20</v>
      </c>
      <c r="O71"/>
      <c r="P71"/>
      <c r="Q71"/>
      <c r="R71"/>
      <c r="S71"/>
      <c r="T71"/>
      <c r="U71"/>
      <c r="V71"/>
      <c r="W71"/>
      <c r="X71"/>
    </row>
    <row r="72" spans="2:24" s="102" customFormat="1" ht="13.5" customHeight="1">
      <c r="B72" s="29">
        <f t="shared" si="2"/>
        <v>62</v>
      </c>
      <c r="C72" s="39"/>
      <c r="D72" s="47" t="s">
        <v>80</v>
      </c>
      <c r="E72" s="42"/>
      <c r="F72" s="42" t="s">
        <v>81</v>
      </c>
      <c r="G72" s="42"/>
      <c r="H72" s="42"/>
      <c r="I72" s="42"/>
      <c r="J72" s="42"/>
      <c r="K72" s="80">
        <v>10</v>
      </c>
      <c r="L72" s="80" t="s">
        <v>832</v>
      </c>
      <c r="M72" s="80" t="s">
        <v>832</v>
      </c>
      <c r="N72" s="81">
        <v>70</v>
      </c>
      <c r="O72"/>
      <c r="P72"/>
      <c r="Q72"/>
      <c r="R72"/>
      <c r="S72"/>
      <c r="T72"/>
      <c r="U72"/>
      <c r="V72"/>
      <c r="W72"/>
      <c r="X72"/>
    </row>
    <row r="73" spans="2:24" s="102" customFormat="1" ht="13.5" customHeight="1">
      <c r="B73" s="29">
        <f t="shared" si="2"/>
        <v>63</v>
      </c>
      <c r="C73" s="37" t="s">
        <v>0</v>
      </c>
      <c r="D73" s="35" t="s">
        <v>170</v>
      </c>
      <c r="E73" s="42"/>
      <c r="F73" s="42" t="s">
        <v>846</v>
      </c>
      <c r="G73" s="42"/>
      <c r="H73" s="42"/>
      <c r="I73" s="42"/>
      <c r="J73" s="42"/>
      <c r="K73" s="80"/>
      <c r="L73" s="80"/>
      <c r="M73" s="80"/>
      <c r="N73" s="81">
        <v>20</v>
      </c>
      <c r="O73"/>
      <c r="P73"/>
      <c r="Q73"/>
      <c r="R73"/>
      <c r="S73"/>
      <c r="T73"/>
      <c r="U73"/>
      <c r="V73"/>
      <c r="W73"/>
      <c r="X73"/>
    </row>
    <row r="74" spans="2:24" s="102" customFormat="1" ht="13.5" customHeight="1">
      <c r="B74" s="29">
        <f t="shared" si="2"/>
        <v>64</v>
      </c>
      <c r="C74" s="38"/>
      <c r="D74" s="46"/>
      <c r="E74" s="42"/>
      <c r="F74" s="42" t="s">
        <v>1</v>
      </c>
      <c r="G74" s="42"/>
      <c r="H74" s="42"/>
      <c r="I74" s="42"/>
      <c r="J74" s="42"/>
      <c r="K74" s="80"/>
      <c r="L74" s="80"/>
      <c r="M74" s="80">
        <v>10</v>
      </c>
      <c r="N74" s="81"/>
      <c r="O74"/>
      <c r="P74"/>
      <c r="Q74"/>
      <c r="R74"/>
      <c r="S74"/>
      <c r="T74"/>
      <c r="U74"/>
      <c r="V74"/>
      <c r="W74"/>
      <c r="X74"/>
    </row>
    <row r="75" spans="2:24" s="102" customFormat="1" ht="13.5" customHeight="1">
      <c r="B75" s="29">
        <f t="shared" si="2"/>
        <v>65</v>
      </c>
      <c r="C75" s="38"/>
      <c r="D75" s="47" t="s">
        <v>82</v>
      </c>
      <c r="E75" s="42"/>
      <c r="F75" s="42" t="s">
        <v>83</v>
      </c>
      <c r="G75" s="42"/>
      <c r="H75" s="42"/>
      <c r="I75" s="42"/>
      <c r="J75" s="42"/>
      <c r="K75" s="80" t="s">
        <v>832</v>
      </c>
      <c r="L75" s="80">
        <v>20</v>
      </c>
      <c r="M75" s="80">
        <v>30</v>
      </c>
      <c r="N75" s="81">
        <v>30</v>
      </c>
      <c r="O75"/>
      <c r="P75"/>
      <c r="Q75"/>
      <c r="R75"/>
      <c r="S75"/>
      <c r="T75"/>
      <c r="U75">
        <f>COUNTA(K62:K75)</f>
        <v>8</v>
      </c>
      <c r="V75">
        <f>COUNTA(L62:L75)</f>
        <v>8</v>
      </c>
      <c r="W75">
        <f>COUNTA(M62:M75)</f>
        <v>10</v>
      </c>
      <c r="X75">
        <f>COUNTA(N62:N75)</f>
        <v>12</v>
      </c>
    </row>
    <row r="76" spans="2:24" s="102" customFormat="1" ht="13.5" customHeight="1">
      <c r="B76" s="29">
        <f t="shared" si="2"/>
        <v>66</v>
      </c>
      <c r="C76" s="170" t="s">
        <v>84</v>
      </c>
      <c r="D76" s="171"/>
      <c r="E76" s="42"/>
      <c r="F76" s="42" t="s">
        <v>85</v>
      </c>
      <c r="G76" s="42"/>
      <c r="H76" s="42"/>
      <c r="I76" s="42"/>
      <c r="J76" s="42"/>
      <c r="K76" s="80">
        <v>850</v>
      </c>
      <c r="L76" s="80">
        <v>550</v>
      </c>
      <c r="M76" s="80">
        <v>900</v>
      </c>
      <c r="N76" s="81">
        <v>500</v>
      </c>
      <c r="O76"/>
      <c r="P76"/>
      <c r="Q76"/>
      <c r="R76"/>
      <c r="S76"/>
      <c r="T76"/>
      <c r="U76"/>
      <c r="V76"/>
      <c r="W76"/>
      <c r="X76"/>
    </row>
    <row r="77" spans="2:24" s="102" customFormat="1" ht="13.5" customHeight="1">
      <c r="B77" s="29">
        <f>B76+1</f>
        <v>67</v>
      </c>
      <c r="C77" s="40"/>
      <c r="D77" s="41"/>
      <c r="E77" s="42"/>
      <c r="F77" s="42" t="s">
        <v>86</v>
      </c>
      <c r="G77" s="42"/>
      <c r="H77" s="42"/>
      <c r="I77" s="42"/>
      <c r="J77" s="42"/>
      <c r="K77" s="80">
        <v>1150</v>
      </c>
      <c r="L77" s="80">
        <v>750</v>
      </c>
      <c r="M77" s="80">
        <v>1850</v>
      </c>
      <c r="N77" s="81">
        <v>1950</v>
      </c>
      <c r="O77"/>
      <c r="P77"/>
      <c r="Q77"/>
      <c r="R77"/>
      <c r="S77"/>
      <c r="T77"/>
      <c r="U77"/>
      <c r="V77"/>
      <c r="W77"/>
      <c r="X77"/>
    </row>
    <row r="78" spans="2:24" s="102" customFormat="1" ht="13.5" customHeight="1" thickBot="1">
      <c r="B78" s="29">
        <f>B77+1</f>
        <v>68</v>
      </c>
      <c r="C78" s="40"/>
      <c r="D78" s="41"/>
      <c r="E78" s="42"/>
      <c r="F78" s="42" t="s">
        <v>171</v>
      </c>
      <c r="G78" s="42"/>
      <c r="H78" s="42"/>
      <c r="I78" s="42"/>
      <c r="J78" s="42"/>
      <c r="K78" s="80">
        <v>250</v>
      </c>
      <c r="L78" s="80">
        <v>200</v>
      </c>
      <c r="M78" s="80">
        <v>150</v>
      </c>
      <c r="N78" s="81">
        <v>500</v>
      </c>
      <c r="O78"/>
      <c r="P78"/>
      <c r="Q78"/>
      <c r="R78"/>
      <c r="S78"/>
      <c r="T78"/>
      <c r="U78"/>
      <c r="V78"/>
      <c r="W78"/>
      <c r="X78"/>
    </row>
    <row r="79" spans="2:24" s="102" customFormat="1" ht="13.5" customHeight="1">
      <c r="B79" s="83"/>
      <c r="C79" s="84"/>
      <c r="D79" s="84"/>
      <c r="E79" s="86"/>
      <c r="F79" s="86"/>
      <c r="G79" s="86"/>
      <c r="H79" s="86"/>
      <c r="I79" s="86"/>
      <c r="J79" s="86"/>
      <c r="K79" s="86"/>
      <c r="L79" s="86"/>
      <c r="M79" s="86"/>
      <c r="N79" s="86"/>
      <c r="O79"/>
      <c r="P79"/>
      <c r="Q79"/>
      <c r="R79"/>
      <c r="S79"/>
      <c r="T79"/>
      <c r="U79">
        <f>COUNTA(K11:K78)</f>
        <v>45</v>
      </c>
      <c r="V79">
        <f>COUNTA(L11:L78)</f>
        <v>38</v>
      </c>
      <c r="W79">
        <f>COUNTA(M11:M78)</f>
        <v>45</v>
      </c>
      <c r="X79">
        <f>COUNTA(N11:N78)</f>
        <v>48</v>
      </c>
    </row>
    <row r="80" spans="2:24" s="102" customFormat="1" ht="18" customHeight="1">
      <c r="B80"/>
      <c r="C80"/>
      <c r="D80"/>
      <c r="E80"/>
      <c r="F80"/>
      <c r="G80"/>
      <c r="H80"/>
      <c r="I80"/>
      <c r="J80"/>
      <c r="O80"/>
      <c r="P80"/>
      <c r="Q80"/>
      <c r="R80"/>
      <c r="S80"/>
      <c r="T80"/>
      <c r="U80"/>
      <c r="V80"/>
      <c r="W80"/>
      <c r="X80"/>
    </row>
    <row r="81" ht="18" customHeight="1">
      <c r="B81" s="22"/>
    </row>
    <row r="82" ht="9" customHeight="1" thickBot="1"/>
    <row r="83" spans="2:14" ht="18" customHeight="1">
      <c r="B83" s="1"/>
      <c r="C83" s="2"/>
      <c r="D83" s="163" t="s">
        <v>2</v>
      </c>
      <c r="E83" s="163"/>
      <c r="F83" s="163"/>
      <c r="G83" s="163"/>
      <c r="H83" s="2"/>
      <c r="I83" s="2"/>
      <c r="J83" s="3"/>
      <c r="K83" s="107" t="s">
        <v>106</v>
      </c>
      <c r="L83" s="107" t="s">
        <v>107</v>
      </c>
      <c r="M83" s="107" t="s">
        <v>108</v>
      </c>
      <c r="N83" s="132" t="s">
        <v>109</v>
      </c>
    </row>
    <row r="84" spans="2:14" ht="18" customHeight="1" thickBot="1">
      <c r="B84" s="7"/>
      <c r="C84" s="8"/>
      <c r="D84" s="161" t="s">
        <v>3</v>
      </c>
      <c r="E84" s="161"/>
      <c r="F84" s="161"/>
      <c r="G84" s="161"/>
      <c r="H84" s="8"/>
      <c r="I84" s="8"/>
      <c r="J84" s="9"/>
      <c r="K84" s="113" t="str">
        <f>K5</f>
        <v>H 27. 3.19</v>
      </c>
      <c r="L84" s="113" t="str">
        <f>L5</f>
        <v>H 27. 3.19</v>
      </c>
      <c r="M84" s="113" t="str">
        <f>M5</f>
        <v>H 27. 3.19</v>
      </c>
      <c r="N84" s="133" t="str">
        <f>N5</f>
        <v>H 27. 3.19</v>
      </c>
    </row>
    <row r="85" spans="2:14" ht="19.5" customHeight="1" thickTop="1">
      <c r="B85" s="172" t="s">
        <v>88</v>
      </c>
      <c r="C85" s="173"/>
      <c r="D85" s="173"/>
      <c r="E85" s="173"/>
      <c r="F85" s="173"/>
      <c r="G85" s="173"/>
      <c r="H85" s="173"/>
      <c r="I85" s="173"/>
      <c r="J85" s="27"/>
      <c r="K85" s="114">
        <f>SUM(K86:K94)</f>
        <v>35962</v>
      </c>
      <c r="L85" s="114">
        <f>SUM(L86:L94)</f>
        <v>51901</v>
      </c>
      <c r="M85" s="114">
        <f>SUM(M86:M94)</f>
        <v>54289</v>
      </c>
      <c r="N85" s="134">
        <f>SUM(N86:N94)</f>
        <v>35040</v>
      </c>
    </row>
    <row r="86" spans="2:14" ht="13.5" customHeight="1">
      <c r="B86" s="153" t="s">
        <v>89</v>
      </c>
      <c r="C86" s="154"/>
      <c r="D86" s="162"/>
      <c r="E86" s="51"/>
      <c r="F86" s="52"/>
      <c r="G86" s="155" t="s">
        <v>14</v>
      </c>
      <c r="H86" s="155"/>
      <c r="I86" s="52"/>
      <c r="J86" s="54"/>
      <c r="K86" s="43">
        <v>60</v>
      </c>
      <c r="L86" s="43">
        <v>70</v>
      </c>
      <c r="M86" s="43">
        <v>20</v>
      </c>
      <c r="N86" s="44">
        <v>150</v>
      </c>
    </row>
    <row r="87" spans="2:14" ht="13.5" customHeight="1">
      <c r="B87" s="16"/>
      <c r="C87" s="17"/>
      <c r="D87" s="18"/>
      <c r="E87" s="55"/>
      <c r="F87" s="42"/>
      <c r="G87" s="155" t="s">
        <v>40</v>
      </c>
      <c r="H87" s="155"/>
      <c r="I87" s="53"/>
      <c r="J87" s="56"/>
      <c r="K87" s="43">
        <v>220</v>
      </c>
      <c r="L87" s="43">
        <v>300</v>
      </c>
      <c r="M87" s="43">
        <v>360</v>
      </c>
      <c r="N87" s="44">
        <v>440</v>
      </c>
    </row>
    <row r="88" spans="2:14" ht="13.5" customHeight="1">
      <c r="B88" s="16"/>
      <c r="C88" s="17"/>
      <c r="D88" s="18"/>
      <c r="E88" s="55"/>
      <c r="F88" s="42"/>
      <c r="G88" s="155" t="s">
        <v>43</v>
      </c>
      <c r="H88" s="155"/>
      <c r="I88" s="52"/>
      <c r="J88" s="54"/>
      <c r="K88" s="43">
        <v>0</v>
      </c>
      <c r="L88" s="43">
        <v>10</v>
      </c>
      <c r="M88" s="43">
        <v>0</v>
      </c>
      <c r="N88" s="44">
        <v>0</v>
      </c>
    </row>
    <row r="89" spans="2:14" ht="13.5" customHeight="1">
      <c r="B89" s="16"/>
      <c r="C89" s="17"/>
      <c r="D89" s="18"/>
      <c r="E89" s="55"/>
      <c r="F89" s="42"/>
      <c r="G89" s="155" t="s">
        <v>190</v>
      </c>
      <c r="H89" s="155"/>
      <c r="I89" s="52"/>
      <c r="J89" s="54"/>
      <c r="K89" s="43">
        <v>10</v>
      </c>
      <c r="L89" s="43">
        <v>0</v>
      </c>
      <c r="M89" s="43">
        <v>10</v>
      </c>
      <c r="N89" s="44">
        <v>20</v>
      </c>
    </row>
    <row r="90" spans="2:14" ht="13.5" customHeight="1">
      <c r="B90" s="16"/>
      <c r="C90" s="17"/>
      <c r="D90" s="18"/>
      <c r="E90" s="55"/>
      <c r="F90" s="42"/>
      <c r="G90" s="155" t="s">
        <v>191</v>
      </c>
      <c r="H90" s="155"/>
      <c r="I90" s="52"/>
      <c r="J90" s="54"/>
      <c r="K90" s="43">
        <v>32391</v>
      </c>
      <c r="L90" s="43">
        <v>48950</v>
      </c>
      <c r="M90" s="43">
        <v>49845</v>
      </c>
      <c r="N90" s="44">
        <v>29485</v>
      </c>
    </row>
    <row r="91" spans="2:14" ht="13.5" customHeight="1">
      <c r="B91" s="16"/>
      <c r="C91" s="17"/>
      <c r="D91" s="18"/>
      <c r="E91" s="55"/>
      <c r="F91" s="42"/>
      <c r="G91" s="155" t="s">
        <v>175</v>
      </c>
      <c r="H91" s="155"/>
      <c r="I91" s="52"/>
      <c r="J91" s="54"/>
      <c r="K91" s="43">
        <v>0</v>
      </c>
      <c r="L91" s="43">
        <v>0</v>
      </c>
      <c r="M91" s="43">
        <v>10</v>
      </c>
      <c r="N91" s="44">
        <v>10</v>
      </c>
    </row>
    <row r="92" spans="2:14" ht="13.5" customHeight="1">
      <c r="B92" s="16"/>
      <c r="C92" s="17"/>
      <c r="D92" s="18"/>
      <c r="E92" s="55"/>
      <c r="F92" s="42"/>
      <c r="G92" s="155" t="s">
        <v>45</v>
      </c>
      <c r="H92" s="155"/>
      <c r="I92" s="52"/>
      <c r="J92" s="54"/>
      <c r="K92" s="43">
        <v>930</v>
      </c>
      <c r="L92" s="43">
        <v>980</v>
      </c>
      <c r="M92" s="43">
        <v>1090</v>
      </c>
      <c r="N92" s="44">
        <v>1770</v>
      </c>
    </row>
    <row r="93" spans="2:14" ht="13.5" customHeight="1">
      <c r="B93" s="16"/>
      <c r="C93" s="17"/>
      <c r="D93" s="18"/>
      <c r="E93" s="55"/>
      <c r="F93" s="42"/>
      <c r="G93" s="155" t="s">
        <v>90</v>
      </c>
      <c r="H93" s="155"/>
      <c r="I93" s="52"/>
      <c r="J93" s="54"/>
      <c r="K93" s="43">
        <v>2000</v>
      </c>
      <c r="L93" s="43">
        <v>1300</v>
      </c>
      <c r="M93" s="43">
        <v>2750</v>
      </c>
      <c r="N93" s="44">
        <v>2450</v>
      </c>
    </row>
    <row r="94" spans="2:14" ht="13.5" customHeight="1" thickBot="1">
      <c r="B94" s="19"/>
      <c r="C94" s="20"/>
      <c r="D94" s="21"/>
      <c r="E94" s="57"/>
      <c r="F94" s="48"/>
      <c r="G94" s="156" t="s">
        <v>87</v>
      </c>
      <c r="H94" s="156"/>
      <c r="I94" s="58"/>
      <c r="J94" s="59"/>
      <c r="K94" s="49">
        <v>351</v>
      </c>
      <c r="L94" s="49">
        <v>291</v>
      </c>
      <c r="M94" s="49">
        <v>204</v>
      </c>
      <c r="N94" s="50">
        <v>715</v>
      </c>
    </row>
    <row r="95" spans="2:14" ht="18" customHeight="1" thickTop="1">
      <c r="B95" s="157" t="s">
        <v>91</v>
      </c>
      <c r="C95" s="158"/>
      <c r="D95" s="159"/>
      <c r="E95" s="65"/>
      <c r="F95" s="30"/>
      <c r="G95" s="160" t="s">
        <v>92</v>
      </c>
      <c r="H95" s="160"/>
      <c r="I95" s="30"/>
      <c r="J95" s="31"/>
      <c r="K95" s="115" t="s">
        <v>93</v>
      </c>
      <c r="L95" s="121"/>
      <c r="M95" s="121"/>
      <c r="N95" s="135"/>
    </row>
    <row r="96" spans="2:14" ht="18" customHeight="1">
      <c r="B96" s="62"/>
      <c r="C96" s="63"/>
      <c r="D96" s="63"/>
      <c r="E96" s="60"/>
      <c r="F96" s="61"/>
      <c r="G96" s="34"/>
      <c r="H96" s="34"/>
      <c r="I96" s="61"/>
      <c r="J96" s="64"/>
      <c r="K96" s="116" t="s">
        <v>94</v>
      </c>
      <c r="L96" s="122"/>
      <c r="M96" s="122"/>
      <c r="N96" s="125"/>
    </row>
    <row r="97" spans="2:14" ht="18" customHeight="1">
      <c r="B97" s="16"/>
      <c r="C97" s="17"/>
      <c r="D97" s="17"/>
      <c r="E97" s="66"/>
      <c r="F97" s="8"/>
      <c r="G97" s="161" t="s">
        <v>95</v>
      </c>
      <c r="H97" s="161"/>
      <c r="I97" s="32"/>
      <c r="J97" s="33"/>
      <c r="K97" s="117" t="s">
        <v>96</v>
      </c>
      <c r="L97" s="123"/>
      <c r="M97" s="126"/>
      <c r="N97" s="123"/>
    </row>
    <row r="98" spans="2:14" ht="18" customHeight="1">
      <c r="B98" s="16"/>
      <c r="C98" s="17"/>
      <c r="D98" s="17"/>
      <c r="E98" s="67"/>
      <c r="F98" s="17"/>
      <c r="G98" s="68"/>
      <c r="H98" s="68"/>
      <c r="I98" s="63"/>
      <c r="J98" s="69"/>
      <c r="K98" s="118" t="s">
        <v>490</v>
      </c>
      <c r="L98" s="124"/>
      <c r="M98" s="127"/>
      <c r="N98" s="124"/>
    </row>
    <row r="99" spans="2:14" ht="18" customHeight="1">
      <c r="B99" s="16"/>
      <c r="C99" s="17"/>
      <c r="D99" s="17"/>
      <c r="E99" s="67"/>
      <c r="F99" s="17"/>
      <c r="G99" s="68"/>
      <c r="H99" s="68"/>
      <c r="I99" s="63"/>
      <c r="J99" s="69"/>
      <c r="K99" s="118" t="s">
        <v>216</v>
      </c>
      <c r="L99" s="122"/>
      <c r="M99" s="127"/>
      <c r="N99" s="124"/>
    </row>
    <row r="100" spans="2:14" ht="18" customHeight="1">
      <c r="B100" s="16"/>
      <c r="C100" s="17"/>
      <c r="D100" s="17"/>
      <c r="E100" s="66"/>
      <c r="F100" s="8"/>
      <c r="G100" s="161" t="s">
        <v>97</v>
      </c>
      <c r="H100" s="161"/>
      <c r="I100" s="32"/>
      <c r="J100" s="33"/>
      <c r="K100" s="117" t="s">
        <v>364</v>
      </c>
      <c r="L100" s="123"/>
      <c r="M100" s="126"/>
      <c r="N100" s="123"/>
    </row>
    <row r="101" spans="2:14" ht="18" customHeight="1">
      <c r="B101" s="16"/>
      <c r="C101" s="17"/>
      <c r="D101" s="17"/>
      <c r="E101" s="67"/>
      <c r="F101" s="17"/>
      <c r="G101" s="68"/>
      <c r="H101" s="68"/>
      <c r="I101" s="63"/>
      <c r="J101" s="69"/>
      <c r="K101" s="118" t="s">
        <v>491</v>
      </c>
      <c r="L101" s="124"/>
      <c r="M101" s="127"/>
      <c r="N101" s="124"/>
    </row>
    <row r="102" spans="2:14" ht="18" customHeight="1">
      <c r="B102" s="16"/>
      <c r="C102" s="17"/>
      <c r="D102" s="17"/>
      <c r="E102" s="13"/>
      <c r="F102" s="14"/>
      <c r="G102" s="34"/>
      <c r="H102" s="34"/>
      <c r="I102" s="61"/>
      <c r="J102" s="64"/>
      <c r="K102" s="116" t="s">
        <v>98</v>
      </c>
      <c r="L102" s="125"/>
      <c r="M102" s="122"/>
      <c r="N102" s="125"/>
    </row>
    <row r="103" spans="2:14" ht="18" customHeight="1">
      <c r="B103" s="153" t="s">
        <v>99</v>
      </c>
      <c r="C103" s="154"/>
      <c r="D103" s="154"/>
      <c r="E103" s="8"/>
      <c r="F103" s="8"/>
      <c r="G103" s="8"/>
      <c r="H103" s="8"/>
      <c r="I103" s="8"/>
      <c r="J103" s="8"/>
      <c r="K103" s="82"/>
      <c r="L103" s="82"/>
      <c r="M103" s="82"/>
      <c r="N103" s="136"/>
    </row>
    <row r="104" spans="2:14" ht="13.5" customHeight="1">
      <c r="B104" s="70"/>
      <c r="C104" s="71" t="s">
        <v>100</v>
      </c>
      <c r="D104" s="72"/>
      <c r="E104" s="71"/>
      <c r="F104" s="71"/>
      <c r="G104" s="71"/>
      <c r="H104" s="71"/>
      <c r="I104" s="71"/>
      <c r="J104" s="71"/>
      <c r="K104" s="119"/>
      <c r="L104" s="119"/>
      <c r="M104" s="119"/>
      <c r="N104" s="137"/>
    </row>
    <row r="105" spans="2:14" ht="13.5" customHeight="1">
      <c r="B105" s="70"/>
      <c r="C105" s="71" t="s">
        <v>101</v>
      </c>
      <c r="D105" s="72"/>
      <c r="E105" s="71"/>
      <c r="F105" s="71"/>
      <c r="G105" s="71"/>
      <c r="H105" s="71"/>
      <c r="I105" s="71"/>
      <c r="J105" s="71"/>
      <c r="K105" s="119"/>
      <c r="L105" s="119"/>
      <c r="M105" s="119"/>
      <c r="N105" s="137"/>
    </row>
    <row r="106" spans="2:14" ht="13.5" customHeight="1">
      <c r="B106" s="70"/>
      <c r="C106" s="71" t="s">
        <v>102</v>
      </c>
      <c r="D106" s="72"/>
      <c r="E106" s="71"/>
      <c r="F106" s="71"/>
      <c r="G106" s="71"/>
      <c r="H106" s="71"/>
      <c r="I106" s="71"/>
      <c r="J106" s="71"/>
      <c r="K106" s="119"/>
      <c r="L106" s="119"/>
      <c r="M106" s="119"/>
      <c r="N106" s="137"/>
    </row>
    <row r="107" spans="2:14" ht="13.5" customHeight="1">
      <c r="B107" s="70"/>
      <c r="C107" s="71" t="s">
        <v>103</v>
      </c>
      <c r="D107" s="72"/>
      <c r="E107" s="71"/>
      <c r="F107" s="71"/>
      <c r="G107" s="71"/>
      <c r="H107" s="71"/>
      <c r="I107" s="71"/>
      <c r="J107" s="71"/>
      <c r="K107" s="119"/>
      <c r="L107" s="119"/>
      <c r="M107" s="119"/>
      <c r="N107" s="137"/>
    </row>
    <row r="108" spans="2:14" ht="13.5" customHeight="1">
      <c r="B108" s="73"/>
      <c r="C108" s="71" t="s">
        <v>104</v>
      </c>
      <c r="D108" s="71"/>
      <c r="E108" s="71"/>
      <c r="F108" s="71"/>
      <c r="G108" s="71"/>
      <c r="H108" s="71"/>
      <c r="I108" s="71"/>
      <c r="J108" s="71"/>
      <c r="K108" s="119"/>
      <c r="L108" s="119"/>
      <c r="M108" s="119"/>
      <c r="N108" s="137"/>
    </row>
    <row r="109" spans="2:14" ht="13.5" customHeight="1">
      <c r="B109" s="73"/>
      <c r="C109" s="71" t="s">
        <v>182</v>
      </c>
      <c r="D109" s="71"/>
      <c r="E109" s="71"/>
      <c r="F109" s="71"/>
      <c r="G109" s="71"/>
      <c r="H109" s="71"/>
      <c r="I109" s="71"/>
      <c r="J109" s="71"/>
      <c r="K109" s="119"/>
      <c r="L109" s="119"/>
      <c r="M109" s="119"/>
      <c r="N109" s="137"/>
    </row>
    <row r="110" spans="2:14" ht="13.5" customHeight="1">
      <c r="B110" s="73"/>
      <c r="C110" s="71" t="s">
        <v>270</v>
      </c>
      <c r="D110" s="71"/>
      <c r="E110" s="71"/>
      <c r="F110" s="71"/>
      <c r="G110" s="71"/>
      <c r="H110" s="71"/>
      <c r="I110" s="71"/>
      <c r="J110" s="71"/>
      <c r="K110" s="119"/>
      <c r="L110" s="119"/>
      <c r="M110" s="119"/>
      <c r="N110" s="137"/>
    </row>
    <row r="111" spans="2:14" ht="13.5" customHeight="1">
      <c r="B111" s="73"/>
      <c r="C111" s="71" t="s">
        <v>271</v>
      </c>
      <c r="D111" s="71"/>
      <c r="E111" s="71"/>
      <c r="F111" s="71"/>
      <c r="G111" s="71"/>
      <c r="H111" s="71"/>
      <c r="I111" s="71"/>
      <c r="J111" s="71"/>
      <c r="K111" s="119"/>
      <c r="L111" s="119"/>
      <c r="M111" s="119"/>
      <c r="N111" s="137"/>
    </row>
    <row r="112" spans="2:14" ht="13.5" customHeight="1">
      <c r="B112" s="73"/>
      <c r="C112" s="71" t="s">
        <v>184</v>
      </c>
      <c r="D112" s="71"/>
      <c r="E112" s="71"/>
      <c r="F112" s="71"/>
      <c r="G112" s="71"/>
      <c r="H112" s="71"/>
      <c r="I112" s="71"/>
      <c r="J112" s="71"/>
      <c r="K112" s="119"/>
      <c r="L112" s="119"/>
      <c r="M112" s="119"/>
      <c r="N112" s="137"/>
    </row>
    <row r="113" spans="2:14" ht="13.5" customHeight="1">
      <c r="B113" s="73"/>
      <c r="C113" s="71" t="s">
        <v>183</v>
      </c>
      <c r="D113" s="71"/>
      <c r="E113" s="71"/>
      <c r="F113" s="71"/>
      <c r="G113" s="71"/>
      <c r="H113" s="71"/>
      <c r="I113" s="71"/>
      <c r="J113" s="71"/>
      <c r="K113" s="119"/>
      <c r="L113" s="119"/>
      <c r="M113" s="119"/>
      <c r="N113" s="137"/>
    </row>
    <row r="114" spans="2:14" ht="13.5" customHeight="1">
      <c r="B114" s="73"/>
      <c r="C114" s="71" t="s">
        <v>105</v>
      </c>
      <c r="D114" s="71"/>
      <c r="E114" s="71"/>
      <c r="F114" s="71"/>
      <c r="G114" s="71"/>
      <c r="H114" s="71"/>
      <c r="I114" s="71"/>
      <c r="J114" s="71"/>
      <c r="K114" s="119"/>
      <c r="L114" s="119"/>
      <c r="M114" s="119"/>
      <c r="N114" s="137"/>
    </row>
    <row r="115" spans="2:14" ht="13.5" customHeight="1">
      <c r="B115" s="73"/>
      <c r="C115" s="71" t="s">
        <v>274</v>
      </c>
      <c r="D115" s="71"/>
      <c r="E115" s="71"/>
      <c r="F115" s="71"/>
      <c r="G115" s="71"/>
      <c r="H115" s="71"/>
      <c r="I115" s="71"/>
      <c r="J115" s="71"/>
      <c r="K115" s="119"/>
      <c r="L115" s="119"/>
      <c r="M115" s="119"/>
      <c r="N115" s="137"/>
    </row>
    <row r="116" spans="2:14" ht="13.5" customHeight="1">
      <c r="B116" s="73"/>
      <c r="C116" s="71" t="s">
        <v>176</v>
      </c>
      <c r="D116" s="71"/>
      <c r="E116" s="71"/>
      <c r="F116" s="71"/>
      <c r="G116" s="71"/>
      <c r="H116" s="71"/>
      <c r="I116" s="71"/>
      <c r="J116" s="71"/>
      <c r="K116" s="119"/>
      <c r="L116" s="119"/>
      <c r="M116" s="119"/>
      <c r="N116" s="137"/>
    </row>
    <row r="117" spans="2:14" ht="18" customHeight="1" thickBot="1">
      <c r="B117" s="74"/>
      <c r="C117" s="75"/>
      <c r="D117" s="75"/>
      <c r="E117" s="75"/>
      <c r="F117" s="75"/>
      <c r="G117" s="75"/>
      <c r="H117" s="75"/>
      <c r="I117" s="75"/>
      <c r="J117" s="75"/>
      <c r="K117" s="120"/>
      <c r="L117" s="120"/>
      <c r="M117" s="120"/>
      <c r="N117" s="138"/>
    </row>
  </sheetData>
  <sheetProtection/>
  <mergeCells count="26">
    <mergeCell ref="G87:H87"/>
    <mergeCell ref="D83:G83"/>
    <mergeCell ref="D84:G84"/>
    <mergeCell ref="B85:I85"/>
    <mergeCell ref="D4:G4"/>
    <mergeCell ref="D5:G5"/>
    <mergeCell ref="D6:G6"/>
    <mergeCell ref="D7:F7"/>
    <mergeCell ref="D8:F8"/>
    <mergeCell ref="B86:D86"/>
    <mergeCell ref="G86:H86"/>
    <mergeCell ref="D9:F9"/>
    <mergeCell ref="G10:H10"/>
    <mergeCell ref="C76:D76"/>
    <mergeCell ref="G88:H88"/>
    <mergeCell ref="G89:H89"/>
    <mergeCell ref="G90:H90"/>
    <mergeCell ref="G97:H97"/>
    <mergeCell ref="G100:H100"/>
    <mergeCell ref="B103:D103"/>
    <mergeCell ref="G91:H91"/>
    <mergeCell ref="G92:H92"/>
    <mergeCell ref="G93:H93"/>
    <mergeCell ref="G94:H94"/>
    <mergeCell ref="B95:D95"/>
    <mergeCell ref="G95:H95"/>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9" max="255" man="1"/>
  </rowBreaks>
</worksheet>
</file>

<file path=xl/worksheets/sheet25.xml><?xml version="1.0" encoding="utf-8"?>
<worksheet xmlns="http://schemas.openxmlformats.org/spreadsheetml/2006/main" xmlns:r="http://schemas.openxmlformats.org/officeDocument/2006/relationships">
  <sheetPr>
    <tabColor indexed="44"/>
  </sheetPr>
  <dimension ref="B2:M122"/>
  <sheetViews>
    <sheetView view="pageBreakPreview" zoomScale="60" zoomScaleNormal="75" zoomScalePageLayoutView="0" workbookViewId="0" topLeftCell="A1">
      <selection activeCell="A1" sqref="A1"/>
    </sheetView>
  </sheetViews>
  <sheetFormatPr defaultColWidth="8.796875" defaultRowHeight="14.25"/>
  <cols>
    <col min="1" max="1" width="2.59765625" style="0" customWidth="1"/>
    <col min="2" max="3" width="6.59765625" style="0" customWidth="1"/>
    <col min="4" max="13" width="13.59765625" style="0" customWidth="1"/>
    <col min="14" max="25" width="6.59765625" style="0" customWidth="1"/>
  </cols>
  <sheetData>
    <row r="1" ht="19.5" customHeight="1"/>
    <row r="2" ht="19.5" customHeight="1">
      <c r="B2" t="s">
        <v>192</v>
      </c>
    </row>
    <row r="3" ht="9.75" customHeight="1">
      <c r="B3" t="s">
        <v>193</v>
      </c>
    </row>
    <row r="4" spans="2:13" ht="19.5" customHeight="1">
      <c r="B4" s="174" t="s">
        <v>194</v>
      </c>
      <c r="C4" s="175"/>
      <c r="D4" s="91" t="s">
        <v>195</v>
      </c>
      <c r="E4" s="91" t="s">
        <v>196</v>
      </c>
      <c r="F4" s="91" t="s">
        <v>197</v>
      </c>
      <c r="G4" s="91" t="s">
        <v>190</v>
      </c>
      <c r="H4" s="91" t="s">
        <v>191</v>
      </c>
      <c r="I4" s="91" t="s">
        <v>198</v>
      </c>
      <c r="J4" s="91" t="s">
        <v>199</v>
      </c>
      <c r="K4" s="92" t="s">
        <v>200</v>
      </c>
      <c r="L4" s="93" t="s">
        <v>87</v>
      </c>
      <c r="M4" s="94" t="s">
        <v>201</v>
      </c>
    </row>
    <row r="5" spans="2:13" ht="19.5" customHeight="1">
      <c r="B5" s="101" t="s">
        <v>188</v>
      </c>
      <c r="C5" s="96" t="s">
        <v>361</v>
      </c>
      <c r="D5" s="97">
        <f>'印旛4.7'!K90</f>
        <v>80</v>
      </c>
      <c r="E5" s="97">
        <f>'印旛4.7'!K91</f>
        <v>140</v>
      </c>
      <c r="F5" s="97">
        <f>'印旛4.7'!K92</f>
        <v>0</v>
      </c>
      <c r="G5" s="97">
        <f>'印旛4.7'!K93</f>
        <v>10</v>
      </c>
      <c r="H5" s="97">
        <f>'印旛4.7'!K94</f>
        <v>3170</v>
      </c>
      <c r="I5" s="97">
        <f>'印旛4.7'!K95</f>
        <v>40</v>
      </c>
      <c r="J5" s="97">
        <f>'印旛4.7'!K96</f>
        <v>1200</v>
      </c>
      <c r="K5" s="97">
        <f>'印旛4.7'!K97</f>
        <v>70</v>
      </c>
      <c r="L5" s="95">
        <f>'印旛4.7'!K98</f>
        <v>140</v>
      </c>
      <c r="M5" s="98">
        <f>SUM(D5:L5)</f>
        <v>4850</v>
      </c>
    </row>
    <row r="6" spans="2:13" ht="19.5" customHeight="1">
      <c r="B6" s="101" t="s">
        <v>220</v>
      </c>
      <c r="C6" s="96" t="s">
        <v>237</v>
      </c>
      <c r="D6" s="97">
        <f>'印旛4.16'!K104</f>
        <v>4990</v>
      </c>
      <c r="E6" s="97">
        <f>'印旛4.16'!K105</f>
        <v>3500</v>
      </c>
      <c r="F6" s="97">
        <f>'印旛4.16'!K106</f>
        <v>0</v>
      </c>
      <c r="G6" s="97">
        <f>'印旛4.16'!K107</f>
        <v>240</v>
      </c>
      <c r="H6" s="97">
        <f>'印旛4.16'!K108</f>
        <v>12880</v>
      </c>
      <c r="I6" s="97">
        <f>'印旛4.16'!K109</f>
        <v>0</v>
      </c>
      <c r="J6" s="97">
        <f>'印旛4.16'!K110</f>
        <v>6340</v>
      </c>
      <c r="K6" s="97">
        <f>'印旛4.16'!K111</f>
        <v>530</v>
      </c>
      <c r="L6" s="95">
        <f>'印旛4.16'!K112</f>
        <v>690</v>
      </c>
      <c r="M6" s="98">
        <f>SUM(D6:L6)</f>
        <v>29170</v>
      </c>
    </row>
    <row r="7" spans="2:13" ht="19.5" customHeight="1">
      <c r="B7" s="101" t="s">
        <v>221</v>
      </c>
      <c r="C7" s="96" t="s">
        <v>362</v>
      </c>
      <c r="D7" s="97">
        <f>'印旛5.7'!K104</f>
        <v>180</v>
      </c>
      <c r="E7" s="97">
        <f>'印旛5.7'!K105</f>
        <v>1300</v>
      </c>
      <c r="F7" s="97">
        <f>'印旛5.7'!K106</f>
        <v>40</v>
      </c>
      <c r="G7" s="97">
        <f>'印旛5.7'!K107</f>
        <v>0</v>
      </c>
      <c r="H7" s="97">
        <f>'印旛5.7'!K108</f>
        <v>22870</v>
      </c>
      <c r="I7" s="97">
        <f>'印旛5.7'!K109</f>
        <v>30</v>
      </c>
      <c r="J7" s="97">
        <f>'印旛5.7'!K110</f>
        <v>7690</v>
      </c>
      <c r="K7" s="97">
        <f>'印旛5.7'!K111</f>
        <v>700</v>
      </c>
      <c r="L7" s="95">
        <f>'印旛5.7'!K112</f>
        <v>90</v>
      </c>
      <c r="M7" s="98">
        <f>SUM(D7:L7)</f>
        <v>32900</v>
      </c>
    </row>
    <row r="8" spans="2:13" ht="19.5" customHeight="1">
      <c r="B8" s="101" t="s">
        <v>221</v>
      </c>
      <c r="C8" s="96" t="s">
        <v>240</v>
      </c>
      <c r="D8" s="97">
        <f>'印旛5.20'!K114</f>
        <v>470</v>
      </c>
      <c r="E8" s="97">
        <f>'印旛5.20'!K115</f>
        <v>250</v>
      </c>
      <c r="F8" s="97">
        <f>'印旛5.20'!K116</f>
        <v>0</v>
      </c>
      <c r="G8" s="97">
        <f>'印旛5.20'!K117</f>
        <v>0</v>
      </c>
      <c r="H8" s="97">
        <f>'印旛5.20'!K118</f>
        <v>13805</v>
      </c>
      <c r="I8" s="97">
        <f>'印旛5.20'!K119</f>
        <v>0</v>
      </c>
      <c r="J8" s="97">
        <f>'印旛5.20'!K120</f>
        <v>1610</v>
      </c>
      <c r="K8" s="97">
        <f>'印旛5.20'!K121</f>
        <v>740</v>
      </c>
      <c r="L8" s="95">
        <f>'印旛5.20'!K122</f>
        <v>140</v>
      </c>
      <c r="M8" s="98">
        <f>SUM(D8:L8)</f>
        <v>17015</v>
      </c>
    </row>
    <row r="9" spans="2:13" ht="19.5" customHeight="1">
      <c r="B9" s="101" t="s">
        <v>222</v>
      </c>
      <c r="C9" s="96" t="s">
        <v>242</v>
      </c>
      <c r="D9" s="97">
        <f>'印旛6.3'!K96</f>
        <v>850</v>
      </c>
      <c r="E9" s="97">
        <f>'印旛6.3'!K97</f>
        <v>290</v>
      </c>
      <c r="F9" s="97">
        <f>'印旛6.3'!$K98</f>
        <v>0</v>
      </c>
      <c r="G9" s="97">
        <f>'印旛6.3'!$K99</f>
        <v>0</v>
      </c>
      <c r="H9" s="97">
        <f>'印旛6.3'!$K100</f>
        <v>7845</v>
      </c>
      <c r="I9" s="97">
        <f>'印旛6.3'!$K101</f>
        <v>20</v>
      </c>
      <c r="J9" s="97">
        <f>'印旛6.3'!$K102</f>
        <v>2870</v>
      </c>
      <c r="K9" s="97">
        <f>'印旛6.3'!$K103</f>
        <v>925</v>
      </c>
      <c r="L9" s="97">
        <f>'印旛6.3'!K104</f>
        <v>125</v>
      </c>
      <c r="M9" s="98">
        <f>SUM(D9:L9)</f>
        <v>12925</v>
      </c>
    </row>
    <row r="10" spans="2:13" ht="19.5" customHeight="1">
      <c r="B10" s="101" t="s">
        <v>222</v>
      </c>
      <c r="C10" s="96" t="s">
        <v>243</v>
      </c>
      <c r="D10" s="97">
        <f>'印旛6.17'!$K115</f>
        <v>1150</v>
      </c>
      <c r="E10" s="97">
        <f>'印旛6.17'!$K116</f>
        <v>920</v>
      </c>
      <c r="F10" s="97">
        <f>'印旛6.17'!$K117</f>
        <v>10</v>
      </c>
      <c r="G10" s="97">
        <f>'印旛6.17'!$K118</f>
        <v>10</v>
      </c>
      <c r="H10" s="97">
        <f>'印旛6.17'!$K119</f>
        <v>4210</v>
      </c>
      <c r="I10" s="97">
        <f>'印旛6.17'!$K120</f>
        <v>10</v>
      </c>
      <c r="J10" s="97">
        <f>'印旛6.17'!$K121</f>
        <v>2640</v>
      </c>
      <c r="K10" s="97">
        <f>'印旛6.17'!$K122</f>
        <v>2100</v>
      </c>
      <c r="L10" s="97">
        <f>'印旛6.17'!$K123</f>
        <v>186</v>
      </c>
      <c r="M10" s="98">
        <f aca="true" t="shared" si="0" ref="M10:M27">SUM(D10:L10)</f>
        <v>11236</v>
      </c>
    </row>
    <row r="11" spans="2:13" ht="19.5" customHeight="1">
      <c r="B11" s="101" t="s">
        <v>223</v>
      </c>
      <c r="C11" s="96" t="s">
        <v>361</v>
      </c>
      <c r="D11" s="97">
        <f>'印旛7.7'!$K119</f>
        <v>930</v>
      </c>
      <c r="E11" s="97">
        <f>'印旛7.7'!$K120</f>
        <v>310</v>
      </c>
      <c r="F11" s="97">
        <f>'印旛7.7'!$K121</f>
        <v>130</v>
      </c>
      <c r="G11" s="97">
        <f>'印旛7.7'!$K122</f>
        <v>40</v>
      </c>
      <c r="H11" s="97">
        <f>'印旛7.7'!$K123</f>
        <v>18590</v>
      </c>
      <c r="I11" s="97">
        <f>'印旛7.7'!$K124</f>
        <v>100</v>
      </c>
      <c r="J11" s="97">
        <f>'印旛7.7'!$K125</f>
        <v>7480</v>
      </c>
      <c r="K11" s="97">
        <f>'印旛7.7'!$K126</f>
        <v>2160</v>
      </c>
      <c r="L11" s="97">
        <f>'印旛7.7'!$K127</f>
        <v>377</v>
      </c>
      <c r="M11" s="98">
        <f t="shared" si="0"/>
        <v>30117</v>
      </c>
    </row>
    <row r="12" spans="2:13" ht="19.5" customHeight="1">
      <c r="B12" s="101" t="s">
        <v>223</v>
      </c>
      <c r="C12" s="96" t="s">
        <v>243</v>
      </c>
      <c r="D12" s="97">
        <f>'印旛7.17'!$K123</f>
        <v>8660</v>
      </c>
      <c r="E12" s="97">
        <f>'印旛7.17'!$K124</f>
        <v>790</v>
      </c>
      <c r="F12" s="97">
        <f>'印旛7.17'!$K125</f>
        <v>31</v>
      </c>
      <c r="G12" s="97">
        <f>'印旛7.17'!$K126</f>
        <v>10</v>
      </c>
      <c r="H12" s="97">
        <f>'印旛7.17'!$K127</f>
        <v>5725</v>
      </c>
      <c r="I12" s="97">
        <f>'印旛7.17'!$K128</f>
        <v>70</v>
      </c>
      <c r="J12" s="97">
        <f>'印旛7.17'!$K129</f>
        <v>5082</v>
      </c>
      <c r="K12" s="97">
        <f>'印旛7.17'!$K130</f>
        <v>2610</v>
      </c>
      <c r="L12" s="97">
        <f>'印旛7.17'!$K131</f>
        <v>288</v>
      </c>
      <c r="M12" s="98">
        <f t="shared" si="0"/>
        <v>23266</v>
      </c>
    </row>
    <row r="13" spans="2:13" ht="19.5" customHeight="1">
      <c r="B13" s="101" t="s">
        <v>224</v>
      </c>
      <c r="C13" s="96" t="s">
        <v>509</v>
      </c>
      <c r="D13" s="97">
        <f>'印旛8.4'!$K127</f>
        <v>80600</v>
      </c>
      <c r="E13" s="97">
        <f>'印旛8.4'!$K128</f>
        <v>520</v>
      </c>
      <c r="F13" s="97">
        <f>'印旛8.4'!$K129</f>
        <v>170</v>
      </c>
      <c r="G13" s="97">
        <f>'印旛8.4'!$K130</f>
        <v>10</v>
      </c>
      <c r="H13" s="97">
        <f>'印旛8.4'!$K131</f>
        <v>6486</v>
      </c>
      <c r="I13" s="97">
        <f>'印旛8.4'!$K132</f>
        <v>100</v>
      </c>
      <c r="J13" s="97">
        <f>'印旛8.4'!$K133</f>
        <v>5948</v>
      </c>
      <c r="K13" s="97">
        <f>'印旛8.4'!$K134</f>
        <v>910</v>
      </c>
      <c r="L13" s="97">
        <f>'印旛8.4'!$K135</f>
        <v>790</v>
      </c>
      <c r="M13" s="98">
        <f t="shared" si="0"/>
        <v>95534</v>
      </c>
    </row>
    <row r="14" spans="2:13" ht="19.5" customHeight="1">
      <c r="B14" s="101" t="s">
        <v>224</v>
      </c>
      <c r="C14" s="96" t="s">
        <v>601</v>
      </c>
      <c r="D14" s="97">
        <f>'印旛8.18'!$K127</f>
        <v>28380</v>
      </c>
      <c r="E14" s="97">
        <f>'印旛8.18'!$K128</f>
        <v>1900</v>
      </c>
      <c r="F14" s="97">
        <f>'印旛8.18'!$K129</f>
        <v>50</v>
      </c>
      <c r="G14" s="97">
        <f>'印旛8.18'!$K130</f>
        <v>20</v>
      </c>
      <c r="H14" s="97">
        <f>'印旛8.18'!$K131</f>
        <v>4850</v>
      </c>
      <c r="I14" s="97">
        <f>'印旛8.18'!$K132</f>
        <v>140</v>
      </c>
      <c r="J14" s="97">
        <f>'印旛8.18'!$K133</f>
        <v>3300</v>
      </c>
      <c r="K14" s="97">
        <f>'印旛8.18'!$K134</f>
        <v>4250</v>
      </c>
      <c r="L14" s="97">
        <f>'印旛8.18'!$K135</f>
        <v>1358</v>
      </c>
      <c r="M14" s="98">
        <f t="shared" si="0"/>
        <v>44248</v>
      </c>
    </row>
    <row r="15" spans="2:13" ht="19.5" customHeight="1">
      <c r="B15" s="101" t="s">
        <v>226</v>
      </c>
      <c r="C15" s="96" t="s">
        <v>602</v>
      </c>
      <c r="D15" s="97">
        <f>'印旛9.11'!$K129</f>
        <v>2985</v>
      </c>
      <c r="E15" s="97">
        <f>'印旛9.11'!$K130</f>
        <v>450</v>
      </c>
      <c r="F15" s="97">
        <f>'印旛9.11'!$K131</f>
        <v>10</v>
      </c>
      <c r="G15" s="97">
        <f>'印旛9.11'!$K132</f>
        <v>0</v>
      </c>
      <c r="H15" s="97">
        <f>'印旛9.11'!$K133</f>
        <v>21075</v>
      </c>
      <c r="I15" s="97">
        <f>'印旛9.11'!$K134</f>
        <v>30</v>
      </c>
      <c r="J15" s="97">
        <f>'印旛9.11'!$K135</f>
        <v>4585</v>
      </c>
      <c r="K15" s="97">
        <f>'印旛9.11'!$K136</f>
        <v>1780</v>
      </c>
      <c r="L15" s="97">
        <f>'印旛9.11'!$K137</f>
        <v>553</v>
      </c>
      <c r="M15" s="98">
        <f t="shared" si="0"/>
        <v>31468</v>
      </c>
    </row>
    <row r="16" spans="2:13" ht="19.5" customHeight="1">
      <c r="B16" s="101" t="s">
        <v>226</v>
      </c>
      <c r="C16" s="96" t="s">
        <v>237</v>
      </c>
      <c r="D16" s="97">
        <f>'印旛9.16'!$K122</f>
        <v>2240</v>
      </c>
      <c r="E16" s="97">
        <f>'印旛9.16'!$K123</f>
        <v>1825</v>
      </c>
      <c r="F16" s="97">
        <f>'印旛9.16'!$K124</f>
        <v>40</v>
      </c>
      <c r="G16" s="97">
        <f>'印旛9.16'!$K125</f>
        <v>100</v>
      </c>
      <c r="H16" s="97">
        <f>'印旛9.16'!$K126</f>
        <v>9955</v>
      </c>
      <c r="I16" s="97">
        <f>'印旛9.16'!$K127</f>
        <v>80</v>
      </c>
      <c r="J16" s="97">
        <f>'印旛9.16'!$K128</f>
        <v>3770</v>
      </c>
      <c r="K16" s="97">
        <f>'印旛9.16'!$K129</f>
        <v>2850</v>
      </c>
      <c r="L16" s="97">
        <f>'印旛9.16'!$K130</f>
        <v>356</v>
      </c>
      <c r="M16" s="98">
        <f t="shared" si="0"/>
        <v>21216</v>
      </c>
    </row>
    <row r="17" spans="2:13" ht="19.5" customHeight="1">
      <c r="B17" s="101" t="s">
        <v>227</v>
      </c>
      <c r="C17" s="96" t="s">
        <v>236</v>
      </c>
      <c r="D17" s="97">
        <f>'印旛10.1'!$K120</f>
        <v>6940</v>
      </c>
      <c r="E17" s="97">
        <f>'印旛10.1'!$K121</f>
        <v>1325</v>
      </c>
      <c r="F17" s="97">
        <f>'印旛10.1'!$K122</f>
        <v>90</v>
      </c>
      <c r="G17" s="97">
        <f>'印旛10.1'!$K123</f>
        <v>10</v>
      </c>
      <c r="H17" s="97">
        <f>'印旛10.1'!$K124</f>
        <v>25211</v>
      </c>
      <c r="I17" s="97">
        <f>'印旛10.1'!$K125</f>
        <v>10</v>
      </c>
      <c r="J17" s="97">
        <f>'印旛10.1'!$K126</f>
        <v>4630</v>
      </c>
      <c r="K17" s="97">
        <f>'印旛10.1'!$K127</f>
        <v>1210</v>
      </c>
      <c r="L17" s="97">
        <f>'印旛10.1'!$K128</f>
        <v>175</v>
      </c>
      <c r="M17" s="98">
        <f t="shared" si="0"/>
        <v>39601</v>
      </c>
    </row>
    <row r="18" spans="2:13" ht="19.5" customHeight="1">
      <c r="B18" s="101" t="s">
        <v>227</v>
      </c>
      <c r="C18" s="96" t="s">
        <v>240</v>
      </c>
      <c r="D18" s="97">
        <f>'印旛10.20'!$K118</f>
        <v>70</v>
      </c>
      <c r="E18" s="97">
        <f>'印旛10.20'!$K119</f>
        <v>6800</v>
      </c>
      <c r="F18" s="97">
        <f>'印旛10.20'!$K120</f>
        <v>20</v>
      </c>
      <c r="G18" s="97">
        <f>'印旛10.20'!$K121</f>
        <v>20</v>
      </c>
      <c r="H18" s="97">
        <f>'印旛10.20'!$K122</f>
        <v>5001</v>
      </c>
      <c r="I18" s="97">
        <f>'印旛10.20'!$K123</f>
        <v>60</v>
      </c>
      <c r="J18" s="97">
        <f>'印旛10.20'!$K124</f>
        <v>2400</v>
      </c>
      <c r="K18" s="97">
        <f>'印旛10.20'!$K125</f>
        <v>2110</v>
      </c>
      <c r="L18" s="97">
        <f>'印旛10.20'!$K126</f>
        <v>162</v>
      </c>
      <c r="M18" s="98">
        <f t="shared" si="0"/>
        <v>16643</v>
      </c>
    </row>
    <row r="19" spans="2:13" ht="19.5" customHeight="1">
      <c r="B19" s="101" t="s">
        <v>230</v>
      </c>
      <c r="C19" s="96" t="s">
        <v>509</v>
      </c>
      <c r="D19" s="97">
        <f>'印旛11.4'!$K112</f>
        <v>20</v>
      </c>
      <c r="E19" s="97">
        <f>'印旛11.4'!$K113</f>
        <v>1450</v>
      </c>
      <c r="F19" s="97">
        <f>'印旛11.4'!$K114</f>
        <v>0</v>
      </c>
      <c r="G19" s="97">
        <f>'印旛11.4'!$K115</f>
        <v>10</v>
      </c>
      <c r="H19" s="97">
        <f>'印旛11.4'!$K116</f>
        <v>11380</v>
      </c>
      <c r="I19" s="97">
        <f>'印旛11.4'!$K117</f>
        <v>30</v>
      </c>
      <c r="J19" s="97">
        <f>'印旛11.4'!$K118</f>
        <v>1512</v>
      </c>
      <c r="K19" s="97">
        <f>'印旛11.4'!$K119</f>
        <v>1710</v>
      </c>
      <c r="L19" s="97">
        <f>'印旛11.4'!$K120</f>
        <v>103</v>
      </c>
      <c r="M19" s="98">
        <f t="shared" si="0"/>
        <v>16215</v>
      </c>
    </row>
    <row r="20" spans="2:13" ht="19.5" customHeight="1">
      <c r="B20" s="101" t="s">
        <v>228</v>
      </c>
      <c r="C20" s="96" t="s">
        <v>243</v>
      </c>
      <c r="D20" s="97">
        <f>'印旛11.17'!$K113</f>
        <v>1100</v>
      </c>
      <c r="E20" s="97">
        <f>'印旛11.17'!$K114</f>
        <v>420</v>
      </c>
      <c r="F20" s="97">
        <f>'印旛11.17'!$K115</f>
        <v>0</v>
      </c>
      <c r="G20" s="97">
        <f>'印旛11.17'!$K116</f>
        <v>10</v>
      </c>
      <c r="H20" s="97">
        <f>'印旛11.17'!$K117</f>
        <v>20580</v>
      </c>
      <c r="I20" s="97">
        <f>'印旛11.17'!$K118</f>
        <v>0</v>
      </c>
      <c r="J20" s="97">
        <f>'印旛11.17'!$K119</f>
        <v>1810</v>
      </c>
      <c r="K20" s="97">
        <f>'印旛11.17'!$K120</f>
        <v>650</v>
      </c>
      <c r="L20" s="97">
        <f>'印旛11.17'!$K121</f>
        <v>261</v>
      </c>
      <c r="M20" s="98">
        <f t="shared" si="0"/>
        <v>24831</v>
      </c>
    </row>
    <row r="21" spans="2:13" ht="19.5" customHeight="1">
      <c r="B21" s="101" t="s">
        <v>229</v>
      </c>
      <c r="C21" s="96" t="s">
        <v>236</v>
      </c>
      <c r="D21" s="97">
        <f>'印旛12.1'!$K93</f>
        <v>40</v>
      </c>
      <c r="E21" s="97">
        <f>'印旛12.1'!$K94</f>
        <v>775</v>
      </c>
      <c r="F21" s="97">
        <f>'印旛12.1'!$K95</f>
        <v>0</v>
      </c>
      <c r="G21" s="97">
        <f>'印旛12.1'!$K96</f>
        <v>10</v>
      </c>
      <c r="H21" s="97">
        <f>'印旛12.1'!$K97</f>
        <v>9200</v>
      </c>
      <c r="I21" s="97">
        <f>'印旛12.1'!$K98</f>
        <v>0</v>
      </c>
      <c r="J21" s="97">
        <f>'印旛12.1'!$K99</f>
        <v>810</v>
      </c>
      <c r="K21" s="97">
        <f>'印旛12.1'!$K100</f>
        <v>1875</v>
      </c>
      <c r="L21" s="97">
        <f>'印旛12.1'!$K101</f>
        <v>183</v>
      </c>
      <c r="M21" s="98">
        <f t="shared" si="0"/>
        <v>12893</v>
      </c>
    </row>
    <row r="22" spans="2:13" ht="19.5" customHeight="1">
      <c r="B22" s="101" t="s">
        <v>229</v>
      </c>
      <c r="C22" s="96" t="s">
        <v>776</v>
      </c>
      <c r="D22" s="97">
        <f>'印旛12.15'!$K85</f>
        <v>30</v>
      </c>
      <c r="E22" s="97">
        <f>'印旛12.15'!$K86</f>
        <v>410</v>
      </c>
      <c r="F22" s="97">
        <f>'印旛12.15'!$K87</f>
        <v>0</v>
      </c>
      <c r="G22" s="97">
        <f>'印旛12.15'!$K88</f>
        <v>10</v>
      </c>
      <c r="H22" s="97">
        <f>'印旛12.15'!$K89</f>
        <v>7200</v>
      </c>
      <c r="I22" s="97">
        <f>'印旛12.15'!$K90</f>
        <v>0</v>
      </c>
      <c r="J22" s="97">
        <f>'印旛12.15'!$K91</f>
        <v>690</v>
      </c>
      <c r="K22" s="97">
        <f>'印旛12.15'!$K92</f>
        <v>1600</v>
      </c>
      <c r="L22" s="97">
        <f>'印旛12.15'!$K93</f>
        <v>220</v>
      </c>
      <c r="M22" s="98">
        <f t="shared" si="0"/>
        <v>10160</v>
      </c>
    </row>
    <row r="23" spans="2:13" ht="19.5" customHeight="1">
      <c r="B23" s="101" t="s">
        <v>231</v>
      </c>
      <c r="C23" s="96" t="s">
        <v>777</v>
      </c>
      <c r="D23" s="97">
        <f>'印旛1.5'!$K81</f>
        <v>20</v>
      </c>
      <c r="E23" s="97">
        <f>'印旛1.5'!$K82</f>
        <v>400</v>
      </c>
      <c r="F23" s="97">
        <f>'印旛1.5'!$K83</f>
        <v>0</v>
      </c>
      <c r="G23" s="97">
        <f>'印旛1.5'!$K84</f>
        <v>10</v>
      </c>
      <c r="H23" s="97">
        <f>'印旛1.5'!$K85</f>
        <v>22751</v>
      </c>
      <c r="I23" s="97">
        <f>'印旛1.5'!$K86</f>
        <v>20</v>
      </c>
      <c r="J23" s="97">
        <f>'印旛1.5'!$K87</f>
        <v>770</v>
      </c>
      <c r="K23" s="97">
        <f>'印旛1.5'!$K88</f>
        <v>2450</v>
      </c>
      <c r="L23" s="97">
        <f>'印旛1.5'!$K89</f>
        <v>370</v>
      </c>
      <c r="M23" s="98">
        <f t="shared" si="0"/>
        <v>26791</v>
      </c>
    </row>
    <row r="24" spans="2:13" ht="19.5" customHeight="1">
      <c r="B24" s="101" t="s">
        <v>231</v>
      </c>
      <c r="C24" s="96" t="s">
        <v>776</v>
      </c>
      <c r="D24" s="97">
        <f>'印旛1.15'!$K78</f>
        <v>50</v>
      </c>
      <c r="E24" s="97">
        <f>'印旛1.15'!$K79</f>
        <v>150</v>
      </c>
      <c r="F24" s="97">
        <f>'印旛1.15'!$K80</f>
        <v>0</v>
      </c>
      <c r="G24" s="97">
        <f>'印旛1.15'!$K81</f>
        <v>0</v>
      </c>
      <c r="H24" s="97">
        <f>'印旛1.15'!$K82</f>
        <v>41140</v>
      </c>
      <c r="I24" s="97">
        <f>'印旛1.15'!$K83</f>
        <v>10</v>
      </c>
      <c r="J24" s="97">
        <f>'印旛1.15'!$K84</f>
        <v>360</v>
      </c>
      <c r="K24" s="97">
        <f>'印旛1.15'!$K85</f>
        <v>2700</v>
      </c>
      <c r="L24" s="97">
        <f>'印旛1.15'!$K86</f>
        <v>1080</v>
      </c>
      <c r="M24" s="98">
        <f t="shared" si="0"/>
        <v>45490</v>
      </c>
    </row>
    <row r="25" spans="2:13" ht="19.5" customHeight="1">
      <c r="B25" s="101" t="s">
        <v>232</v>
      </c>
      <c r="C25" s="96" t="s">
        <v>808</v>
      </c>
      <c r="D25" s="97">
        <f>'印旛2.12'!$K78</f>
        <v>70</v>
      </c>
      <c r="E25" s="97">
        <f>'印旛2.12'!$K79</f>
        <v>150</v>
      </c>
      <c r="F25" s="97">
        <f>'印旛2.12'!$K80</f>
        <v>10</v>
      </c>
      <c r="G25" s="97">
        <f>'印旛2.12'!$K81</f>
        <v>0</v>
      </c>
      <c r="H25" s="97">
        <f>'印旛2.12'!$K82</f>
        <v>34510</v>
      </c>
      <c r="I25" s="97">
        <f>'印旛2.12'!$K83</f>
        <v>10</v>
      </c>
      <c r="J25" s="97">
        <f>'印旛2.12'!$K84</f>
        <v>300</v>
      </c>
      <c r="K25" s="97">
        <f>'印旛2.12'!$K85</f>
        <v>1150</v>
      </c>
      <c r="L25" s="97">
        <f>'印旛2.12'!$K86</f>
        <v>110</v>
      </c>
      <c r="M25" s="98">
        <f t="shared" si="0"/>
        <v>36310</v>
      </c>
    </row>
    <row r="26" spans="2:13" ht="19.5" customHeight="1">
      <c r="B26" s="101" t="s">
        <v>233</v>
      </c>
      <c r="C26" s="96" t="s">
        <v>809</v>
      </c>
      <c r="D26" s="97">
        <f>'印旛2.23'!$K77</f>
        <v>80</v>
      </c>
      <c r="E26" s="97">
        <f>'印旛2.23'!$K78</f>
        <v>210</v>
      </c>
      <c r="F26" s="97">
        <f>'印旛2.23'!$K79</f>
        <v>10</v>
      </c>
      <c r="G26" s="97">
        <f>'印旛2.23'!$K80</f>
        <v>0</v>
      </c>
      <c r="H26" s="97">
        <f>'印旛2.23'!$K81</f>
        <v>28370</v>
      </c>
      <c r="I26" s="97">
        <f>'印旛2.23'!$K82</f>
        <v>10</v>
      </c>
      <c r="J26" s="97">
        <f>'印旛2.23'!$K83</f>
        <v>310</v>
      </c>
      <c r="K26" s="97">
        <f>'印旛2.23'!$K84</f>
        <v>1400</v>
      </c>
      <c r="L26" s="97">
        <f>'印旛2.23'!$K85</f>
        <v>21</v>
      </c>
      <c r="M26" s="98">
        <f t="shared" si="0"/>
        <v>30411</v>
      </c>
    </row>
    <row r="27" spans="2:13" ht="19.5" customHeight="1">
      <c r="B27" s="101" t="s">
        <v>234</v>
      </c>
      <c r="C27" s="96" t="s">
        <v>243</v>
      </c>
      <c r="D27" s="97">
        <f>'印旛3.17'!$K80</f>
        <v>130</v>
      </c>
      <c r="E27" s="97">
        <f>'印旛3.17'!$K81</f>
        <v>130</v>
      </c>
      <c r="F27" s="97">
        <f>'印旛3.17'!$K82</f>
        <v>0</v>
      </c>
      <c r="G27" s="97">
        <f>'印旛3.17'!$K83</f>
        <v>0</v>
      </c>
      <c r="H27" s="97">
        <f>'印旛3.17'!$K84</f>
        <v>27820</v>
      </c>
      <c r="I27" s="97">
        <f>'印旛3.17'!$K85</f>
        <v>0</v>
      </c>
      <c r="J27" s="97">
        <f>'印旛3.17'!$K86</f>
        <v>290</v>
      </c>
      <c r="K27" s="97">
        <f>'印旛3.17'!$K87</f>
        <v>650</v>
      </c>
      <c r="L27" s="97">
        <f>'印旛3.17'!$K88</f>
        <v>181</v>
      </c>
      <c r="M27" s="98">
        <f t="shared" si="0"/>
        <v>29201</v>
      </c>
    </row>
    <row r="28" spans="2:13" ht="19.5" customHeight="1">
      <c r="B28" s="101" t="s">
        <v>234</v>
      </c>
      <c r="C28" s="96" t="s">
        <v>848</v>
      </c>
      <c r="D28" s="97">
        <f>'印旛3.19'!$K86</f>
        <v>60</v>
      </c>
      <c r="E28" s="97">
        <f>'印旛3.19'!$K87</f>
        <v>220</v>
      </c>
      <c r="F28" s="97">
        <f>'印旛3.19'!$K88</f>
        <v>0</v>
      </c>
      <c r="G28" s="97">
        <f>'印旛3.19'!$K89</f>
        <v>10</v>
      </c>
      <c r="H28" s="97">
        <f>'印旛3.19'!$K90</f>
        <v>32391</v>
      </c>
      <c r="I28" s="97">
        <f>'印旛3.19'!$K91</f>
        <v>0</v>
      </c>
      <c r="J28" s="97">
        <f>'印旛3.19'!$K92</f>
        <v>930</v>
      </c>
      <c r="K28" s="97">
        <f>'印旛3.19'!$K93</f>
        <v>2000</v>
      </c>
      <c r="L28" s="97">
        <f>'印旛3.19'!$K94</f>
        <v>351</v>
      </c>
      <c r="M28" s="98">
        <f>SUM(D28:L28)</f>
        <v>35962</v>
      </c>
    </row>
    <row r="29" spans="2:13" ht="19.5" customHeight="1">
      <c r="B29" s="99"/>
      <c r="C29" s="99"/>
      <c r="D29" s="99"/>
      <c r="E29" s="99"/>
      <c r="F29" s="99"/>
      <c r="G29" s="99"/>
      <c r="H29" s="99"/>
      <c r="I29" s="99"/>
      <c r="J29" s="99"/>
      <c r="K29" s="99"/>
      <c r="L29" s="99"/>
      <c r="M29" s="99"/>
    </row>
    <row r="30" ht="19.5" customHeight="1"/>
    <row r="32" ht="19.5" customHeight="1"/>
    <row r="33" ht="19.5" customHeight="1">
      <c r="B33" t="s">
        <v>202</v>
      </c>
    </row>
    <row r="34" ht="9.75" customHeight="1">
      <c r="B34" t="s">
        <v>203</v>
      </c>
    </row>
    <row r="35" spans="2:13" ht="19.5" customHeight="1">
      <c r="B35" s="174" t="s">
        <v>194</v>
      </c>
      <c r="C35" s="175"/>
      <c r="D35" s="91" t="s">
        <v>195</v>
      </c>
      <c r="E35" s="91" t="s">
        <v>196</v>
      </c>
      <c r="F35" s="91" t="s">
        <v>197</v>
      </c>
      <c r="G35" s="91" t="s">
        <v>190</v>
      </c>
      <c r="H35" s="91" t="s">
        <v>191</v>
      </c>
      <c r="I35" s="91" t="s">
        <v>198</v>
      </c>
      <c r="J35" s="91" t="s">
        <v>199</v>
      </c>
      <c r="K35" s="92" t="s">
        <v>200</v>
      </c>
      <c r="L35" s="93" t="s">
        <v>87</v>
      </c>
      <c r="M35" s="94" t="s">
        <v>201</v>
      </c>
    </row>
    <row r="36" spans="2:13" ht="19.5" customHeight="1">
      <c r="B36" s="95" t="str">
        <f aca="true" t="shared" si="1" ref="B36:C52">B5</f>
        <v>４月</v>
      </c>
      <c r="C36" s="96" t="str">
        <f t="shared" si="1"/>
        <v>　７日</v>
      </c>
      <c r="D36" s="97">
        <f>'印旛4.7'!L90</f>
        <v>430</v>
      </c>
      <c r="E36" s="97">
        <f>'印旛4.7'!L91</f>
        <v>400</v>
      </c>
      <c r="F36" s="97">
        <f>'印旛4.7'!L92</f>
        <v>0</v>
      </c>
      <c r="G36" s="97">
        <f>'印旛4.7'!L93</f>
        <v>20</v>
      </c>
      <c r="H36" s="97">
        <f>'印旛4.7'!L94</f>
        <v>20310</v>
      </c>
      <c r="I36" s="97">
        <f>'印旛4.7'!L95</f>
        <v>20</v>
      </c>
      <c r="J36" s="97">
        <f>'印旛4.7'!L96</f>
        <v>2040</v>
      </c>
      <c r="K36" s="97">
        <f>'印旛4.7'!L97</f>
        <v>180</v>
      </c>
      <c r="L36" s="95">
        <f>'印旛4.7'!L98</f>
        <v>180</v>
      </c>
      <c r="M36" s="98">
        <f>SUM(D36:L36)</f>
        <v>23580</v>
      </c>
    </row>
    <row r="37" spans="2:13" ht="19.5" customHeight="1">
      <c r="B37" s="101" t="str">
        <f t="shared" si="1"/>
        <v>４月</v>
      </c>
      <c r="C37" s="96" t="str">
        <f t="shared" si="1"/>
        <v>１６日</v>
      </c>
      <c r="D37" s="97">
        <f>'印旛4.16'!L104</f>
        <v>1090</v>
      </c>
      <c r="E37" s="97">
        <f>'印旛4.16'!L105</f>
        <v>1530</v>
      </c>
      <c r="F37" s="97">
        <f>'印旛4.16'!L106</f>
        <v>0</v>
      </c>
      <c r="G37" s="97">
        <f>'印旛4.16'!L107</f>
        <v>10</v>
      </c>
      <c r="H37" s="97">
        <f>'印旛4.16'!L108</f>
        <v>45280</v>
      </c>
      <c r="I37" s="97">
        <f>'印旛4.16'!L109</f>
        <v>30</v>
      </c>
      <c r="J37" s="97">
        <f>'印旛4.16'!L110</f>
        <v>4140</v>
      </c>
      <c r="K37" s="97">
        <f>'印旛4.16'!L111</f>
        <v>470</v>
      </c>
      <c r="L37" s="95">
        <f>'印旛4.16'!L112</f>
        <v>230</v>
      </c>
      <c r="M37" s="98">
        <f>SUM(D37:L37)</f>
        <v>52780</v>
      </c>
    </row>
    <row r="38" spans="2:13" ht="19.5" customHeight="1">
      <c r="B38" s="101" t="str">
        <f t="shared" si="1"/>
        <v>５月</v>
      </c>
      <c r="C38" s="96" t="str">
        <f t="shared" si="1"/>
        <v>　　７日</v>
      </c>
      <c r="D38" s="97">
        <f>'印旛5.7'!L104</f>
        <v>1565</v>
      </c>
      <c r="E38" s="97">
        <f>'印旛5.7'!L105</f>
        <v>800</v>
      </c>
      <c r="F38" s="97">
        <f>'印旛5.7'!L106</f>
        <v>10</v>
      </c>
      <c r="G38" s="97">
        <f>'印旛5.7'!L107</f>
        <v>0</v>
      </c>
      <c r="H38" s="97">
        <f>'印旛5.7'!L108</f>
        <v>27845</v>
      </c>
      <c r="I38" s="97">
        <f>'印旛5.7'!L109</f>
        <v>20</v>
      </c>
      <c r="J38" s="97">
        <f>'印旛5.7'!L110</f>
        <v>10960</v>
      </c>
      <c r="K38" s="97">
        <f>'印旛5.7'!L111</f>
        <v>1100</v>
      </c>
      <c r="L38" s="95">
        <f>'印旛5.7'!L112</f>
        <v>130</v>
      </c>
      <c r="M38" s="98">
        <f>SUM(D38:L38)</f>
        <v>42430</v>
      </c>
    </row>
    <row r="39" spans="2:13" ht="19.5" customHeight="1">
      <c r="B39" s="101" t="str">
        <f t="shared" si="1"/>
        <v>５月</v>
      </c>
      <c r="C39" s="96" t="str">
        <f t="shared" si="1"/>
        <v>２０日</v>
      </c>
      <c r="D39" s="97">
        <f>'印旛5.20'!L114</f>
        <v>3200</v>
      </c>
      <c r="E39" s="97">
        <f>'印旛5.20'!L115</f>
        <v>700</v>
      </c>
      <c r="F39" s="97">
        <f>'印旛5.20'!L116</f>
        <v>0</v>
      </c>
      <c r="G39" s="97">
        <f>'印旛5.20'!L117</f>
        <v>0</v>
      </c>
      <c r="H39" s="97">
        <f>'印旛5.20'!L118</f>
        <v>32620</v>
      </c>
      <c r="I39" s="97">
        <f>'印旛5.20'!L119</f>
        <v>60</v>
      </c>
      <c r="J39" s="97">
        <f>'印旛5.20'!L120</f>
        <v>11910</v>
      </c>
      <c r="K39" s="97">
        <f>'印旛5.20'!L121</f>
        <v>510</v>
      </c>
      <c r="L39" s="95">
        <f>'印旛5.20'!L122</f>
        <v>550</v>
      </c>
      <c r="M39" s="98">
        <f>SUM(D39:L39)</f>
        <v>49550</v>
      </c>
    </row>
    <row r="40" spans="2:13" ht="19.5" customHeight="1">
      <c r="B40" s="101" t="str">
        <f t="shared" si="1"/>
        <v>６月</v>
      </c>
      <c r="C40" s="96" t="str">
        <f t="shared" si="1"/>
        <v>３日</v>
      </c>
      <c r="D40" s="97">
        <f>'印旛6.3'!$L96</f>
        <v>6670</v>
      </c>
      <c r="E40" s="97">
        <f>'印旛6.3'!$L97</f>
        <v>320</v>
      </c>
      <c r="F40" s="97">
        <f>'印旛6.3'!$L98</f>
        <v>0</v>
      </c>
      <c r="G40" s="97">
        <f>'印旛6.3'!$L99</f>
        <v>0</v>
      </c>
      <c r="H40" s="97">
        <f>'印旛6.3'!$L100</f>
        <v>31470</v>
      </c>
      <c r="I40" s="97">
        <f>'印旛6.3'!$L101</f>
        <v>20</v>
      </c>
      <c r="J40" s="97">
        <f>'印旛6.3'!$L102</f>
        <v>4580</v>
      </c>
      <c r="K40" s="97">
        <f>'印旛6.3'!$L103</f>
        <v>350</v>
      </c>
      <c r="L40" s="97">
        <f>'印旛6.3'!L104</f>
        <v>90</v>
      </c>
      <c r="M40" s="98">
        <f>SUM(D40:L40)</f>
        <v>43500</v>
      </c>
    </row>
    <row r="41" spans="2:13" ht="19.5" customHeight="1">
      <c r="B41" s="101" t="str">
        <f t="shared" si="1"/>
        <v>６月</v>
      </c>
      <c r="C41" s="96" t="str">
        <f t="shared" si="1"/>
        <v>１７日</v>
      </c>
      <c r="D41" s="97">
        <f>'印旛6.17'!$L115</f>
        <v>5220</v>
      </c>
      <c r="E41" s="97">
        <f>'印旛6.17'!$L116</f>
        <v>1050</v>
      </c>
      <c r="F41" s="97">
        <f>'印旛6.17'!$L117</f>
        <v>10</v>
      </c>
      <c r="G41" s="97">
        <f>'印旛6.17'!$L118</f>
        <v>50</v>
      </c>
      <c r="H41" s="97">
        <f>'印旛6.17'!$L119</f>
        <v>7370</v>
      </c>
      <c r="I41" s="97">
        <f>'印旛6.17'!$L120</f>
        <v>50</v>
      </c>
      <c r="J41" s="97">
        <f>'印旛6.17'!$L121</f>
        <v>1800</v>
      </c>
      <c r="K41" s="97">
        <f>'印旛6.17'!$L122</f>
        <v>1050</v>
      </c>
      <c r="L41" s="97">
        <f>'印旛6.17'!$L123</f>
        <v>140</v>
      </c>
      <c r="M41" s="98">
        <f aca="true" t="shared" si="2" ref="M41:M59">SUM(D41:L41)</f>
        <v>16740</v>
      </c>
    </row>
    <row r="42" spans="2:13" ht="19.5" customHeight="1">
      <c r="B42" s="101" t="str">
        <f t="shared" si="1"/>
        <v>７月</v>
      </c>
      <c r="C42" s="96" t="str">
        <f t="shared" si="1"/>
        <v>　７日</v>
      </c>
      <c r="D42" s="97">
        <f>'印旛7.7'!$L119</f>
        <v>5620</v>
      </c>
      <c r="E42" s="97">
        <f>'印旛7.7'!$L120</f>
        <v>250</v>
      </c>
      <c r="F42" s="97">
        <f>'印旛7.7'!$L121</f>
        <v>60</v>
      </c>
      <c r="G42" s="97">
        <f>'印旛7.7'!$L122</f>
        <v>30</v>
      </c>
      <c r="H42" s="97">
        <f>'印旛7.7'!$L123</f>
        <v>33350</v>
      </c>
      <c r="I42" s="97">
        <f>'印旛7.7'!$L124</f>
        <v>90</v>
      </c>
      <c r="J42" s="97">
        <f>'印旛7.7'!$L125</f>
        <v>3180</v>
      </c>
      <c r="K42" s="97">
        <f>'印旛7.7'!$L126</f>
        <v>1720</v>
      </c>
      <c r="L42" s="97">
        <f>'印旛7.7'!$L127</f>
        <v>285</v>
      </c>
      <c r="M42" s="98">
        <f t="shared" si="2"/>
        <v>44585</v>
      </c>
    </row>
    <row r="43" spans="2:13" ht="19.5" customHeight="1">
      <c r="B43" s="95" t="str">
        <f t="shared" si="1"/>
        <v>７月</v>
      </c>
      <c r="C43" s="96" t="str">
        <f t="shared" si="1"/>
        <v>１７日</v>
      </c>
      <c r="D43" s="97">
        <f>'印旛7.17'!$L123</f>
        <v>21250</v>
      </c>
      <c r="E43" s="97">
        <f>'印旛7.17'!$L124</f>
        <v>720</v>
      </c>
      <c r="F43" s="97">
        <f>'印旛7.17'!$L125</f>
        <v>10</v>
      </c>
      <c r="G43" s="97">
        <f>'印旛7.17'!$L126</f>
        <v>0</v>
      </c>
      <c r="H43" s="97">
        <f>'印旛7.17'!$L127</f>
        <v>13630</v>
      </c>
      <c r="I43" s="97">
        <f>'印旛7.17'!$L128</f>
        <v>90</v>
      </c>
      <c r="J43" s="97">
        <f>'印旛7.17'!$L129</f>
        <v>3532</v>
      </c>
      <c r="K43" s="97">
        <f>'印旛7.17'!$L130</f>
        <v>1620</v>
      </c>
      <c r="L43" s="97">
        <f>'印旛7.17'!$L131</f>
        <v>643</v>
      </c>
      <c r="M43" s="98">
        <f t="shared" si="2"/>
        <v>41495</v>
      </c>
    </row>
    <row r="44" spans="2:13" ht="19.5" customHeight="1">
      <c r="B44" s="95" t="str">
        <f t="shared" si="1"/>
        <v>８月</v>
      </c>
      <c r="C44" s="96" t="str">
        <f t="shared" si="1"/>
        <v>４日</v>
      </c>
      <c r="D44" s="97">
        <f>'印旛8.4'!$L127</f>
        <v>92580</v>
      </c>
      <c r="E44" s="97">
        <f>'印旛8.4'!$L128</f>
        <v>590</v>
      </c>
      <c r="F44" s="97">
        <f>'印旛8.4'!$L129</f>
        <v>120</v>
      </c>
      <c r="G44" s="97">
        <f>'印旛8.4'!$L130</f>
        <v>10</v>
      </c>
      <c r="H44" s="97">
        <f>'印旛8.4'!$L131</f>
        <v>7612</v>
      </c>
      <c r="I44" s="97">
        <f>'印旛8.4'!$L132</f>
        <v>60</v>
      </c>
      <c r="J44" s="97">
        <f>'印旛8.4'!$L133</f>
        <v>4758</v>
      </c>
      <c r="K44" s="97">
        <f>'印旛8.4'!$L134</f>
        <v>1100</v>
      </c>
      <c r="L44" s="97">
        <f>'印旛8.4'!$L135</f>
        <v>844</v>
      </c>
      <c r="M44" s="98">
        <f t="shared" si="2"/>
        <v>107674</v>
      </c>
    </row>
    <row r="45" spans="2:13" ht="19.5" customHeight="1">
      <c r="B45" s="95" t="str">
        <f t="shared" si="1"/>
        <v>８月</v>
      </c>
      <c r="C45" s="96" t="str">
        <f t="shared" si="1"/>
        <v>１８日</v>
      </c>
      <c r="D45" s="97">
        <f>'印旛8.18'!$L127</f>
        <v>34100</v>
      </c>
      <c r="E45" s="97">
        <f>'印旛8.18'!$L128</f>
        <v>2100</v>
      </c>
      <c r="F45" s="97">
        <f>'印旛8.18'!$L129</f>
        <v>70</v>
      </c>
      <c r="G45" s="97">
        <f>'印旛8.18'!$L130</f>
        <v>20</v>
      </c>
      <c r="H45" s="97">
        <f>'印旛8.18'!$L131</f>
        <v>19070</v>
      </c>
      <c r="I45" s="97">
        <f>'印旛8.18'!$L132</f>
        <v>110</v>
      </c>
      <c r="J45" s="97">
        <f>'印旛8.18'!$L133</f>
        <v>7162</v>
      </c>
      <c r="K45" s="97">
        <f>'印旛8.18'!$L134</f>
        <v>3430</v>
      </c>
      <c r="L45" s="97">
        <f>'印旛8.18'!$L135</f>
        <v>1242</v>
      </c>
      <c r="M45" s="98">
        <f t="shared" si="2"/>
        <v>67304</v>
      </c>
    </row>
    <row r="46" spans="2:13" ht="19.5" customHeight="1">
      <c r="B46" s="95" t="str">
        <f t="shared" si="1"/>
        <v>９月</v>
      </c>
      <c r="C46" s="96" t="str">
        <f t="shared" si="1"/>
        <v>１１日</v>
      </c>
      <c r="D46" s="97">
        <f>'印旛9.11'!$L129</f>
        <v>4070</v>
      </c>
      <c r="E46" s="97">
        <f>'印旛9.11'!$L130</f>
        <v>675</v>
      </c>
      <c r="F46" s="97">
        <f>'印旛9.11'!$L131</f>
        <v>51</v>
      </c>
      <c r="G46" s="97">
        <f>'印旛9.11'!$L132</f>
        <v>30</v>
      </c>
      <c r="H46" s="97">
        <f>'印旛9.11'!$L133</f>
        <v>19392</v>
      </c>
      <c r="I46" s="97">
        <f>'印旛9.11'!$L134</f>
        <v>50</v>
      </c>
      <c r="J46" s="97">
        <f>'印旛9.11'!$L135</f>
        <v>4990</v>
      </c>
      <c r="K46" s="97">
        <f>'印旛9.11'!$L136</f>
        <v>3840</v>
      </c>
      <c r="L46" s="97">
        <f>'印旛9.11'!$L137</f>
        <v>391</v>
      </c>
      <c r="M46" s="98">
        <f t="shared" si="2"/>
        <v>33489</v>
      </c>
    </row>
    <row r="47" spans="2:13" ht="19.5" customHeight="1">
      <c r="B47" s="95" t="str">
        <f t="shared" si="1"/>
        <v>９月</v>
      </c>
      <c r="C47" s="96" t="str">
        <f t="shared" si="1"/>
        <v>１６日</v>
      </c>
      <c r="D47" s="97">
        <f>'印旛9.16'!$L122</f>
        <v>4195</v>
      </c>
      <c r="E47" s="97">
        <f>'印旛9.16'!$L123</f>
        <v>1075</v>
      </c>
      <c r="F47" s="97">
        <f>'印旛9.16'!$L124</f>
        <v>10</v>
      </c>
      <c r="G47" s="97">
        <f>'印旛9.16'!$L125</f>
        <v>20</v>
      </c>
      <c r="H47" s="97">
        <f>'印旛9.16'!$L126</f>
        <v>6966</v>
      </c>
      <c r="I47" s="97">
        <f>'印旛9.16'!$L127</f>
        <v>30</v>
      </c>
      <c r="J47" s="97">
        <f>'印旛9.16'!$L128</f>
        <v>5413</v>
      </c>
      <c r="K47" s="97">
        <f>'印旛9.16'!$L129</f>
        <v>3430</v>
      </c>
      <c r="L47" s="97">
        <f>'印旛9.16'!$L130</f>
        <v>396</v>
      </c>
      <c r="M47" s="98">
        <f t="shared" si="2"/>
        <v>21535</v>
      </c>
    </row>
    <row r="48" spans="2:13" ht="19.5" customHeight="1">
      <c r="B48" s="95" t="str">
        <f t="shared" si="1"/>
        <v>１０月</v>
      </c>
      <c r="C48" s="96" t="str">
        <f t="shared" si="1"/>
        <v>１日</v>
      </c>
      <c r="D48" s="97">
        <f>'印旛10.1'!$L120</f>
        <v>5055</v>
      </c>
      <c r="E48" s="97">
        <f>'印旛10.1'!$L121</f>
        <v>90</v>
      </c>
      <c r="F48" s="97">
        <f>'印旛10.1'!$L122</f>
        <v>41</v>
      </c>
      <c r="G48" s="97">
        <f>'印旛10.1'!$L123</f>
        <v>10</v>
      </c>
      <c r="H48" s="97">
        <f>'印旛10.1'!$L124</f>
        <v>31190</v>
      </c>
      <c r="I48" s="97">
        <f>'印旛10.1'!$L125</f>
        <v>40</v>
      </c>
      <c r="J48" s="97">
        <f>'印旛10.1'!$L126</f>
        <v>2930</v>
      </c>
      <c r="K48" s="97">
        <f>'印旛10.1'!$L127</f>
        <v>960</v>
      </c>
      <c r="L48" s="97">
        <f>'印旛10.1'!$L128</f>
        <v>164</v>
      </c>
      <c r="M48" s="98">
        <f t="shared" si="2"/>
        <v>40480</v>
      </c>
    </row>
    <row r="49" spans="2:13" ht="19.5" customHeight="1">
      <c r="B49" s="95" t="str">
        <f t="shared" si="1"/>
        <v>１０月</v>
      </c>
      <c r="C49" s="96" t="str">
        <f t="shared" si="1"/>
        <v>２０日</v>
      </c>
      <c r="D49" s="97">
        <f>'印旛10.20'!$L118</f>
        <v>1310</v>
      </c>
      <c r="E49" s="97">
        <f>'印旛10.20'!$L119</f>
        <v>850</v>
      </c>
      <c r="F49" s="97">
        <f>'印旛10.20'!$L120</f>
        <v>30</v>
      </c>
      <c r="G49" s="97">
        <f>'印旛10.20'!$L121</f>
        <v>90</v>
      </c>
      <c r="H49" s="97">
        <f>'印旛10.20'!$L122</f>
        <v>9496</v>
      </c>
      <c r="I49" s="97">
        <f>'印旛10.20'!$L123</f>
        <v>230</v>
      </c>
      <c r="J49" s="97">
        <f>'印旛10.20'!$L124</f>
        <v>2680</v>
      </c>
      <c r="K49" s="97">
        <f>'印旛10.20'!$L125</f>
        <v>1520</v>
      </c>
      <c r="L49" s="97">
        <f>'印旛10.20'!$L126</f>
        <v>147</v>
      </c>
      <c r="M49" s="98">
        <f t="shared" si="2"/>
        <v>16353</v>
      </c>
    </row>
    <row r="50" spans="2:13" ht="19.5" customHeight="1">
      <c r="B50" s="95" t="str">
        <f t="shared" si="1"/>
        <v>１１月</v>
      </c>
      <c r="C50" s="96" t="str">
        <f t="shared" si="1"/>
        <v>４日</v>
      </c>
      <c r="D50" s="97">
        <f>'印旛11.4'!$L112</f>
        <v>720</v>
      </c>
      <c r="E50" s="97">
        <f>'印旛11.4'!$L113</f>
        <v>1800</v>
      </c>
      <c r="F50" s="97">
        <f>'印旛11.4'!$L114</f>
        <v>0</v>
      </c>
      <c r="G50" s="97">
        <f>'印旛11.4'!$L115</f>
        <v>30</v>
      </c>
      <c r="H50" s="97">
        <f>'印旛11.4'!$L116</f>
        <v>17404</v>
      </c>
      <c r="I50" s="97">
        <f>'印旛11.4'!$L117</f>
        <v>60</v>
      </c>
      <c r="J50" s="97">
        <f>'印旛11.4'!$L118</f>
        <v>2310</v>
      </c>
      <c r="K50" s="97">
        <f>'印旛11.4'!$L119</f>
        <v>1410</v>
      </c>
      <c r="L50" s="97">
        <f>'印旛11.4'!$L120</f>
        <v>182</v>
      </c>
      <c r="M50" s="98">
        <f t="shared" si="2"/>
        <v>23916</v>
      </c>
    </row>
    <row r="51" spans="2:13" ht="19.5" customHeight="1">
      <c r="B51" s="95" t="str">
        <f t="shared" si="1"/>
        <v>１１月</v>
      </c>
      <c r="C51" s="96" t="str">
        <f t="shared" si="1"/>
        <v>１７日</v>
      </c>
      <c r="D51" s="97">
        <f>'印旛11.17'!$L113</f>
        <v>150</v>
      </c>
      <c r="E51" s="97">
        <f>'印旛11.17'!$L114</f>
        <v>925</v>
      </c>
      <c r="F51" s="97">
        <f>'印旛11.17'!$L115</f>
        <v>10</v>
      </c>
      <c r="G51" s="97">
        <f>'印旛11.17'!$L116</f>
        <v>0</v>
      </c>
      <c r="H51" s="97">
        <f>'印旛11.17'!$L117</f>
        <v>17700</v>
      </c>
      <c r="I51" s="97">
        <f>'印旛11.17'!$L118</f>
        <v>50</v>
      </c>
      <c r="J51" s="97">
        <f>'印旛11.17'!$L119</f>
        <v>3210</v>
      </c>
      <c r="K51" s="97">
        <f>'印旛11.17'!$L120</f>
        <v>1100</v>
      </c>
      <c r="L51" s="97">
        <f>'印旛11.17'!$L121</f>
        <v>163</v>
      </c>
      <c r="M51" s="98">
        <f t="shared" si="2"/>
        <v>23308</v>
      </c>
    </row>
    <row r="52" spans="2:13" ht="19.5" customHeight="1">
      <c r="B52" s="95" t="str">
        <f t="shared" si="1"/>
        <v>１２月</v>
      </c>
      <c r="C52" s="96" t="str">
        <f t="shared" si="1"/>
        <v>１日</v>
      </c>
      <c r="D52" s="97">
        <f>'印旛12.1'!$L93</f>
        <v>10</v>
      </c>
      <c r="E52" s="97">
        <f>'印旛12.1'!$L94</f>
        <v>1000</v>
      </c>
      <c r="F52" s="97">
        <f>'印旛12.1'!$L95</f>
        <v>0</v>
      </c>
      <c r="G52" s="97">
        <f>'印旛12.1'!$L96</f>
        <v>10</v>
      </c>
      <c r="H52" s="97">
        <f>'印旛12.1'!$L97</f>
        <v>4390</v>
      </c>
      <c r="I52" s="97">
        <f>'印旛12.1'!$L98</f>
        <v>30</v>
      </c>
      <c r="J52" s="97">
        <f>'印旛12.1'!$L99</f>
        <v>800</v>
      </c>
      <c r="K52" s="97">
        <f>'印旛12.1'!$L100</f>
        <v>1075</v>
      </c>
      <c r="L52" s="97">
        <f>'印旛12.1'!$L101</f>
        <v>136</v>
      </c>
      <c r="M52" s="98">
        <f t="shared" si="2"/>
        <v>7451</v>
      </c>
    </row>
    <row r="53" spans="2:13" ht="19.5" customHeight="1">
      <c r="B53" s="95" t="str">
        <f aca="true" t="shared" si="3" ref="B53:C59">B22</f>
        <v>１２月</v>
      </c>
      <c r="C53" s="96" t="str">
        <f t="shared" si="3"/>
        <v>１５日</v>
      </c>
      <c r="D53" s="97">
        <f>'印旛12.15'!$L85</f>
        <v>50</v>
      </c>
      <c r="E53" s="97">
        <f>'印旛12.15'!$L86</f>
        <v>650</v>
      </c>
      <c r="F53" s="97">
        <f>'印旛12.15'!$L87</f>
        <v>0</v>
      </c>
      <c r="G53" s="97">
        <f>'印旛12.15'!$L88</f>
        <v>20</v>
      </c>
      <c r="H53" s="97">
        <f>'印旛12.15'!$L89</f>
        <v>6155</v>
      </c>
      <c r="I53" s="97">
        <f>'印旛12.15'!$L90</f>
        <v>30</v>
      </c>
      <c r="J53" s="97">
        <f>'印旛12.15'!$L91</f>
        <v>940</v>
      </c>
      <c r="K53" s="97">
        <f>'印旛12.15'!$L92</f>
        <v>1900</v>
      </c>
      <c r="L53" s="97">
        <f>'印旛12.15'!$L93</f>
        <v>273</v>
      </c>
      <c r="M53" s="98">
        <f t="shared" si="2"/>
        <v>10018</v>
      </c>
    </row>
    <row r="54" spans="2:13" ht="19.5" customHeight="1">
      <c r="B54" s="95" t="str">
        <f t="shared" si="3"/>
        <v>１月</v>
      </c>
      <c r="C54" s="96" t="str">
        <f t="shared" si="3"/>
        <v>　５日</v>
      </c>
      <c r="D54" s="97">
        <f>'印旛1.5'!$L81</f>
        <v>10</v>
      </c>
      <c r="E54" s="97">
        <f>'印旛1.5'!$L82</f>
        <v>370</v>
      </c>
      <c r="F54" s="97">
        <f>'印旛1.5'!$L83</f>
        <v>0</v>
      </c>
      <c r="G54" s="97">
        <f>'印旛1.5'!$L84</f>
        <v>20</v>
      </c>
      <c r="H54" s="97">
        <f>'印旛1.5'!$L85</f>
        <v>25570</v>
      </c>
      <c r="I54" s="97">
        <f>'印旛1.5'!$L86</f>
        <v>0</v>
      </c>
      <c r="J54" s="97">
        <f>'印旛1.5'!$L87</f>
        <v>650</v>
      </c>
      <c r="K54" s="97">
        <f>'印旛1.5'!$L88</f>
        <v>2150</v>
      </c>
      <c r="L54" s="97">
        <f>'印旛1.5'!$L89</f>
        <v>151</v>
      </c>
      <c r="M54" s="98">
        <f t="shared" si="2"/>
        <v>28921</v>
      </c>
    </row>
    <row r="55" spans="2:13" ht="19.5" customHeight="1">
      <c r="B55" s="95" t="str">
        <f t="shared" si="3"/>
        <v>１月</v>
      </c>
      <c r="C55" s="96" t="str">
        <f t="shared" si="3"/>
        <v>１５日</v>
      </c>
      <c r="D55" s="97">
        <f>'印旛1.15'!$L78</f>
        <v>30</v>
      </c>
      <c r="E55" s="97">
        <f>'印旛1.15'!$L79</f>
        <v>290</v>
      </c>
      <c r="F55" s="97">
        <f>'印旛1.15'!$L80</f>
        <v>0</v>
      </c>
      <c r="G55" s="97">
        <f>'印旛1.15'!$L81</f>
        <v>100</v>
      </c>
      <c r="H55" s="97">
        <f>'印旛1.15'!$L82</f>
        <v>42290</v>
      </c>
      <c r="I55" s="97">
        <f>'印旛1.15'!$L83</f>
        <v>0</v>
      </c>
      <c r="J55" s="97">
        <f>'印旛1.15'!$L84</f>
        <v>940</v>
      </c>
      <c r="K55" s="97">
        <f>'印旛1.15'!$L85</f>
        <v>3000</v>
      </c>
      <c r="L55" s="97">
        <f>'印旛1.15'!$L86</f>
        <v>450</v>
      </c>
      <c r="M55" s="98">
        <f t="shared" si="2"/>
        <v>47100</v>
      </c>
    </row>
    <row r="56" spans="2:13" ht="19.5" customHeight="1">
      <c r="B56" s="95" t="str">
        <f t="shared" si="3"/>
        <v>２月</v>
      </c>
      <c r="C56" s="96" t="str">
        <f t="shared" si="3"/>
        <v>１２日</v>
      </c>
      <c r="D56" s="97">
        <f>'印旛2.12'!$L78</f>
        <v>210</v>
      </c>
      <c r="E56" s="97">
        <f>'印旛2.12'!$L79</f>
        <v>80</v>
      </c>
      <c r="F56" s="97">
        <f>'印旛2.12'!$L80</f>
        <v>0</v>
      </c>
      <c r="G56" s="97">
        <f>'印旛2.12'!$L81</f>
        <v>10</v>
      </c>
      <c r="H56" s="97">
        <f>'印旛2.12'!$L82</f>
        <v>44580</v>
      </c>
      <c r="I56" s="97">
        <f>'印旛2.12'!$L83</f>
        <v>0</v>
      </c>
      <c r="J56" s="97">
        <f>'印旛2.12'!$L84</f>
        <v>490</v>
      </c>
      <c r="K56" s="97">
        <f>'印旛2.12'!$L85</f>
        <v>850</v>
      </c>
      <c r="L56" s="97">
        <f>'印旛2.12'!$L86</f>
        <v>120</v>
      </c>
      <c r="M56" s="98">
        <f t="shared" si="2"/>
        <v>46340</v>
      </c>
    </row>
    <row r="57" spans="2:13" ht="19.5" customHeight="1">
      <c r="B57" s="95" t="str">
        <f t="shared" si="3"/>
        <v>２月</v>
      </c>
      <c r="C57" s="96" t="str">
        <f t="shared" si="3"/>
        <v>２３日</v>
      </c>
      <c r="D57" s="97">
        <f>'印旛2.23'!$L77</f>
        <v>180</v>
      </c>
      <c r="E57" s="97">
        <f>'印旛2.23'!$L78</f>
        <v>220</v>
      </c>
      <c r="F57" s="97">
        <f>'印旛2.23'!$L79</f>
        <v>0</v>
      </c>
      <c r="G57" s="97">
        <f>'印旛2.23'!$L80</f>
        <v>0</v>
      </c>
      <c r="H57" s="97">
        <f>'印旛2.23'!$L81</f>
        <v>45790</v>
      </c>
      <c r="I57" s="97">
        <f>'印旛2.23'!$L82</f>
        <v>0</v>
      </c>
      <c r="J57" s="97">
        <f>'印旛2.23'!$L83</f>
        <v>260</v>
      </c>
      <c r="K57" s="97">
        <f>'印旛2.23'!$L84</f>
        <v>450</v>
      </c>
      <c r="L57" s="97">
        <f>'印旛2.23'!$L85</f>
        <v>80</v>
      </c>
      <c r="M57" s="98">
        <f t="shared" si="2"/>
        <v>46980</v>
      </c>
    </row>
    <row r="58" spans="2:13" ht="19.5" customHeight="1">
      <c r="B58" s="95" t="str">
        <f t="shared" si="3"/>
        <v>３月</v>
      </c>
      <c r="C58" s="96" t="str">
        <f t="shared" si="3"/>
        <v>１７日</v>
      </c>
      <c r="D58" s="97">
        <f>'印旛3.17'!$L80</f>
        <v>150</v>
      </c>
      <c r="E58" s="97">
        <f>'印旛3.17'!$L81</f>
        <v>300</v>
      </c>
      <c r="F58" s="97">
        <f>'印旛3.17'!$L82</f>
        <v>0</v>
      </c>
      <c r="G58" s="97">
        <f>'印旛3.17'!$L83</f>
        <v>10</v>
      </c>
      <c r="H58" s="97">
        <f>'印旛3.17'!$L84</f>
        <v>58930</v>
      </c>
      <c r="I58" s="97">
        <f>'印旛3.17'!$L85</f>
        <v>10</v>
      </c>
      <c r="J58" s="97">
        <f>'印旛3.17'!$L86</f>
        <v>1560</v>
      </c>
      <c r="K58" s="97">
        <f>'印旛3.17'!$L87</f>
        <v>1600</v>
      </c>
      <c r="L58" s="97">
        <f>'印旛3.17'!$L88</f>
        <v>290</v>
      </c>
      <c r="M58" s="98">
        <f t="shared" si="2"/>
        <v>62850</v>
      </c>
    </row>
    <row r="59" spans="2:13" ht="19.5" customHeight="1">
      <c r="B59" s="95" t="str">
        <f t="shared" si="3"/>
        <v>３月</v>
      </c>
      <c r="C59" s="96" t="str">
        <f t="shared" si="3"/>
        <v>１９日</v>
      </c>
      <c r="D59" s="97">
        <f>'印旛3.19'!$L86</f>
        <v>70</v>
      </c>
      <c r="E59" s="97">
        <f>'印旛3.19'!$L87</f>
        <v>300</v>
      </c>
      <c r="F59" s="97">
        <f>'印旛3.19'!$L88</f>
        <v>10</v>
      </c>
      <c r="G59" s="97">
        <f>'印旛3.19'!$L89</f>
        <v>0</v>
      </c>
      <c r="H59" s="97">
        <f>'印旛3.19'!$L90</f>
        <v>48950</v>
      </c>
      <c r="I59" s="97">
        <f>'印旛3.19'!$L91</f>
        <v>0</v>
      </c>
      <c r="J59" s="97">
        <f>'印旛3.19'!$L92</f>
        <v>980</v>
      </c>
      <c r="K59" s="97">
        <f>'印旛3.19'!$L93</f>
        <v>1300</v>
      </c>
      <c r="L59" s="97">
        <f>'印旛3.19'!$L94</f>
        <v>291</v>
      </c>
      <c r="M59" s="98">
        <f t="shared" si="2"/>
        <v>51901</v>
      </c>
    </row>
    <row r="60" spans="2:13" ht="19.5" customHeight="1">
      <c r="B60" s="99"/>
      <c r="C60" s="99"/>
      <c r="D60" s="99"/>
      <c r="E60" s="99"/>
      <c r="F60" s="99"/>
      <c r="G60" s="99"/>
      <c r="H60" s="99"/>
      <c r="I60" s="99"/>
      <c r="J60" s="99"/>
      <c r="K60" s="99"/>
      <c r="L60" s="99"/>
      <c r="M60" s="99"/>
    </row>
    <row r="61" ht="19.5" customHeight="1"/>
    <row r="63" ht="19.5" customHeight="1"/>
    <row r="64" ht="19.5" customHeight="1">
      <c r="B64" t="s">
        <v>204</v>
      </c>
    </row>
    <row r="65" ht="9.75" customHeight="1">
      <c r="B65" t="s">
        <v>205</v>
      </c>
    </row>
    <row r="66" spans="2:13" ht="19.5" customHeight="1">
      <c r="B66" s="174" t="s">
        <v>194</v>
      </c>
      <c r="C66" s="175"/>
      <c r="D66" s="91" t="s">
        <v>195</v>
      </c>
      <c r="E66" s="91" t="s">
        <v>196</v>
      </c>
      <c r="F66" s="91" t="s">
        <v>197</v>
      </c>
      <c r="G66" s="91" t="s">
        <v>190</v>
      </c>
      <c r="H66" s="91" t="s">
        <v>191</v>
      </c>
      <c r="I66" s="91" t="s">
        <v>198</v>
      </c>
      <c r="J66" s="91" t="s">
        <v>199</v>
      </c>
      <c r="K66" s="92" t="s">
        <v>200</v>
      </c>
      <c r="L66" s="93" t="s">
        <v>87</v>
      </c>
      <c r="M66" s="94" t="s">
        <v>201</v>
      </c>
    </row>
    <row r="67" spans="2:13" ht="19.5" customHeight="1">
      <c r="B67" s="95" t="str">
        <f aca="true" t="shared" si="4" ref="B67:C81">B5</f>
        <v>４月</v>
      </c>
      <c r="C67" s="96" t="str">
        <f t="shared" si="4"/>
        <v>　７日</v>
      </c>
      <c r="D67" s="97">
        <f>'印旛4.7'!M90</f>
        <v>40</v>
      </c>
      <c r="E67" s="97">
        <f>'印旛4.7'!M91</f>
        <v>470</v>
      </c>
      <c r="F67" s="97">
        <f>'印旛4.7'!M92</f>
        <v>0</v>
      </c>
      <c r="G67" s="97">
        <f>'印旛4.7'!M93</f>
        <v>0</v>
      </c>
      <c r="H67" s="97">
        <f>'印旛4.7'!M94</f>
        <v>22555</v>
      </c>
      <c r="I67" s="97">
        <f>'印旛4.7'!M95</f>
        <v>0</v>
      </c>
      <c r="J67" s="97">
        <f>'印旛4.7'!M96</f>
        <v>2500</v>
      </c>
      <c r="K67" s="97">
        <f>'印旛4.7'!M97</f>
        <v>180</v>
      </c>
      <c r="L67" s="95">
        <f>'印旛4.7'!M98</f>
        <v>440</v>
      </c>
      <c r="M67" s="98">
        <f aca="true" t="shared" si="5" ref="M67:M88">SUM(D67:L67)</f>
        <v>26185</v>
      </c>
    </row>
    <row r="68" spans="2:13" ht="19.5" customHeight="1">
      <c r="B68" s="101" t="str">
        <f t="shared" si="4"/>
        <v>４月</v>
      </c>
      <c r="C68" s="96" t="str">
        <f t="shared" si="4"/>
        <v>１６日</v>
      </c>
      <c r="D68" s="97">
        <f>'印旛4.16'!M104</f>
        <v>2010</v>
      </c>
      <c r="E68" s="97">
        <f>'印旛4.16'!M105</f>
        <v>1625</v>
      </c>
      <c r="F68" s="97">
        <f>'印旛4.16'!M106</f>
        <v>10</v>
      </c>
      <c r="G68" s="97">
        <f>'印旛4.16'!M107</f>
        <v>30</v>
      </c>
      <c r="H68" s="97">
        <f>'印旛4.16'!M108</f>
        <v>62040</v>
      </c>
      <c r="I68" s="97">
        <f>'印旛4.16'!M109</f>
        <v>0</v>
      </c>
      <c r="J68" s="97">
        <f>'印旛4.16'!M110</f>
        <v>7690</v>
      </c>
      <c r="K68" s="97">
        <f>'印旛4.16'!M111</f>
        <v>1010</v>
      </c>
      <c r="L68" s="95">
        <f>'印旛4.16'!M112</f>
        <v>370</v>
      </c>
      <c r="M68" s="98">
        <f t="shared" si="5"/>
        <v>74785</v>
      </c>
    </row>
    <row r="69" spans="2:13" ht="19.5" customHeight="1">
      <c r="B69" s="101" t="str">
        <f t="shared" si="4"/>
        <v>５月</v>
      </c>
      <c r="C69" s="96" t="str">
        <f t="shared" si="4"/>
        <v>　　７日</v>
      </c>
      <c r="D69" s="97">
        <f>'印旛5.7'!M104</f>
        <v>2965</v>
      </c>
      <c r="E69" s="97">
        <f>'印旛5.7'!M105</f>
        <v>2025</v>
      </c>
      <c r="F69" s="97">
        <f>'印旛5.7'!M106</f>
        <v>10</v>
      </c>
      <c r="G69" s="97">
        <f>'印旛5.7'!M107</f>
        <v>0</v>
      </c>
      <c r="H69" s="97">
        <f>'印旛5.7'!M108</f>
        <v>41125</v>
      </c>
      <c r="I69" s="97">
        <f>'印旛5.7'!M109</f>
        <v>100</v>
      </c>
      <c r="J69" s="97">
        <f>'印旛5.7'!M110</f>
        <v>17510</v>
      </c>
      <c r="K69" s="97">
        <f>'印旛5.7'!M111</f>
        <v>1325</v>
      </c>
      <c r="L69" s="95">
        <f>'印旛5.7'!M112</f>
        <v>180</v>
      </c>
      <c r="M69" s="98">
        <f t="shared" si="5"/>
        <v>65240</v>
      </c>
    </row>
    <row r="70" spans="2:13" ht="19.5" customHeight="1">
      <c r="B70" s="101" t="str">
        <f t="shared" si="4"/>
        <v>５月</v>
      </c>
      <c r="C70" s="96" t="str">
        <f t="shared" si="4"/>
        <v>２０日</v>
      </c>
      <c r="D70" s="97">
        <f>'印旛5.20'!M114</f>
        <v>5140</v>
      </c>
      <c r="E70" s="97">
        <f>'印旛5.20'!M115</f>
        <v>710</v>
      </c>
      <c r="F70" s="97">
        <f>'印旛5.20'!M116</f>
        <v>0</v>
      </c>
      <c r="G70" s="97">
        <f>'印旛5.20'!M117</f>
        <v>0</v>
      </c>
      <c r="H70" s="97">
        <f>'印旛5.20'!M118</f>
        <v>33245</v>
      </c>
      <c r="I70" s="97">
        <f>'印旛5.20'!M119</f>
        <v>150</v>
      </c>
      <c r="J70" s="97">
        <f>'印旛5.20'!M120</f>
        <v>18780</v>
      </c>
      <c r="K70" s="97">
        <f>'印旛5.20'!M121</f>
        <v>970</v>
      </c>
      <c r="L70" s="95">
        <f>'印旛5.20'!M122</f>
        <v>400</v>
      </c>
      <c r="M70" s="98">
        <f t="shared" si="5"/>
        <v>59395</v>
      </c>
    </row>
    <row r="71" spans="2:13" ht="19.5" customHeight="1">
      <c r="B71" s="101" t="str">
        <f t="shared" si="4"/>
        <v>６月</v>
      </c>
      <c r="C71" s="96" t="str">
        <f t="shared" si="4"/>
        <v>３日</v>
      </c>
      <c r="D71" s="142">
        <f>'印旛6.3'!$M96</f>
        <v>1370</v>
      </c>
      <c r="E71" s="142">
        <f>'印旛6.3'!$M97</f>
        <v>90</v>
      </c>
      <c r="F71" s="142">
        <f>'印旛6.3'!$M98</f>
        <v>0</v>
      </c>
      <c r="G71" s="142">
        <f>'印旛6.3'!$M99</f>
        <v>0</v>
      </c>
      <c r="H71" s="142">
        <f>'印旛6.3'!$M100</f>
        <v>31275</v>
      </c>
      <c r="I71" s="142">
        <f>'印旛6.3'!$M101</f>
        <v>20</v>
      </c>
      <c r="J71" s="142">
        <f>'印旛6.3'!$M102</f>
        <v>3800</v>
      </c>
      <c r="K71" s="142">
        <f>'印旛6.3'!$M103</f>
        <v>500</v>
      </c>
      <c r="L71" s="142">
        <f>'印旛6.3'!$M104</f>
        <v>225</v>
      </c>
      <c r="M71" s="98">
        <f t="shared" si="5"/>
        <v>37280</v>
      </c>
    </row>
    <row r="72" spans="2:13" ht="19.5" customHeight="1">
      <c r="B72" s="101" t="str">
        <f t="shared" si="4"/>
        <v>６月</v>
      </c>
      <c r="C72" s="96" t="str">
        <f t="shared" si="4"/>
        <v>１７日</v>
      </c>
      <c r="D72" s="97">
        <f>'印旛6.17'!$M115</f>
        <v>450</v>
      </c>
      <c r="E72" s="97">
        <f>'印旛6.17'!$M116</f>
        <v>1150</v>
      </c>
      <c r="F72" s="97">
        <f>'印旛6.17'!$M117</f>
        <v>20</v>
      </c>
      <c r="G72" s="97">
        <f>'印旛6.17'!$M118</f>
        <v>30</v>
      </c>
      <c r="H72" s="97">
        <f>'印旛6.17'!$M119</f>
        <v>15485</v>
      </c>
      <c r="I72" s="97">
        <f>'印旛6.17'!$M120</f>
        <v>160</v>
      </c>
      <c r="J72" s="97">
        <f>'印旛6.17'!$M121</f>
        <v>4232</v>
      </c>
      <c r="K72" s="97">
        <f>'印旛6.17'!$M122</f>
        <v>1335</v>
      </c>
      <c r="L72" s="97">
        <f>'印旛6.17'!$M123</f>
        <v>317</v>
      </c>
      <c r="M72" s="98">
        <f t="shared" si="5"/>
        <v>23179</v>
      </c>
    </row>
    <row r="73" spans="2:13" ht="19.5" customHeight="1">
      <c r="B73" s="101" t="str">
        <f t="shared" si="4"/>
        <v>７月</v>
      </c>
      <c r="C73" s="96" t="str">
        <f t="shared" si="4"/>
        <v>　７日</v>
      </c>
      <c r="D73" s="97">
        <f>'印旛7.7'!$M119</f>
        <v>1330</v>
      </c>
      <c r="E73" s="97">
        <f>'印旛7.7'!$M120</f>
        <v>140</v>
      </c>
      <c r="F73" s="97">
        <f>'印旛7.7'!$M121</f>
        <v>10</v>
      </c>
      <c r="G73" s="97">
        <f>'印旛7.7'!$M122</f>
        <v>10</v>
      </c>
      <c r="H73" s="97">
        <f>'印旛7.7'!$M123</f>
        <v>41520</v>
      </c>
      <c r="I73" s="97">
        <f>'印旛7.7'!$M124</f>
        <v>60</v>
      </c>
      <c r="J73" s="97">
        <f>'印旛7.7'!$M125</f>
        <v>3742</v>
      </c>
      <c r="K73" s="97">
        <f>'印旛7.7'!$M126</f>
        <v>970</v>
      </c>
      <c r="L73" s="97">
        <f>'印旛7.7'!$M127</f>
        <v>457</v>
      </c>
      <c r="M73" s="98">
        <f t="shared" si="5"/>
        <v>48239</v>
      </c>
    </row>
    <row r="74" spans="2:13" ht="19.5" customHeight="1">
      <c r="B74" s="95" t="str">
        <f t="shared" si="4"/>
        <v>７月</v>
      </c>
      <c r="C74" s="96" t="str">
        <f t="shared" si="4"/>
        <v>１７日</v>
      </c>
      <c r="D74" s="97">
        <f>'印旛7.17'!$M123</f>
        <v>13590</v>
      </c>
      <c r="E74" s="97">
        <f>'印旛7.17'!$M124</f>
        <v>980</v>
      </c>
      <c r="F74" s="97">
        <f>'印旛7.17'!$M125</f>
        <v>31</v>
      </c>
      <c r="G74" s="97">
        <f>'印旛7.17'!$M126</f>
        <v>0</v>
      </c>
      <c r="H74" s="97">
        <f>'印旛7.17'!$M127</f>
        <v>16191</v>
      </c>
      <c r="I74" s="97">
        <f>'印旛7.17'!$M128</f>
        <v>90</v>
      </c>
      <c r="J74" s="97">
        <f>'印旛7.17'!$M129</f>
        <v>2934</v>
      </c>
      <c r="K74" s="97">
        <f>'印旛7.17'!$M130</f>
        <v>1500</v>
      </c>
      <c r="L74" s="97">
        <f>'印旛7.17'!$M131</f>
        <v>797</v>
      </c>
      <c r="M74" s="98">
        <f t="shared" si="5"/>
        <v>36113</v>
      </c>
    </row>
    <row r="75" spans="2:13" ht="19.5" customHeight="1">
      <c r="B75" s="95" t="str">
        <f t="shared" si="4"/>
        <v>８月</v>
      </c>
      <c r="C75" s="96" t="str">
        <f t="shared" si="4"/>
        <v>４日</v>
      </c>
      <c r="D75" s="97">
        <f>'印旛8.4'!$M127</f>
        <v>153515</v>
      </c>
      <c r="E75" s="97">
        <f>'印旛8.4'!$M128</f>
        <v>190</v>
      </c>
      <c r="F75" s="97">
        <f>'印旛8.4'!$M129</f>
        <v>51</v>
      </c>
      <c r="G75" s="97">
        <f>'印旛8.4'!$M130</f>
        <v>0</v>
      </c>
      <c r="H75" s="97">
        <f>'印旛8.4'!$M131</f>
        <v>9335</v>
      </c>
      <c r="I75" s="97">
        <f>'印旛8.4'!$M132</f>
        <v>30</v>
      </c>
      <c r="J75" s="97">
        <f>'印旛8.4'!$M133</f>
        <v>4530</v>
      </c>
      <c r="K75" s="97">
        <f>'印旛8.4'!$M134</f>
        <v>2210</v>
      </c>
      <c r="L75" s="97">
        <f>'印旛8.4'!$M135</f>
        <v>805</v>
      </c>
      <c r="M75" s="98">
        <f t="shared" si="5"/>
        <v>170666</v>
      </c>
    </row>
    <row r="76" spans="2:13" ht="19.5" customHeight="1">
      <c r="B76" s="95" t="str">
        <f t="shared" si="4"/>
        <v>８月</v>
      </c>
      <c r="C76" s="96" t="str">
        <f t="shared" si="4"/>
        <v>１８日</v>
      </c>
      <c r="D76" s="97">
        <f>'印旛8.18'!$M127</f>
        <v>36890</v>
      </c>
      <c r="E76" s="97">
        <f>'印旛8.18'!$M128</f>
        <v>900</v>
      </c>
      <c r="F76" s="97">
        <f>'印旛8.18'!$M129</f>
        <v>70</v>
      </c>
      <c r="G76" s="97">
        <f>'印旛8.18'!$M130</f>
        <v>40</v>
      </c>
      <c r="H76" s="97">
        <f>'印旛8.18'!$M131</f>
        <v>11371</v>
      </c>
      <c r="I76" s="97">
        <f>'印旛8.18'!$M132</f>
        <v>10</v>
      </c>
      <c r="J76" s="97">
        <f>'印旛8.18'!$M133</f>
        <v>4360</v>
      </c>
      <c r="K76" s="97">
        <f>'印旛8.18'!$M134</f>
        <v>2700</v>
      </c>
      <c r="L76" s="97">
        <f>'印旛8.18'!$M135</f>
        <v>1142</v>
      </c>
      <c r="M76" s="98">
        <f t="shared" si="5"/>
        <v>57483</v>
      </c>
    </row>
    <row r="77" spans="2:13" ht="19.5" customHeight="1">
      <c r="B77" s="95" t="str">
        <f t="shared" si="4"/>
        <v>９月</v>
      </c>
      <c r="C77" s="96" t="str">
        <f t="shared" si="4"/>
        <v>１１日</v>
      </c>
      <c r="D77" s="97">
        <f>'印旛9.11'!$M129</f>
        <v>5695</v>
      </c>
      <c r="E77" s="97">
        <f>'印旛9.11'!$M130</f>
        <v>425</v>
      </c>
      <c r="F77" s="97">
        <f>'印旛9.11'!$M131</f>
        <v>42</v>
      </c>
      <c r="G77" s="97">
        <f>'印旛9.11'!$M132</f>
        <v>20</v>
      </c>
      <c r="H77" s="97">
        <f>'印旛9.11'!$M133</f>
        <v>30765</v>
      </c>
      <c r="I77" s="97">
        <f>'印旛9.11'!$M134</f>
        <v>90</v>
      </c>
      <c r="J77" s="97">
        <f>'印旛9.11'!$M135</f>
        <v>4040</v>
      </c>
      <c r="K77" s="97">
        <f>'印旛9.11'!$M136</f>
        <v>2020</v>
      </c>
      <c r="L77" s="97">
        <f>'印旛9.11'!$M137</f>
        <v>330</v>
      </c>
      <c r="M77" s="98">
        <f t="shared" si="5"/>
        <v>43427</v>
      </c>
    </row>
    <row r="78" spans="2:13" ht="19.5" customHeight="1">
      <c r="B78" s="95" t="str">
        <f t="shared" si="4"/>
        <v>９月</v>
      </c>
      <c r="C78" s="96" t="str">
        <f t="shared" si="4"/>
        <v>１６日</v>
      </c>
      <c r="D78" s="97">
        <f>'印旛9.16'!$M122</f>
        <v>11195</v>
      </c>
      <c r="E78" s="97">
        <f>'印旛9.16'!$M123</f>
        <v>40</v>
      </c>
      <c r="F78" s="97">
        <f>'印旛9.16'!$M124</f>
        <v>0</v>
      </c>
      <c r="G78" s="97">
        <f>'印旛9.16'!$M125</f>
        <v>0</v>
      </c>
      <c r="H78" s="97">
        <f>'印旛9.16'!$M126</f>
        <v>11280</v>
      </c>
      <c r="I78" s="97">
        <f>'印旛9.16'!$M127</f>
        <v>10</v>
      </c>
      <c r="J78" s="97">
        <f>'印旛9.16'!$M128</f>
        <v>6135</v>
      </c>
      <c r="K78" s="97">
        <f>'印旛9.16'!$M129</f>
        <v>685</v>
      </c>
      <c r="L78" s="97">
        <f>'印旛9.16'!$M130</f>
        <v>239</v>
      </c>
      <c r="M78" s="98">
        <f t="shared" si="5"/>
        <v>29584</v>
      </c>
    </row>
    <row r="79" spans="2:13" ht="19.5" customHeight="1">
      <c r="B79" s="95" t="str">
        <f t="shared" si="4"/>
        <v>１０月</v>
      </c>
      <c r="C79" s="96" t="str">
        <f t="shared" si="4"/>
        <v>１日</v>
      </c>
      <c r="D79" s="97">
        <f>'印旛10.1'!$M120</f>
        <v>4310</v>
      </c>
      <c r="E79" s="97">
        <f>'印旛10.1'!$M121</f>
        <v>800</v>
      </c>
      <c r="F79" s="97">
        <f>'印旛10.1'!$M122</f>
        <v>60</v>
      </c>
      <c r="G79" s="97">
        <f>'印旛10.1'!$M123</f>
        <v>10</v>
      </c>
      <c r="H79" s="97">
        <f>'印旛10.1'!$M124</f>
        <v>29080</v>
      </c>
      <c r="I79" s="97">
        <f>'印旛10.1'!$M125</f>
        <v>100</v>
      </c>
      <c r="J79" s="97">
        <f>'印旛10.1'!$M126</f>
        <v>4445</v>
      </c>
      <c r="K79" s="97">
        <f>'印旛10.1'!$M127</f>
        <v>1260</v>
      </c>
      <c r="L79" s="97">
        <f>'印旛10.1'!$M128</f>
        <v>136</v>
      </c>
      <c r="M79" s="98">
        <f t="shared" si="5"/>
        <v>40201</v>
      </c>
    </row>
    <row r="80" spans="2:13" ht="19.5" customHeight="1">
      <c r="B80" s="95" t="str">
        <f t="shared" si="4"/>
        <v>１０月</v>
      </c>
      <c r="C80" s="96" t="str">
        <f t="shared" si="4"/>
        <v>２０日</v>
      </c>
      <c r="D80" s="97">
        <f>'印旛10.20'!$M118</f>
        <v>770</v>
      </c>
      <c r="E80" s="97">
        <f>'印旛10.20'!$M119</f>
        <v>190</v>
      </c>
      <c r="F80" s="97">
        <f>'印旛10.20'!$M120</f>
        <v>1</v>
      </c>
      <c r="G80" s="97">
        <f>'印旛10.20'!$M121</f>
        <v>0</v>
      </c>
      <c r="H80" s="97">
        <f>'印旛10.20'!$M122</f>
        <v>17605</v>
      </c>
      <c r="I80" s="97">
        <f>'印旛10.20'!$M123</f>
        <v>20</v>
      </c>
      <c r="J80" s="97">
        <f>'印旛10.20'!$M124</f>
        <v>3290</v>
      </c>
      <c r="K80" s="97">
        <f>'印旛10.20'!$M125</f>
        <v>550</v>
      </c>
      <c r="L80" s="97">
        <f>'印旛10.20'!$M126</f>
        <v>22</v>
      </c>
      <c r="M80" s="98">
        <f t="shared" si="5"/>
        <v>22448</v>
      </c>
    </row>
    <row r="81" spans="2:13" ht="19.5" customHeight="1">
      <c r="B81" s="95" t="str">
        <f t="shared" si="4"/>
        <v>１１月</v>
      </c>
      <c r="C81" s="96" t="str">
        <f t="shared" si="4"/>
        <v>４日</v>
      </c>
      <c r="D81" s="97">
        <f>'印旛11.4'!$M112</f>
        <v>360</v>
      </c>
      <c r="E81" s="97">
        <f>'印旛11.4'!$M113</f>
        <v>1500</v>
      </c>
      <c r="F81" s="97">
        <f>'印旛11.4'!$M114</f>
        <v>0</v>
      </c>
      <c r="G81" s="97">
        <f>'印旛11.4'!$M115</f>
        <v>20</v>
      </c>
      <c r="H81" s="97">
        <f>'印旛11.4'!$M116</f>
        <v>19592</v>
      </c>
      <c r="I81" s="97">
        <f>'印旛11.4'!$M117</f>
        <v>20</v>
      </c>
      <c r="J81" s="97">
        <f>'印旛11.4'!$M118</f>
        <v>3470</v>
      </c>
      <c r="K81" s="97">
        <f>'印旛11.4'!$M119</f>
        <v>960</v>
      </c>
      <c r="L81" s="97">
        <f>'印旛11.4'!$M120</f>
        <v>167</v>
      </c>
      <c r="M81" s="98">
        <f t="shared" si="5"/>
        <v>26089</v>
      </c>
    </row>
    <row r="82" spans="2:13" ht="19.5" customHeight="1">
      <c r="B82" s="95" t="str">
        <f>B20</f>
        <v>１１月</v>
      </c>
      <c r="C82" s="96" t="str">
        <f>C20</f>
        <v>１７日</v>
      </c>
      <c r="D82" s="97">
        <f>'印旛11.17'!$M113</f>
        <v>1400</v>
      </c>
      <c r="E82" s="97">
        <f>'印旛11.17'!$M114</f>
        <v>520</v>
      </c>
      <c r="F82" s="97">
        <f>'印旛11.17'!$M115</f>
        <v>10</v>
      </c>
      <c r="G82" s="97">
        <f>'印旛11.17'!$M116</f>
        <v>40</v>
      </c>
      <c r="H82" s="97">
        <f>'印旛11.17'!$M117</f>
        <v>16870</v>
      </c>
      <c r="I82" s="97">
        <f>'印旛11.17'!$M118</f>
        <v>40</v>
      </c>
      <c r="J82" s="97">
        <f>'印旛11.17'!$M119</f>
        <v>2510</v>
      </c>
      <c r="K82" s="97">
        <f>'印旛11.17'!$M120</f>
        <v>1000</v>
      </c>
      <c r="L82" s="97">
        <f>'印旛11.17'!$M121</f>
        <v>264</v>
      </c>
      <c r="M82" s="98">
        <f t="shared" si="5"/>
        <v>22654</v>
      </c>
    </row>
    <row r="83" spans="2:13" ht="19.5" customHeight="1">
      <c r="B83" s="95" t="str">
        <f>B21</f>
        <v>１２月</v>
      </c>
      <c r="C83" s="96" t="str">
        <f>C21</f>
        <v>１日</v>
      </c>
      <c r="D83" s="97">
        <f>'印旛12.1'!$M93</f>
        <v>70</v>
      </c>
      <c r="E83" s="97">
        <f>'印旛12.1'!$M94</f>
        <v>900</v>
      </c>
      <c r="F83" s="97">
        <f>'印旛12.1'!$M95</f>
        <v>0</v>
      </c>
      <c r="G83" s="97">
        <f>'印旛12.1'!$M96</f>
        <v>50</v>
      </c>
      <c r="H83" s="97">
        <f>'印旛12.1'!$M97</f>
        <v>6460</v>
      </c>
      <c r="I83" s="97">
        <f>'印旛12.1'!$M98</f>
        <v>20</v>
      </c>
      <c r="J83" s="97">
        <f>'印旛12.1'!$M99</f>
        <v>440</v>
      </c>
      <c r="K83" s="97">
        <f>'印旛12.1'!$M100</f>
        <v>1575</v>
      </c>
      <c r="L83" s="97">
        <f>'印旛12.1'!$M101</f>
        <v>57</v>
      </c>
      <c r="M83" s="98">
        <f t="shared" si="5"/>
        <v>9572</v>
      </c>
    </row>
    <row r="84" spans="2:13" ht="19.5" customHeight="1">
      <c r="B84" s="95" t="str">
        <f aca="true" t="shared" si="6" ref="B84:C90">B22</f>
        <v>１２月</v>
      </c>
      <c r="C84" s="96" t="str">
        <f t="shared" si="6"/>
        <v>１５日</v>
      </c>
      <c r="D84" s="97">
        <f>'印旛12.15'!$M85</f>
        <v>124</v>
      </c>
      <c r="E84" s="97">
        <f>'印旛12.15'!$M86</f>
        <v>850</v>
      </c>
      <c r="F84" s="97">
        <f>'印旛12.15'!$M87</f>
        <v>10</v>
      </c>
      <c r="G84" s="97">
        <f>'印旛12.15'!$M88</f>
        <v>10</v>
      </c>
      <c r="H84" s="97">
        <f>'印旛12.15'!$M89</f>
        <v>8015</v>
      </c>
      <c r="I84" s="97">
        <f>'印旛12.15'!$M90</f>
        <v>10</v>
      </c>
      <c r="J84" s="97">
        <f>'印旛12.15'!$M91</f>
        <v>1478</v>
      </c>
      <c r="K84" s="97">
        <f>'印旛12.15'!$M92</f>
        <v>4150</v>
      </c>
      <c r="L84" s="97">
        <f>'印旛12.15'!$M93</f>
        <v>120</v>
      </c>
      <c r="M84" s="98">
        <f t="shared" si="5"/>
        <v>14767</v>
      </c>
    </row>
    <row r="85" spans="2:13" ht="19.5" customHeight="1">
      <c r="B85" s="95" t="str">
        <f t="shared" si="6"/>
        <v>１月</v>
      </c>
      <c r="C85" s="96" t="str">
        <f t="shared" si="6"/>
        <v>　５日</v>
      </c>
      <c r="D85" s="97">
        <f>'印旛1.5'!$M81</f>
        <v>20</v>
      </c>
      <c r="E85" s="97">
        <f>'印旛1.5'!$M82</f>
        <v>860</v>
      </c>
      <c r="F85" s="97">
        <f>'印旛1.5'!$M83</f>
        <v>10</v>
      </c>
      <c r="G85" s="97">
        <f>'印旛1.5'!$M84</f>
        <v>70</v>
      </c>
      <c r="H85" s="97">
        <f>'印旛1.5'!$M85</f>
        <v>27790</v>
      </c>
      <c r="I85" s="97">
        <f>'印旛1.5'!$M86</f>
        <v>10</v>
      </c>
      <c r="J85" s="97">
        <f>'印旛1.5'!$M87</f>
        <v>1330</v>
      </c>
      <c r="K85" s="97">
        <f>'印旛1.5'!$M88</f>
        <v>2950</v>
      </c>
      <c r="L85" s="97">
        <f>'印旛1.5'!$M89</f>
        <v>92</v>
      </c>
      <c r="M85" s="98">
        <f t="shared" si="5"/>
        <v>33132</v>
      </c>
    </row>
    <row r="86" spans="2:13" ht="19.5" customHeight="1">
      <c r="B86" s="95" t="str">
        <f t="shared" si="6"/>
        <v>１月</v>
      </c>
      <c r="C86" s="96" t="str">
        <f t="shared" si="6"/>
        <v>１５日</v>
      </c>
      <c r="D86" s="97">
        <f>'印旛1.15'!$M78</f>
        <v>40</v>
      </c>
      <c r="E86" s="97">
        <f>'印旛1.15'!$M79</f>
        <v>370</v>
      </c>
      <c r="F86" s="97">
        <f>'印旛1.15'!$M80</f>
        <v>50</v>
      </c>
      <c r="G86" s="97">
        <f>'印旛1.15'!$M81</f>
        <v>30</v>
      </c>
      <c r="H86" s="97">
        <f>'印旛1.15'!$M82</f>
        <v>38550</v>
      </c>
      <c r="I86" s="97">
        <f>'印旛1.15'!$M83</f>
        <v>10</v>
      </c>
      <c r="J86" s="97">
        <f>'印旛1.15'!$M84</f>
        <v>770</v>
      </c>
      <c r="K86" s="97">
        <f>'印旛1.15'!$M85</f>
        <v>5000</v>
      </c>
      <c r="L86" s="97">
        <f>'印旛1.15'!$M86</f>
        <v>70</v>
      </c>
      <c r="M86" s="98">
        <f t="shared" si="5"/>
        <v>44890</v>
      </c>
    </row>
    <row r="87" spans="2:13" ht="19.5" customHeight="1">
      <c r="B87" s="95" t="str">
        <f t="shared" si="6"/>
        <v>２月</v>
      </c>
      <c r="C87" s="96" t="str">
        <f t="shared" si="6"/>
        <v>１２日</v>
      </c>
      <c r="D87" s="97">
        <f>'印旛2.12'!$M78</f>
        <v>100</v>
      </c>
      <c r="E87" s="97">
        <f>'印旛2.12'!$M79</f>
        <v>190</v>
      </c>
      <c r="F87" s="97">
        <f>'印旛2.12'!$M80</f>
        <v>20</v>
      </c>
      <c r="G87" s="97">
        <f>'印旛2.12'!$M81</f>
        <v>0</v>
      </c>
      <c r="H87" s="97">
        <f>'印旛2.12'!$M82</f>
        <v>50150</v>
      </c>
      <c r="I87" s="97">
        <f>'印旛2.12'!$M83</f>
        <v>0</v>
      </c>
      <c r="J87" s="97">
        <f>'印旛2.12'!$M84</f>
        <v>850</v>
      </c>
      <c r="K87" s="97">
        <f>'印旛2.12'!$M85</f>
        <v>500</v>
      </c>
      <c r="L87" s="97">
        <f>'印旛2.12'!$M86</f>
        <v>80</v>
      </c>
      <c r="M87" s="98">
        <f t="shared" si="5"/>
        <v>51890</v>
      </c>
    </row>
    <row r="88" spans="2:13" ht="19.5" customHeight="1">
      <c r="B88" s="95" t="str">
        <f t="shared" si="6"/>
        <v>２月</v>
      </c>
      <c r="C88" s="96" t="str">
        <f t="shared" si="6"/>
        <v>２３日</v>
      </c>
      <c r="D88" s="97">
        <f>'印旛2.23'!$M77</f>
        <v>140</v>
      </c>
      <c r="E88" s="97">
        <f>'印旛2.23'!$M78</f>
        <v>300</v>
      </c>
      <c r="F88" s="97">
        <f>'印旛2.23'!$M79</f>
        <v>0</v>
      </c>
      <c r="G88" s="97">
        <f>'印旛2.23'!$M80</f>
        <v>0</v>
      </c>
      <c r="H88" s="97">
        <f>'印旛2.23'!$M81</f>
        <v>53730</v>
      </c>
      <c r="I88" s="97">
        <f>'印旛2.23'!$M82</f>
        <v>0</v>
      </c>
      <c r="J88" s="97">
        <f>'印旛2.23'!$M83</f>
        <v>220</v>
      </c>
      <c r="K88" s="97">
        <f>'印旛2.23'!$M84</f>
        <v>450</v>
      </c>
      <c r="L88" s="97">
        <f>'印旛2.23'!$M85</f>
        <v>204</v>
      </c>
      <c r="M88" s="98">
        <f t="shared" si="5"/>
        <v>55044</v>
      </c>
    </row>
    <row r="89" spans="2:13" ht="19.5" customHeight="1">
      <c r="B89" s="95" t="str">
        <f t="shared" si="6"/>
        <v>３月</v>
      </c>
      <c r="C89" s="96" t="str">
        <f t="shared" si="6"/>
        <v>１７日</v>
      </c>
      <c r="D89" s="97">
        <f>'印旛3.17'!$M80</f>
        <v>200</v>
      </c>
      <c r="E89" s="97">
        <f>'印旛3.17'!$M81</f>
        <v>280</v>
      </c>
      <c r="F89" s="97">
        <f>'印旛3.17'!$M82</f>
        <v>0</v>
      </c>
      <c r="G89" s="97">
        <f>'印旛3.17'!$M83</f>
        <v>0</v>
      </c>
      <c r="H89" s="97">
        <f>'印旛3.17'!$M84</f>
        <v>55240</v>
      </c>
      <c r="I89" s="97">
        <f>'印旛3.17'!$M85</f>
        <v>10</v>
      </c>
      <c r="J89" s="97">
        <f>'印旛3.17'!$M86</f>
        <v>1580</v>
      </c>
      <c r="K89" s="97">
        <f>'印旛3.17'!$M87</f>
        <v>1750</v>
      </c>
      <c r="L89" s="97">
        <f>'印旛3.17'!$M88</f>
        <v>102</v>
      </c>
      <c r="M89" s="98">
        <f>SUM(D89:L89)</f>
        <v>59162</v>
      </c>
    </row>
    <row r="90" spans="2:13" ht="19.5" customHeight="1">
      <c r="B90" s="95" t="str">
        <f t="shared" si="6"/>
        <v>３月</v>
      </c>
      <c r="C90" s="96" t="str">
        <f t="shared" si="6"/>
        <v>１９日</v>
      </c>
      <c r="D90" s="97">
        <f>'印旛3.19'!$M86</f>
        <v>20</v>
      </c>
      <c r="E90" s="97">
        <f>'印旛3.19'!$M87</f>
        <v>360</v>
      </c>
      <c r="F90" s="97">
        <f>'印旛3.19'!$M88</f>
        <v>0</v>
      </c>
      <c r="G90" s="97">
        <f>'印旛3.19'!$M89</f>
        <v>10</v>
      </c>
      <c r="H90" s="97">
        <f>'印旛3.19'!$M90</f>
        <v>49845</v>
      </c>
      <c r="I90" s="97">
        <f>'印旛3.19'!$M91</f>
        <v>10</v>
      </c>
      <c r="J90" s="97">
        <f>'印旛3.19'!$M92</f>
        <v>1090</v>
      </c>
      <c r="K90" s="97">
        <f>'印旛3.19'!$M93</f>
        <v>2750</v>
      </c>
      <c r="L90" s="97">
        <f>'印旛3.19'!$M94</f>
        <v>204</v>
      </c>
      <c r="M90" s="98">
        <f>SUM(D90:L90)</f>
        <v>54289</v>
      </c>
    </row>
    <row r="91" spans="2:13" ht="19.5" customHeight="1">
      <c r="B91" s="99"/>
      <c r="C91" s="99"/>
      <c r="D91" s="99"/>
      <c r="E91" s="99"/>
      <c r="F91" s="99"/>
      <c r="G91" s="99"/>
      <c r="H91" s="99"/>
      <c r="I91" s="99"/>
      <c r="J91" s="99"/>
      <c r="K91" s="99"/>
      <c r="L91" s="99"/>
      <c r="M91" s="99"/>
    </row>
    <row r="92" ht="19.5" customHeight="1"/>
    <row r="94" ht="19.5" customHeight="1"/>
    <row r="95" ht="19.5" customHeight="1">
      <c r="B95" t="s">
        <v>206</v>
      </c>
    </row>
    <row r="96" ht="9.75" customHeight="1">
      <c r="B96" t="s">
        <v>207</v>
      </c>
    </row>
    <row r="97" spans="2:13" ht="19.5" customHeight="1">
      <c r="B97" s="174" t="s">
        <v>194</v>
      </c>
      <c r="C97" s="175"/>
      <c r="D97" s="91" t="s">
        <v>195</v>
      </c>
      <c r="E97" s="91" t="s">
        <v>196</v>
      </c>
      <c r="F97" s="91" t="s">
        <v>197</v>
      </c>
      <c r="G97" s="91" t="s">
        <v>190</v>
      </c>
      <c r="H97" s="91" t="s">
        <v>191</v>
      </c>
      <c r="I97" s="91" t="s">
        <v>198</v>
      </c>
      <c r="J97" s="91" t="s">
        <v>199</v>
      </c>
      <c r="K97" s="92" t="s">
        <v>200</v>
      </c>
      <c r="L97" s="93" t="s">
        <v>87</v>
      </c>
      <c r="M97" s="94" t="s">
        <v>201</v>
      </c>
    </row>
    <row r="98" spans="2:13" ht="19.5" customHeight="1">
      <c r="B98" s="95" t="str">
        <f aca="true" t="shared" si="7" ref="B98:C112">B5</f>
        <v>４月</v>
      </c>
      <c r="C98" s="96" t="str">
        <f t="shared" si="7"/>
        <v>　７日</v>
      </c>
      <c r="D98" s="97">
        <f>'印旛4.7'!N90</f>
        <v>160</v>
      </c>
      <c r="E98" s="97">
        <f>'印旛4.7'!N91</f>
        <v>1420</v>
      </c>
      <c r="F98" s="97">
        <f>'印旛4.7'!N92</f>
        <v>0</v>
      </c>
      <c r="G98" s="97">
        <f>'印旛4.7'!N93</f>
        <v>1180</v>
      </c>
      <c r="H98" s="97">
        <f>'印旛4.7'!N94</f>
        <v>14590</v>
      </c>
      <c r="I98" s="97">
        <f>'印旛4.7'!N95</f>
        <v>30</v>
      </c>
      <c r="J98" s="97">
        <f>'印旛4.7'!N96</f>
        <v>1670</v>
      </c>
      <c r="K98" s="97">
        <f>'印旛4.7'!N97</f>
        <v>160</v>
      </c>
      <c r="L98" s="95">
        <f>'印旛4.7'!N98</f>
        <v>250</v>
      </c>
      <c r="M98" s="98">
        <f>SUM(D98:L98)</f>
        <v>19460</v>
      </c>
    </row>
    <row r="99" spans="2:13" ht="19.5" customHeight="1">
      <c r="B99" s="101" t="str">
        <f t="shared" si="7"/>
        <v>４月</v>
      </c>
      <c r="C99" s="96" t="str">
        <f t="shared" si="7"/>
        <v>１６日</v>
      </c>
      <c r="D99" s="97">
        <f>'印旛4.16'!N104</f>
        <v>670</v>
      </c>
      <c r="E99" s="97">
        <f>'印旛4.16'!N105</f>
        <v>1230</v>
      </c>
      <c r="F99" s="97">
        <f>'印旛4.16'!N106</f>
        <v>20</v>
      </c>
      <c r="G99" s="97">
        <f>'印旛4.16'!N107</f>
        <v>240</v>
      </c>
      <c r="H99" s="97">
        <f>'印旛4.16'!N108</f>
        <v>21240</v>
      </c>
      <c r="I99" s="97">
        <f>'印旛4.16'!N109</f>
        <v>60</v>
      </c>
      <c r="J99" s="97">
        <f>'印旛4.16'!N110</f>
        <v>7050</v>
      </c>
      <c r="K99" s="97">
        <f>'印旛4.16'!N111</f>
        <v>890</v>
      </c>
      <c r="L99" s="95">
        <f>'印旛4.16'!N112</f>
        <v>280</v>
      </c>
      <c r="M99" s="98">
        <f>SUM(D99:L99)</f>
        <v>31680</v>
      </c>
    </row>
    <row r="100" spans="2:13" ht="19.5" customHeight="1">
      <c r="B100" s="101" t="str">
        <f t="shared" si="7"/>
        <v>５月</v>
      </c>
      <c r="C100" s="96" t="str">
        <f t="shared" si="7"/>
        <v>　　７日</v>
      </c>
      <c r="D100" s="97">
        <f>'印旛5.7'!N104</f>
        <v>1450</v>
      </c>
      <c r="E100" s="97">
        <f>'印旛5.7'!N105</f>
        <v>550</v>
      </c>
      <c r="F100" s="97">
        <f>'印旛5.7'!N106</f>
        <v>40</v>
      </c>
      <c r="G100" s="97">
        <f>'印旛5.7'!N107</f>
        <v>0</v>
      </c>
      <c r="H100" s="97">
        <f>'印旛5.7'!N108</f>
        <v>32720</v>
      </c>
      <c r="I100" s="97">
        <f>'印旛5.7'!N109</f>
        <v>310</v>
      </c>
      <c r="J100" s="97">
        <f>'印旛5.7'!N110</f>
        <v>7130</v>
      </c>
      <c r="K100" s="97">
        <f>'印旛5.7'!N111</f>
        <v>1375</v>
      </c>
      <c r="L100" s="95">
        <f>'印旛5.7'!N112</f>
        <v>160</v>
      </c>
      <c r="M100" s="98">
        <f>SUM(D100:L100)</f>
        <v>43735</v>
      </c>
    </row>
    <row r="101" spans="2:13" ht="19.5" customHeight="1">
      <c r="B101" s="101" t="str">
        <f t="shared" si="7"/>
        <v>５月</v>
      </c>
      <c r="C101" s="96" t="str">
        <f t="shared" si="7"/>
        <v>２０日</v>
      </c>
      <c r="D101" s="97">
        <f>'印旛5.20'!N114</f>
        <v>1640</v>
      </c>
      <c r="E101" s="97">
        <f>'印旛5.20'!N115</f>
        <v>510</v>
      </c>
      <c r="F101" s="97">
        <f>'印旛5.20'!N116</f>
        <v>10</v>
      </c>
      <c r="G101" s="97">
        <f>'印旛5.20'!N117</f>
        <v>10</v>
      </c>
      <c r="H101" s="97">
        <f>'印旛5.20'!N118</f>
        <v>13720</v>
      </c>
      <c r="I101" s="97">
        <f>'印旛5.20'!N119</f>
        <v>90</v>
      </c>
      <c r="J101" s="97">
        <f>'印旛5.20'!N120</f>
        <v>6330</v>
      </c>
      <c r="K101" s="97">
        <f>'印旛5.20'!N121</f>
        <v>790</v>
      </c>
      <c r="L101" s="95">
        <f>'印旛5.20'!N122</f>
        <v>230</v>
      </c>
      <c r="M101" s="98">
        <f>SUM(D101:L101)</f>
        <v>23330</v>
      </c>
    </row>
    <row r="102" spans="2:13" ht="19.5" customHeight="1">
      <c r="B102" s="101" t="str">
        <f t="shared" si="7"/>
        <v>６月</v>
      </c>
      <c r="C102" s="96" t="str">
        <f t="shared" si="7"/>
        <v>３日</v>
      </c>
      <c r="D102" s="97">
        <f>'印旛6.3'!$N96</f>
        <v>8610</v>
      </c>
      <c r="E102" s="97">
        <f>'印旛6.3'!$N97</f>
        <v>70</v>
      </c>
      <c r="F102" s="97">
        <f>'印旛6.3'!$N98</f>
        <v>10</v>
      </c>
      <c r="G102" s="97">
        <f>'印旛6.3'!$N99</f>
        <v>350</v>
      </c>
      <c r="H102" s="97">
        <f>'印旛6.3'!$N100</f>
        <v>24910</v>
      </c>
      <c r="I102" s="97">
        <f>'印旛6.3'!$N101</f>
        <v>50</v>
      </c>
      <c r="J102" s="97">
        <f>'印旛6.3'!$N102</f>
        <v>2800</v>
      </c>
      <c r="K102" s="97">
        <f>'印旛6.3'!$N103</f>
        <v>300</v>
      </c>
      <c r="L102" s="97">
        <f>'印旛6.3'!N104</f>
        <v>110</v>
      </c>
      <c r="M102" s="98">
        <f>SUM(D102:L102)</f>
        <v>37210</v>
      </c>
    </row>
    <row r="103" spans="2:13" ht="19.5" customHeight="1">
      <c r="B103" s="101" t="str">
        <f t="shared" si="7"/>
        <v>６月</v>
      </c>
      <c r="C103" s="96" t="str">
        <f t="shared" si="7"/>
        <v>１７日</v>
      </c>
      <c r="D103" s="97">
        <f>'印旛6.17'!$N115</f>
        <v>740</v>
      </c>
      <c r="E103" s="97">
        <f>'印旛6.17'!$N116</f>
        <v>660</v>
      </c>
      <c r="F103" s="97">
        <f>'印旛6.17'!$N117</f>
        <v>0</v>
      </c>
      <c r="G103" s="97">
        <f>'印旛6.17'!$N118</f>
        <v>70</v>
      </c>
      <c r="H103" s="97">
        <f>'印旛6.17'!$N119</f>
        <v>1575</v>
      </c>
      <c r="I103" s="97">
        <f>'印旛6.17'!$N120</f>
        <v>50</v>
      </c>
      <c r="J103" s="97">
        <f>'印旛6.17'!$N121</f>
        <v>2510</v>
      </c>
      <c r="K103" s="97">
        <f>'印旛6.17'!$N122</f>
        <v>2050</v>
      </c>
      <c r="L103" s="97">
        <f>'印旛6.17'!$N123</f>
        <v>161</v>
      </c>
      <c r="M103" s="98">
        <f aca="true" t="shared" si="8" ref="M103:M114">SUM(D103:L103)</f>
        <v>7816</v>
      </c>
    </row>
    <row r="104" spans="2:13" ht="19.5" customHeight="1">
      <c r="B104" s="101" t="str">
        <f t="shared" si="7"/>
        <v>７月</v>
      </c>
      <c r="C104" s="96" t="str">
        <f t="shared" si="7"/>
        <v>　７日</v>
      </c>
      <c r="D104" s="97">
        <f>'印旛7.7'!$N119</f>
        <v>1180</v>
      </c>
      <c r="E104" s="97">
        <f>'印旛7.7'!$N120</f>
        <v>100</v>
      </c>
      <c r="F104" s="97">
        <f>'印旛7.7'!$N121</f>
        <v>220</v>
      </c>
      <c r="G104" s="97">
        <f>'印旛7.7'!$N122</f>
        <v>184</v>
      </c>
      <c r="H104" s="97">
        <f>'印旛7.7'!$N123</f>
        <v>23705</v>
      </c>
      <c r="I104" s="97">
        <f>'印旛7.7'!$N124</f>
        <v>40</v>
      </c>
      <c r="J104" s="97">
        <f>'印旛7.7'!$N125</f>
        <v>3453</v>
      </c>
      <c r="K104" s="97">
        <f>'印旛7.7'!$N126</f>
        <v>920</v>
      </c>
      <c r="L104" s="97">
        <f>'印旛7.7'!$N127</f>
        <v>224</v>
      </c>
      <c r="M104" s="98">
        <f t="shared" si="8"/>
        <v>30026</v>
      </c>
    </row>
    <row r="105" spans="2:13" ht="19.5" customHeight="1">
      <c r="B105" s="95" t="str">
        <f t="shared" si="7"/>
        <v>７月</v>
      </c>
      <c r="C105" s="96" t="str">
        <f t="shared" si="7"/>
        <v>１７日</v>
      </c>
      <c r="D105" s="97">
        <f>'印旛7.17'!$N123</f>
        <v>4450</v>
      </c>
      <c r="E105" s="97">
        <f>'印旛7.17'!$N124</f>
        <v>370</v>
      </c>
      <c r="F105" s="97">
        <f>'印旛7.17'!$N125</f>
        <v>340</v>
      </c>
      <c r="G105" s="97">
        <f>'印旛7.17'!$N126</f>
        <v>10</v>
      </c>
      <c r="H105" s="97">
        <f>'印旛7.17'!$N127</f>
        <v>13330</v>
      </c>
      <c r="I105" s="97">
        <f>'印旛7.17'!$N128</f>
        <v>120</v>
      </c>
      <c r="J105" s="97">
        <f>'印旛7.17'!$N129</f>
        <v>2900</v>
      </c>
      <c r="K105" s="97">
        <f>'印旛7.17'!$N130</f>
        <v>1060</v>
      </c>
      <c r="L105" s="97">
        <f>'印旛7.17'!$N131</f>
        <v>517</v>
      </c>
      <c r="M105" s="98">
        <f t="shared" si="8"/>
        <v>23097</v>
      </c>
    </row>
    <row r="106" spans="2:13" ht="19.5" customHeight="1">
      <c r="B106" s="95" t="str">
        <f t="shared" si="7"/>
        <v>８月</v>
      </c>
      <c r="C106" s="96" t="str">
        <f t="shared" si="7"/>
        <v>４日</v>
      </c>
      <c r="D106" s="97">
        <f>'印旛8.4'!$N127</f>
        <v>65710</v>
      </c>
      <c r="E106" s="97">
        <f>'印旛8.4'!$N128</f>
        <v>190</v>
      </c>
      <c r="F106" s="97">
        <f>'印旛8.4'!$N129</f>
        <v>70</v>
      </c>
      <c r="G106" s="97">
        <f>'印旛8.4'!$N130</f>
        <v>0</v>
      </c>
      <c r="H106" s="97">
        <f>'印旛8.4'!$N131</f>
        <v>11634</v>
      </c>
      <c r="I106" s="97">
        <f>'印旛8.4'!$N132</f>
        <v>40</v>
      </c>
      <c r="J106" s="97">
        <f>'印旛8.4'!$N133</f>
        <v>2800</v>
      </c>
      <c r="K106" s="97">
        <f>'印旛8.4'!$N134</f>
        <v>750</v>
      </c>
      <c r="L106" s="97">
        <f>'印旛8.4'!$N135</f>
        <v>616</v>
      </c>
      <c r="M106" s="98">
        <f t="shared" si="8"/>
        <v>81810</v>
      </c>
    </row>
    <row r="107" spans="2:13" ht="19.5" customHeight="1">
      <c r="B107" s="95" t="str">
        <f t="shared" si="7"/>
        <v>８月</v>
      </c>
      <c r="C107" s="96" t="str">
        <f t="shared" si="7"/>
        <v>１８日</v>
      </c>
      <c r="D107" s="97">
        <f>'印旛8.18'!$N127</f>
        <v>60466</v>
      </c>
      <c r="E107" s="97">
        <f>'印旛8.18'!$N128</f>
        <v>800</v>
      </c>
      <c r="F107" s="97">
        <f>'印旛8.18'!$N129</f>
        <v>70</v>
      </c>
      <c r="G107" s="97">
        <f>'印旛8.18'!$N130</f>
        <v>10</v>
      </c>
      <c r="H107" s="97">
        <f>'印旛8.18'!$N131</f>
        <v>6795</v>
      </c>
      <c r="I107" s="97">
        <f>'印旛8.18'!$N132</f>
        <v>170</v>
      </c>
      <c r="J107" s="97">
        <f>'印旛8.18'!$N133</f>
        <v>5455</v>
      </c>
      <c r="K107" s="97">
        <f>'印旛8.18'!$N134</f>
        <v>2200</v>
      </c>
      <c r="L107" s="97">
        <f>'印旛8.18'!$N135</f>
        <v>1247</v>
      </c>
      <c r="M107" s="98">
        <f t="shared" si="8"/>
        <v>77213</v>
      </c>
    </row>
    <row r="108" spans="2:13" ht="19.5" customHeight="1">
      <c r="B108" s="95" t="str">
        <f t="shared" si="7"/>
        <v>９月</v>
      </c>
      <c r="C108" s="96" t="str">
        <f t="shared" si="7"/>
        <v>１１日</v>
      </c>
      <c r="D108" s="97">
        <f>'印旛9.11'!$N129</f>
        <v>14020</v>
      </c>
      <c r="E108" s="97">
        <f>'印旛9.11'!$N130</f>
        <v>450</v>
      </c>
      <c r="F108" s="97">
        <f>'印旛9.11'!$N131</f>
        <v>60</v>
      </c>
      <c r="G108" s="97">
        <f>'印旛9.11'!$N132</f>
        <v>10</v>
      </c>
      <c r="H108" s="97">
        <f>'印旛9.11'!$N133</f>
        <v>19006</v>
      </c>
      <c r="I108" s="97">
        <f>'印旛9.11'!$N134</f>
        <v>100</v>
      </c>
      <c r="J108" s="97">
        <f>'印旛9.11'!$N135</f>
        <v>7540</v>
      </c>
      <c r="K108" s="97">
        <f>'印旛9.11'!$N136</f>
        <v>2020</v>
      </c>
      <c r="L108" s="97">
        <f>'印旛9.11'!$N137</f>
        <v>731</v>
      </c>
      <c r="M108" s="98">
        <f t="shared" si="8"/>
        <v>43937</v>
      </c>
    </row>
    <row r="109" spans="2:13" ht="19.5" customHeight="1">
      <c r="B109" s="95" t="str">
        <f t="shared" si="7"/>
        <v>９月</v>
      </c>
      <c r="C109" s="96" t="str">
        <f t="shared" si="7"/>
        <v>１６日</v>
      </c>
      <c r="D109" s="97">
        <f>'印旛9.16'!$N122</f>
        <v>8780</v>
      </c>
      <c r="E109" s="97">
        <f>'印旛9.16'!$N123</f>
        <v>1200</v>
      </c>
      <c r="F109" s="97">
        <f>'印旛9.16'!$N124</f>
        <v>65</v>
      </c>
      <c r="G109" s="97">
        <f>'印旛9.16'!$N125</f>
        <v>20</v>
      </c>
      <c r="H109" s="97">
        <f>'印旛9.16'!$N126</f>
        <v>21500</v>
      </c>
      <c r="I109" s="97">
        <f>'印旛9.16'!$N127</f>
        <v>450</v>
      </c>
      <c r="J109" s="97">
        <f>'印旛9.16'!$N128</f>
        <v>3720</v>
      </c>
      <c r="K109" s="97">
        <f>'印旛9.16'!$N129</f>
        <v>1630</v>
      </c>
      <c r="L109" s="97">
        <f>'印旛9.16'!$N130</f>
        <v>616</v>
      </c>
      <c r="M109" s="98">
        <f t="shared" si="8"/>
        <v>37981</v>
      </c>
    </row>
    <row r="110" spans="2:13" ht="19.5" customHeight="1">
      <c r="B110" s="95" t="str">
        <f t="shared" si="7"/>
        <v>１０月</v>
      </c>
      <c r="C110" s="96" t="str">
        <f t="shared" si="7"/>
        <v>１日</v>
      </c>
      <c r="D110" s="97">
        <f>'印旛10.1'!$N120</f>
        <v>6610</v>
      </c>
      <c r="E110" s="97">
        <f>'印旛10.1'!$N121</f>
        <v>425</v>
      </c>
      <c r="F110" s="97">
        <f>'印旛10.1'!$N122</f>
        <v>0</v>
      </c>
      <c r="G110" s="97">
        <f>'印旛10.1'!$N123</f>
        <v>10</v>
      </c>
      <c r="H110" s="97">
        <f>'印旛10.1'!$N124</f>
        <v>12056</v>
      </c>
      <c r="I110" s="97">
        <f>'印旛10.1'!$N125</f>
        <v>110</v>
      </c>
      <c r="J110" s="97">
        <f>'印旛10.1'!$N126</f>
        <v>2380</v>
      </c>
      <c r="K110" s="97">
        <f>'印旛10.1'!$N127</f>
        <v>1380</v>
      </c>
      <c r="L110" s="97">
        <f>'印旛10.1'!$N128</f>
        <v>168</v>
      </c>
      <c r="M110" s="98">
        <f t="shared" si="8"/>
        <v>23139</v>
      </c>
    </row>
    <row r="111" spans="2:13" ht="19.5" customHeight="1">
      <c r="B111" s="95" t="str">
        <f>B18</f>
        <v>１０月</v>
      </c>
      <c r="C111" s="96" t="str">
        <f t="shared" si="7"/>
        <v>２０日</v>
      </c>
      <c r="D111" s="97">
        <f>'印旛10.20'!$N118</f>
        <v>1400</v>
      </c>
      <c r="E111" s="97">
        <f>'印旛10.20'!$N119</f>
        <v>590</v>
      </c>
      <c r="F111" s="97">
        <f>'印旛10.20'!$N120</f>
        <v>10</v>
      </c>
      <c r="G111" s="97">
        <f>'印旛10.20'!$N121</f>
        <v>10</v>
      </c>
      <c r="H111" s="97">
        <f>'印旛10.20'!$N122</f>
        <v>8803</v>
      </c>
      <c r="I111" s="97">
        <f>'印旛10.20'!$N123</f>
        <v>50</v>
      </c>
      <c r="J111" s="97">
        <f>'印旛10.20'!$N124</f>
        <v>2980</v>
      </c>
      <c r="K111" s="97">
        <f>'印旛10.20'!$N125</f>
        <v>400</v>
      </c>
      <c r="L111" s="97">
        <f>'印旛10.20'!$N126</f>
        <v>169</v>
      </c>
      <c r="M111" s="98">
        <f t="shared" si="8"/>
        <v>14412</v>
      </c>
    </row>
    <row r="112" spans="2:13" ht="19.5" customHeight="1">
      <c r="B112" s="95" t="str">
        <f>B19</f>
        <v>１１月</v>
      </c>
      <c r="C112" s="96" t="str">
        <f t="shared" si="7"/>
        <v>４日</v>
      </c>
      <c r="D112" s="97">
        <f>'印旛11.4'!$N112</f>
        <v>890</v>
      </c>
      <c r="E112" s="97">
        <f>'印旛11.4'!$N113</f>
        <v>625</v>
      </c>
      <c r="F112" s="97">
        <f>'印旛11.4'!$N114</f>
        <v>0</v>
      </c>
      <c r="G112" s="97">
        <f>'印旛11.4'!$N115</f>
        <v>20</v>
      </c>
      <c r="H112" s="97">
        <f>'印旛11.4'!$N116</f>
        <v>16572</v>
      </c>
      <c r="I112" s="97">
        <f>'印旛11.4'!$N117</f>
        <v>40</v>
      </c>
      <c r="J112" s="97">
        <f>'印旛11.4'!$N118</f>
        <v>4470</v>
      </c>
      <c r="K112" s="97">
        <f>'印旛11.4'!$N119</f>
        <v>1110</v>
      </c>
      <c r="L112" s="97">
        <f>'印旛11.4'!$N120</f>
        <v>54</v>
      </c>
      <c r="M112" s="98">
        <f t="shared" si="8"/>
        <v>23781</v>
      </c>
    </row>
    <row r="113" spans="2:13" ht="19.5" customHeight="1">
      <c r="B113" s="95" t="str">
        <f>B20</f>
        <v>１１月</v>
      </c>
      <c r="C113" s="96" t="str">
        <f>C20</f>
        <v>１７日</v>
      </c>
      <c r="D113" s="97">
        <f>'印旛11.17'!$N113</f>
        <v>1080</v>
      </c>
      <c r="E113" s="97">
        <f>'印旛11.17'!$N114</f>
        <v>575</v>
      </c>
      <c r="F113" s="97">
        <f>'印旛11.17'!$N115</f>
        <v>0</v>
      </c>
      <c r="G113" s="97">
        <f>'印旛11.17'!$N116</f>
        <v>10</v>
      </c>
      <c r="H113" s="97">
        <f>'印旛11.17'!$N117</f>
        <v>10455</v>
      </c>
      <c r="I113" s="97">
        <f>'印旛11.17'!$N118</f>
        <v>10</v>
      </c>
      <c r="J113" s="97">
        <f>'印旛11.17'!$N119</f>
        <v>3715</v>
      </c>
      <c r="K113" s="97">
        <f>'印旛11.17'!$N120</f>
        <v>700</v>
      </c>
      <c r="L113" s="97">
        <f>'印旛11.17'!$N121</f>
        <v>187</v>
      </c>
      <c r="M113" s="98">
        <f t="shared" si="8"/>
        <v>16732</v>
      </c>
    </row>
    <row r="114" spans="2:13" ht="19.5" customHeight="1">
      <c r="B114" s="95" t="str">
        <f>B21</f>
        <v>１２月</v>
      </c>
      <c r="C114" s="96" t="str">
        <f>C21</f>
        <v>１日</v>
      </c>
      <c r="D114" s="97">
        <f>'印旛12.1'!$N93</f>
        <v>430</v>
      </c>
      <c r="E114" s="97">
        <f>'印旛12.1'!$N94</f>
        <v>775</v>
      </c>
      <c r="F114" s="97">
        <f>'印旛12.1'!$N95</f>
        <v>20</v>
      </c>
      <c r="G114" s="97">
        <f>'印旛12.1'!$N96</f>
        <v>60</v>
      </c>
      <c r="H114" s="97">
        <f>'印旛12.1'!$N97</f>
        <v>11205</v>
      </c>
      <c r="I114" s="97">
        <f>'印旛12.1'!$N98</f>
        <v>90</v>
      </c>
      <c r="J114" s="97">
        <f>'印旛12.1'!$N99</f>
        <v>2200</v>
      </c>
      <c r="K114" s="97">
        <f>'印旛12.1'!$N100</f>
        <v>1850</v>
      </c>
      <c r="L114" s="97">
        <f>'印旛12.1'!$N101</f>
        <v>163</v>
      </c>
      <c r="M114" s="98">
        <f t="shared" si="8"/>
        <v>16793</v>
      </c>
    </row>
    <row r="115" spans="2:13" ht="19.5" customHeight="1">
      <c r="B115" s="95" t="str">
        <f aca="true" t="shared" si="9" ref="B115:C121">B22</f>
        <v>１２月</v>
      </c>
      <c r="C115" s="96" t="str">
        <f t="shared" si="9"/>
        <v>１５日</v>
      </c>
      <c r="D115" s="97">
        <f>'印旛12.15'!$N85</f>
        <v>50</v>
      </c>
      <c r="E115" s="97">
        <f>'印旛12.15'!$N86</f>
        <v>650</v>
      </c>
      <c r="F115" s="97">
        <f>'印旛12.15'!$N87</f>
        <v>40</v>
      </c>
      <c r="G115" s="97">
        <f>'印旛12.15'!$N88</f>
        <v>20</v>
      </c>
      <c r="H115" s="97">
        <f>'印旛12.15'!$N89</f>
        <v>3981</v>
      </c>
      <c r="I115" s="97">
        <f>'印旛12.15'!$N90</f>
        <v>30</v>
      </c>
      <c r="J115" s="97">
        <f>'印旛12.15'!$N91</f>
        <v>830</v>
      </c>
      <c r="K115" s="97">
        <f>'印旛12.15'!$N92</f>
        <v>2100</v>
      </c>
      <c r="L115" s="97">
        <f>'印旛12.15'!$N93</f>
        <v>250</v>
      </c>
      <c r="M115" s="98">
        <f aca="true" t="shared" si="10" ref="M115:M121">SUM(D115:L115)</f>
        <v>7951</v>
      </c>
    </row>
    <row r="116" spans="2:13" ht="19.5" customHeight="1">
      <c r="B116" s="95" t="str">
        <f t="shared" si="9"/>
        <v>１月</v>
      </c>
      <c r="C116" s="96" t="str">
        <f t="shared" si="9"/>
        <v>　５日</v>
      </c>
      <c r="D116" s="97">
        <f>'印旛1.5'!$N81</f>
        <v>280</v>
      </c>
      <c r="E116" s="97">
        <f>'印旛1.5'!$N82</f>
        <v>740</v>
      </c>
      <c r="F116" s="97">
        <f>'印旛1.5'!$N83</f>
        <v>10</v>
      </c>
      <c r="G116" s="97">
        <f>'印旛1.5'!$N84</f>
        <v>290</v>
      </c>
      <c r="H116" s="97">
        <f>'印旛1.5'!$N85</f>
        <v>13990</v>
      </c>
      <c r="I116" s="97">
        <f>'印旛1.5'!$N86</f>
        <v>10</v>
      </c>
      <c r="J116" s="97">
        <f>'印旛1.5'!$N87</f>
        <v>1020</v>
      </c>
      <c r="K116" s="97">
        <f>'印旛1.5'!$N88</f>
        <v>2000</v>
      </c>
      <c r="L116" s="97">
        <f>'印旛1.5'!$N89</f>
        <v>383</v>
      </c>
      <c r="M116" s="98">
        <f t="shared" si="10"/>
        <v>18723</v>
      </c>
    </row>
    <row r="117" spans="2:13" ht="19.5" customHeight="1">
      <c r="B117" s="95" t="str">
        <f t="shared" si="9"/>
        <v>１月</v>
      </c>
      <c r="C117" s="96" t="str">
        <f t="shared" si="9"/>
        <v>１５日</v>
      </c>
      <c r="D117" s="97">
        <f>'印旛1.15'!$N78</f>
        <v>350</v>
      </c>
      <c r="E117" s="97">
        <f>'印旛1.15'!$N79</f>
        <v>1025</v>
      </c>
      <c r="F117" s="97">
        <f>'印旛1.15'!$N80</f>
        <v>20</v>
      </c>
      <c r="G117" s="97">
        <f>'印旛1.15'!$N81</f>
        <v>1090</v>
      </c>
      <c r="H117" s="97">
        <f>'印旛1.15'!$N82</f>
        <v>18065</v>
      </c>
      <c r="I117" s="97">
        <f>'印旛1.15'!$N83</f>
        <v>30</v>
      </c>
      <c r="J117" s="97">
        <f>'印旛1.15'!$N84</f>
        <v>1470</v>
      </c>
      <c r="K117" s="97">
        <f>'印旛1.15'!$N85</f>
        <v>4950</v>
      </c>
      <c r="L117" s="97">
        <f>'印旛1.15'!$N86</f>
        <v>42</v>
      </c>
      <c r="M117" s="98">
        <f t="shared" si="10"/>
        <v>27042</v>
      </c>
    </row>
    <row r="118" spans="2:13" ht="19.5" customHeight="1">
      <c r="B118" s="95" t="str">
        <f t="shared" si="9"/>
        <v>２月</v>
      </c>
      <c r="C118" s="96" t="str">
        <f t="shared" si="9"/>
        <v>１２日</v>
      </c>
      <c r="D118" s="97">
        <f>'印旛2.12'!$N78</f>
        <v>210</v>
      </c>
      <c r="E118" s="97">
        <f>'印旛2.12'!$N79</f>
        <v>220</v>
      </c>
      <c r="F118" s="97">
        <f>'印旛2.12'!$N80</f>
        <v>0</v>
      </c>
      <c r="G118" s="97">
        <f>'印旛2.12'!$N81</f>
        <v>10</v>
      </c>
      <c r="H118" s="97">
        <f>'印旛2.12'!$N82</f>
        <v>32730</v>
      </c>
      <c r="I118" s="97">
        <f>'印旛2.12'!$N83</f>
        <v>0</v>
      </c>
      <c r="J118" s="97">
        <f>'印旛2.12'!$N84</f>
        <v>1190</v>
      </c>
      <c r="K118" s="97">
        <f>'印旛2.12'!$N85</f>
        <v>2300</v>
      </c>
      <c r="L118" s="97">
        <f>'印旛2.12'!$N86</f>
        <v>210</v>
      </c>
      <c r="M118" s="98">
        <f t="shared" si="10"/>
        <v>36870</v>
      </c>
    </row>
    <row r="119" spans="2:13" ht="19.5" customHeight="1">
      <c r="B119" s="95" t="str">
        <f t="shared" si="9"/>
        <v>２月</v>
      </c>
      <c r="C119" s="96" t="str">
        <f t="shared" si="9"/>
        <v>２３日</v>
      </c>
      <c r="D119" s="97">
        <f>'印旛2.23'!$N77</f>
        <v>180</v>
      </c>
      <c r="E119" s="97">
        <f>'印旛2.23'!$N78</f>
        <v>290</v>
      </c>
      <c r="F119" s="97">
        <f>'印旛2.23'!$N79</f>
        <v>0</v>
      </c>
      <c r="G119" s="97">
        <f>'印旛2.23'!$N80</f>
        <v>0</v>
      </c>
      <c r="H119" s="97">
        <f>'印旛2.23'!$N81</f>
        <v>43110</v>
      </c>
      <c r="I119" s="97">
        <f>'印旛2.23'!$N82</f>
        <v>0</v>
      </c>
      <c r="J119" s="97">
        <f>'印旛2.23'!$N83</f>
        <v>630</v>
      </c>
      <c r="K119" s="97">
        <f>'印旛2.23'!$N84</f>
        <v>800</v>
      </c>
      <c r="L119" s="97">
        <f>'印旛2.23'!$N85</f>
        <v>42</v>
      </c>
      <c r="M119" s="98">
        <f t="shared" si="10"/>
        <v>45052</v>
      </c>
    </row>
    <row r="120" spans="2:13" ht="19.5" customHeight="1">
      <c r="B120" s="95" t="str">
        <f t="shared" si="9"/>
        <v>３月</v>
      </c>
      <c r="C120" s="96" t="str">
        <f t="shared" si="9"/>
        <v>１７日</v>
      </c>
      <c r="D120" s="97">
        <f>'印旛3.17'!$N80</f>
        <v>170</v>
      </c>
      <c r="E120" s="97">
        <f>'印旛3.17'!$N81</f>
        <v>300</v>
      </c>
      <c r="F120" s="97">
        <f>'印旛3.17'!$N82</f>
        <v>0</v>
      </c>
      <c r="G120" s="97">
        <f>'印旛3.17'!$N83</f>
        <v>0</v>
      </c>
      <c r="H120" s="97">
        <f>'印旛3.17'!$N84</f>
        <v>36100</v>
      </c>
      <c r="I120" s="97">
        <f>'印旛3.17'!$N85</f>
        <v>0</v>
      </c>
      <c r="J120" s="97">
        <f>'印旛3.17'!$N86</f>
        <v>1310</v>
      </c>
      <c r="K120" s="97">
        <f>'印旛3.17'!$N87</f>
        <v>3450</v>
      </c>
      <c r="L120" s="97">
        <f>'印旛3.17'!$N88</f>
        <v>95</v>
      </c>
      <c r="M120" s="98">
        <f t="shared" si="10"/>
        <v>41425</v>
      </c>
    </row>
    <row r="121" spans="2:13" ht="19.5" customHeight="1">
      <c r="B121" s="95" t="str">
        <f t="shared" si="9"/>
        <v>３月</v>
      </c>
      <c r="C121" s="96" t="str">
        <f t="shared" si="9"/>
        <v>１９日</v>
      </c>
      <c r="D121" s="97">
        <f>'印旛3.19'!$N86</f>
        <v>150</v>
      </c>
      <c r="E121" s="97">
        <f>'印旛3.19'!$N87</f>
        <v>440</v>
      </c>
      <c r="F121" s="97">
        <f>'印旛3.19'!$N88</f>
        <v>0</v>
      </c>
      <c r="G121" s="97">
        <f>'印旛3.19'!$N89</f>
        <v>20</v>
      </c>
      <c r="H121" s="97">
        <f>'印旛3.19'!$N90</f>
        <v>29485</v>
      </c>
      <c r="I121" s="97">
        <f>'印旛3.19'!$N91</f>
        <v>10</v>
      </c>
      <c r="J121" s="97">
        <f>'印旛3.19'!$N92</f>
        <v>1770</v>
      </c>
      <c r="K121" s="97">
        <f>'印旛3.19'!$N93</f>
        <v>2450</v>
      </c>
      <c r="L121" s="97">
        <f>'印旛3.19'!$N94</f>
        <v>715</v>
      </c>
      <c r="M121" s="98">
        <f t="shared" si="10"/>
        <v>35040</v>
      </c>
    </row>
    <row r="122" spans="2:13" ht="19.5" customHeight="1">
      <c r="B122" s="99"/>
      <c r="C122" s="99"/>
      <c r="D122" s="99"/>
      <c r="E122" s="99"/>
      <c r="F122" s="99"/>
      <c r="G122" s="99"/>
      <c r="H122" s="99"/>
      <c r="I122" s="99"/>
      <c r="J122" s="99"/>
      <c r="K122" s="99"/>
      <c r="L122" s="99"/>
      <c r="M122" s="99"/>
    </row>
    <row r="123" ht="19.5" customHeight="1"/>
  </sheetData>
  <sheetProtection/>
  <mergeCells count="4">
    <mergeCell ref="B97:C97"/>
    <mergeCell ref="B4:C4"/>
    <mergeCell ref="B35:C35"/>
    <mergeCell ref="B66:C66"/>
  </mergeCells>
  <printOptions/>
  <pageMargins left="0.3937007874015748" right="0.3937007874015748" top="0.7874015748031497" bottom="0.5905511811023623"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C00000"/>
  </sheetPr>
  <dimension ref="B2:Y135"/>
  <sheetViews>
    <sheetView view="pageBreakPreview" zoomScale="75" zoomScaleNormal="75" zoomScaleSheetLayoutView="75"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352</v>
      </c>
      <c r="L5" s="108" t="str">
        <f>K5</f>
        <v>H 26. 5.7</v>
      </c>
      <c r="M5" s="108" t="str">
        <f>K5</f>
        <v>H 26. 5.7</v>
      </c>
      <c r="N5" s="128" t="str">
        <f>K5</f>
        <v>H 26. 5.7</v>
      </c>
    </row>
    <row r="6" spans="2:14" ht="18" customHeight="1">
      <c r="B6" s="4"/>
      <c r="C6" s="5"/>
      <c r="D6" s="164" t="s">
        <v>4</v>
      </c>
      <c r="E6" s="164"/>
      <c r="F6" s="164"/>
      <c r="G6" s="164"/>
      <c r="H6" s="5"/>
      <c r="I6" s="5"/>
      <c r="J6" s="6"/>
      <c r="K6" s="108" t="s">
        <v>365</v>
      </c>
      <c r="L6" s="108" t="s">
        <v>244</v>
      </c>
      <c r="M6" s="108" t="s">
        <v>366</v>
      </c>
      <c r="N6" s="128" t="s">
        <v>367</v>
      </c>
    </row>
    <row r="7" spans="2:14" ht="18" customHeight="1">
      <c r="B7" s="4"/>
      <c r="C7" s="5"/>
      <c r="D7" s="164" t="s">
        <v>5</v>
      </c>
      <c r="E7" s="165"/>
      <c r="F7" s="165"/>
      <c r="G7" s="23" t="s">
        <v>6</v>
      </c>
      <c r="H7" s="5"/>
      <c r="I7" s="5"/>
      <c r="J7" s="6"/>
      <c r="K7" s="109">
        <v>1.7</v>
      </c>
      <c r="L7" s="109">
        <v>1.39</v>
      </c>
      <c r="M7" s="109">
        <v>1.39</v>
      </c>
      <c r="N7" s="129">
        <v>1.4</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t="s">
        <v>335</v>
      </c>
      <c r="L11" s="78" t="s">
        <v>336</v>
      </c>
      <c r="M11" s="78" t="s">
        <v>337</v>
      </c>
      <c r="N11" s="79" t="s">
        <v>338</v>
      </c>
      <c r="P11" t="s">
        <v>15</v>
      </c>
      <c r="Q11">
        <f aca="true" t="shared" si="0" ref="Q11:T15">IF(K11="",0,VALUE(MID(K11,2,LEN(K11)-2)))</f>
        <v>50</v>
      </c>
      <c r="R11">
        <f t="shared" si="0"/>
        <v>140</v>
      </c>
      <c r="S11">
        <f t="shared" si="0"/>
        <v>280</v>
      </c>
      <c r="T11">
        <f t="shared" si="0"/>
        <v>370</v>
      </c>
      <c r="U11">
        <f aca="true" t="shared" si="1" ref="U11:U21">IF(K11="＋",0,IF(K11="(＋)",0,ABS(K11)))</f>
        <v>50</v>
      </c>
      <c r="V11">
        <f aca="true" t="shared" si="2" ref="V11:V21">IF(L11="＋",0,IF(L11="(＋)",0,ABS(L11)))</f>
        <v>140</v>
      </c>
      <c r="W11">
        <f aca="true" t="shared" si="3" ref="W11:W21">IF(M11="＋",0,IF(M11="(＋)",0,ABS(M11)))</f>
        <v>280</v>
      </c>
      <c r="X11">
        <f aca="true" t="shared" si="4" ref="X11:X21">IF(N11="＋",0,IF(N11="(＋)",0,ABS(N11)))</f>
        <v>370</v>
      </c>
    </row>
    <row r="12" spans="2:24" ht="13.5" customHeight="1">
      <c r="B12" s="29">
        <f>B11+1</f>
        <v>2</v>
      </c>
      <c r="C12" s="36"/>
      <c r="D12" s="45"/>
      <c r="E12" s="42"/>
      <c r="F12" s="42" t="s">
        <v>339</v>
      </c>
      <c r="G12" s="42"/>
      <c r="H12" s="42"/>
      <c r="I12" s="42"/>
      <c r="J12" s="42"/>
      <c r="K12" s="78"/>
      <c r="L12" s="78"/>
      <c r="M12" s="78" t="s">
        <v>340</v>
      </c>
      <c r="N12" s="79" t="s">
        <v>340</v>
      </c>
      <c r="P12" t="s">
        <v>15</v>
      </c>
      <c r="Q12">
        <f t="shared" si="0"/>
        <v>0</v>
      </c>
      <c r="R12">
        <f t="shared" si="0"/>
        <v>0</v>
      </c>
      <c r="S12" t="e">
        <f t="shared" si="0"/>
        <v>#VALUE!</v>
      </c>
      <c r="T12" t="e">
        <f t="shared" si="0"/>
        <v>#VALUE!</v>
      </c>
      <c r="U12">
        <f t="shared" si="1"/>
        <v>0</v>
      </c>
      <c r="V12">
        <f t="shared" si="2"/>
        <v>0</v>
      </c>
      <c r="W12">
        <f t="shared" si="3"/>
        <v>0</v>
      </c>
      <c r="X12">
        <f t="shared" si="4"/>
        <v>0</v>
      </c>
    </row>
    <row r="13" spans="2:24" ht="13.5" customHeight="1">
      <c r="B13" s="29">
        <f aca="true" t="shared" si="5" ref="B13:B75">B12+1</f>
        <v>3</v>
      </c>
      <c r="C13" s="36"/>
      <c r="D13" s="45"/>
      <c r="E13" s="42"/>
      <c r="F13" s="42" t="s">
        <v>306</v>
      </c>
      <c r="G13" s="42"/>
      <c r="H13" s="42"/>
      <c r="I13" s="42"/>
      <c r="J13" s="42"/>
      <c r="K13" s="78" t="s">
        <v>252</v>
      </c>
      <c r="L13" s="78"/>
      <c r="M13" s="78" t="s">
        <v>308</v>
      </c>
      <c r="N13" s="79"/>
      <c r="P13" t="s">
        <v>15</v>
      </c>
      <c r="Q13">
        <f t="shared" si="0"/>
        <v>10</v>
      </c>
      <c r="R13">
        <f t="shared" si="0"/>
        <v>0</v>
      </c>
      <c r="S13" t="e">
        <f t="shared" si="0"/>
        <v>#VALUE!</v>
      </c>
      <c r="T13">
        <f t="shared" si="0"/>
        <v>0</v>
      </c>
      <c r="U13">
        <f t="shared" si="1"/>
        <v>10</v>
      </c>
      <c r="V13">
        <f t="shared" si="2"/>
        <v>0</v>
      </c>
      <c r="W13">
        <f t="shared" si="3"/>
        <v>0</v>
      </c>
      <c r="X13">
        <f t="shared" si="4"/>
        <v>0</v>
      </c>
    </row>
    <row r="14" spans="2:24" ht="13.5" customHeight="1">
      <c r="B14" s="29">
        <f t="shared" si="5"/>
        <v>4</v>
      </c>
      <c r="C14" s="36"/>
      <c r="D14" s="45"/>
      <c r="E14" s="42"/>
      <c r="F14" s="42" t="s">
        <v>432</v>
      </c>
      <c r="G14" s="42"/>
      <c r="H14" s="42"/>
      <c r="I14" s="42"/>
      <c r="J14" s="42"/>
      <c r="K14" s="78" t="s">
        <v>252</v>
      </c>
      <c r="L14" s="78" t="s">
        <v>312</v>
      </c>
      <c r="M14" s="78" t="s">
        <v>341</v>
      </c>
      <c r="N14" s="79" t="s">
        <v>342</v>
      </c>
      <c r="P14" t="s">
        <v>15</v>
      </c>
      <c r="Q14">
        <f t="shared" si="0"/>
        <v>10</v>
      </c>
      <c r="R14">
        <f t="shared" si="0"/>
        <v>190</v>
      </c>
      <c r="S14">
        <f t="shared" si="0"/>
        <v>210</v>
      </c>
      <c r="T14">
        <f t="shared" si="0"/>
        <v>380</v>
      </c>
      <c r="U14">
        <f t="shared" si="1"/>
        <v>10</v>
      </c>
      <c r="V14">
        <f t="shared" si="2"/>
        <v>190</v>
      </c>
      <c r="W14">
        <f t="shared" si="3"/>
        <v>210</v>
      </c>
      <c r="X14">
        <f t="shared" si="4"/>
        <v>380</v>
      </c>
    </row>
    <row r="15" spans="2:24" ht="13.5" customHeight="1">
      <c r="B15" s="29">
        <f t="shared" si="5"/>
        <v>5</v>
      </c>
      <c r="C15" s="36"/>
      <c r="D15" s="45"/>
      <c r="E15" s="42"/>
      <c r="F15" s="42" t="s">
        <v>115</v>
      </c>
      <c r="G15" s="42"/>
      <c r="H15" s="42"/>
      <c r="I15" s="42"/>
      <c r="J15" s="42"/>
      <c r="K15" s="78" t="s">
        <v>308</v>
      </c>
      <c r="L15" s="78" t="s">
        <v>343</v>
      </c>
      <c r="M15" s="78" t="s">
        <v>307</v>
      </c>
      <c r="N15" s="79" t="s">
        <v>307</v>
      </c>
      <c r="P15" t="s">
        <v>15</v>
      </c>
      <c r="Q15" t="e">
        <f t="shared" si="0"/>
        <v>#VALUE!</v>
      </c>
      <c r="R15">
        <f t="shared" si="0"/>
        <v>60</v>
      </c>
      <c r="S15">
        <f t="shared" si="0"/>
        <v>30</v>
      </c>
      <c r="T15">
        <f t="shared" si="0"/>
        <v>30</v>
      </c>
      <c r="U15">
        <f t="shared" si="1"/>
        <v>0</v>
      </c>
      <c r="V15">
        <f t="shared" si="2"/>
        <v>60</v>
      </c>
      <c r="W15">
        <f t="shared" si="3"/>
        <v>30</v>
      </c>
      <c r="X15">
        <f t="shared" si="4"/>
        <v>30</v>
      </c>
    </row>
    <row r="16" spans="2:24" ht="13.5" customHeight="1">
      <c r="B16" s="29">
        <f t="shared" si="5"/>
        <v>6</v>
      </c>
      <c r="C16" s="36"/>
      <c r="D16" s="45"/>
      <c r="E16" s="42"/>
      <c r="F16" s="42" t="s">
        <v>116</v>
      </c>
      <c r="G16" s="42"/>
      <c r="H16" s="42"/>
      <c r="I16" s="42"/>
      <c r="J16" s="42"/>
      <c r="K16" s="80"/>
      <c r="L16" s="80">
        <v>80</v>
      </c>
      <c r="M16" s="80">
        <v>60</v>
      </c>
      <c r="N16" s="144"/>
      <c r="P16" s="76" t="s">
        <v>18</v>
      </c>
      <c r="Q16">
        <f>K16</f>
        <v>0</v>
      </c>
      <c r="R16">
        <f>L16</f>
        <v>80</v>
      </c>
      <c r="S16">
        <f>M16</f>
        <v>60</v>
      </c>
      <c r="T16">
        <f>N16</f>
        <v>0</v>
      </c>
      <c r="U16">
        <f t="shared" si="1"/>
        <v>0</v>
      </c>
      <c r="V16">
        <f t="shared" si="2"/>
        <v>80</v>
      </c>
      <c r="W16">
        <f t="shared" si="3"/>
        <v>60</v>
      </c>
      <c r="X16">
        <f t="shared" si="4"/>
        <v>0</v>
      </c>
    </row>
    <row r="17" spans="2:24" ht="13.5" customHeight="1">
      <c r="B17" s="29">
        <f t="shared" si="5"/>
        <v>7</v>
      </c>
      <c r="C17" s="36"/>
      <c r="D17" s="45"/>
      <c r="E17" s="42"/>
      <c r="F17" s="42" t="s">
        <v>353</v>
      </c>
      <c r="G17" s="42"/>
      <c r="H17" s="42"/>
      <c r="I17" s="42"/>
      <c r="J17" s="42"/>
      <c r="K17" s="78"/>
      <c r="L17" s="78" t="s">
        <v>308</v>
      </c>
      <c r="M17" s="78"/>
      <c r="N17" s="79"/>
      <c r="P17" t="s">
        <v>15</v>
      </c>
      <c r="Q17">
        <f>IF(K17="",0,VALUE(MID(K17,2,LEN(K17)-2)))</f>
        <v>0</v>
      </c>
      <c r="R17" t="e">
        <f>IF(L17="",0,VALUE(MID(L17,2,LEN(L17)-2)))</f>
        <v>#VALUE!</v>
      </c>
      <c r="S17">
        <f>IF(M17="",0,VALUE(MID(M17,2,LEN(M17)-2)))</f>
        <v>0</v>
      </c>
      <c r="T17">
        <f>IF(N17="",0,VALUE(MID(N17,2,LEN(N17)-2)))</f>
        <v>0</v>
      </c>
      <c r="U17">
        <f t="shared" si="1"/>
        <v>0</v>
      </c>
      <c r="V17">
        <f t="shared" si="2"/>
        <v>0</v>
      </c>
      <c r="W17">
        <f t="shared" si="3"/>
        <v>0</v>
      </c>
      <c r="X17">
        <f t="shared" si="4"/>
        <v>0</v>
      </c>
    </row>
    <row r="18" spans="2:24" ht="13.5" customHeight="1">
      <c r="B18" s="29">
        <f t="shared" si="5"/>
        <v>8</v>
      </c>
      <c r="C18" s="36"/>
      <c r="D18" s="45"/>
      <c r="E18" s="42"/>
      <c r="F18" s="42" t="s">
        <v>21</v>
      </c>
      <c r="G18" s="42"/>
      <c r="H18" s="42"/>
      <c r="I18" s="42"/>
      <c r="J18" s="42"/>
      <c r="K18" s="80"/>
      <c r="L18" s="80" t="s">
        <v>254</v>
      </c>
      <c r="M18" s="78" t="s">
        <v>254</v>
      </c>
      <c r="N18" s="81">
        <v>370</v>
      </c>
      <c r="P18" s="76" t="s">
        <v>18</v>
      </c>
      <c r="Q18">
        <f aca="true" t="shared" si="6" ref="Q18:T19">K18</f>
        <v>0</v>
      </c>
      <c r="R18" t="str">
        <f t="shared" si="6"/>
        <v>＋</v>
      </c>
      <c r="S18" t="str">
        <f t="shared" si="6"/>
        <v>＋</v>
      </c>
      <c r="T18">
        <f t="shared" si="6"/>
        <v>370</v>
      </c>
      <c r="U18">
        <f t="shared" si="1"/>
        <v>0</v>
      </c>
      <c r="V18">
        <f t="shared" si="2"/>
        <v>0</v>
      </c>
      <c r="W18">
        <f t="shared" si="3"/>
        <v>0</v>
      </c>
      <c r="X18">
        <f t="shared" si="4"/>
        <v>370</v>
      </c>
    </row>
    <row r="19" spans="2:24" ht="13.5" customHeight="1">
      <c r="B19" s="29">
        <f t="shared" si="5"/>
        <v>9</v>
      </c>
      <c r="C19" s="36"/>
      <c r="D19" s="45"/>
      <c r="E19" s="42"/>
      <c r="F19" s="42" t="s">
        <v>22</v>
      </c>
      <c r="G19" s="42"/>
      <c r="H19" s="42"/>
      <c r="I19" s="42"/>
      <c r="J19" s="42"/>
      <c r="K19" s="80"/>
      <c r="L19" s="80" t="s">
        <v>254</v>
      </c>
      <c r="M19" s="80" t="s">
        <v>254</v>
      </c>
      <c r="N19" s="81" t="s">
        <v>254</v>
      </c>
      <c r="P19" s="76" t="s">
        <v>18</v>
      </c>
      <c r="Q19">
        <f t="shared" si="6"/>
        <v>0</v>
      </c>
      <c r="R19" t="str">
        <f t="shared" si="6"/>
        <v>＋</v>
      </c>
      <c r="S19" t="str">
        <f t="shared" si="6"/>
        <v>＋</v>
      </c>
      <c r="T19" t="str">
        <f t="shared" si="6"/>
        <v>＋</v>
      </c>
      <c r="U19">
        <f t="shared" si="1"/>
        <v>0</v>
      </c>
      <c r="V19">
        <f t="shared" si="2"/>
        <v>0</v>
      </c>
      <c r="W19">
        <f t="shared" si="3"/>
        <v>0</v>
      </c>
      <c r="X19">
        <f t="shared" si="4"/>
        <v>0</v>
      </c>
    </row>
    <row r="20" spans="2:24" ht="13.5" customHeight="1">
      <c r="B20" s="29">
        <f t="shared" si="5"/>
        <v>10</v>
      </c>
      <c r="C20" s="36"/>
      <c r="D20" s="45"/>
      <c r="E20" s="42"/>
      <c r="F20" s="42" t="s">
        <v>354</v>
      </c>
      <c r="G20" s="42"/>
      <c r="H20" s="42"/>
      <c r="I20" s="42"/>
      <c r="J20" s="42"/>
      <c r="K20" s="78" t="s">
        <v>252</v>
      </c>
      <c r="L20" s="78" t="s">
        <v>253</v>
      </c>
      <c r="M20" s="78" t="s">
        <v>252</v>
      </c>
      <c r="N20" s="79" t="s">
        <v>344</v>
      </c>
      <c r="P20" t="s">
        <v>15</v>
      </c>
      <c r="Q20">
        <f aca="true" t="shared" si="7" ref="Q20:T21">IF(K20="",0,VALUE(MID(K20,2,LEN(K20)-2)))</f>
        <v>10</v>
      </c>
      <c r="R20">
        <f t="shared" si="7"/>
        <v>20</v>
      </c>
      <c r="S20">
        <f t="shared" si="7"/>
        <v>10</v>
      </c>
      <c r="T20">
        <f t="shared" si="7"/>
        <v>50</v>
      </c>
      <c r="U20">
        <f t="shared" si="1"/>
        <v>10</v>
      </c>
      <c r="V20">
        <f t="shared" si="2"/>
        <v>20</v>
      </c>
      <c r="W20">
        <f t="shared" si="3"/>
        <v>10</v>
      </c>
      <c r="X20">
        <f t="shared" si="4"/>
        <v>50</v>
      </c>
    </row>
    <row r="21" spans="2:24" ht="13.5" customHeight="1">
      <c r="B21" s="29">
        <f t="shared" si="5"/>
        <v>11</v>
      </c>
      <c r="C21" s="36"/>
      <c r="D21" s="45"/>
      <c r="E21" s="42"/>
      <c r="F21" s="42" t="s">
        <v>24</v>
      </c>
      <c r="G21" s="42"/>
      <c r="H21" s="42"/>
      <c r="I21" s="42"/>
      <c r="J21" s="42"/>
      <c r="K21" s="78" t="s">
        <v>345</v>
      </c>
      <c r="L21" s="78" t="s">
        <v>346</v>
      </c>
      <c r="M21" s="78" t="s">
        <v>347</v>
      </c>
      <c r="N21" s="79" t="s">
        <v>348</v>
      </c>
      <c r="P21" t="s">
        <v>15</v>
      </c>
      <c r="Q21">
        <f t="shared" si="7"/>
        <v>100</v>
      </c>
      <c r="R21">
        <f t="shared" si="7"/>
        <v>1075</v>
      </c>
      <c r="S21">
        <f t="shared" si="7"/>
        <v>2375</v>
      </c>
      <c r="T21">
        <f t="shared" si="7"/>
        <v>250</v>
      </c>
      <c r="U21">
        <f t="shared" si="1"/>
        <v>100</v>
      </c>
      <c r="V21">
        <f t="shared" si="2"/>
        <v>1075</v>
      </c>
      <c r="W21">
        <f t="shared" si="3"/>
        <v>2375</v>
      </c>
      <c r="X21">
        <f t="shared" si="4"/>
        <v>250</v>
      </c>
    </row>
    <row r="22" spans="2:16" ht="13.5" customHeight="1">
      <c r="B22" s="29">
        <f t="shared" si="5"/>
        <v>12</v>
      </c>
      <c r="C22" s="37" t="s">
        <v>39</v>
      </c>
      <c r="D22" s="35" t="s">
        <v>40</v>
      </c>
      <c r="E22" s="42"/>
      <c r="F22" s="42" t="s">
        <v>41</v>
      </c>
      <c r="G22" s="42"/>
      <c r="H22" s="42"/>
      <c r="I22" s="42"/>
      <c r="J22" s="42"/>
      <c r="K22" s="100">
        <v>1300</v>
      </c>
      <c r="L22" s="80">
        <v>800</v>
      </c>
      <c r="M22" s="80">
        <v>2025</v>
      </c>
      <c r="N22" s="81">
        <v>550</v>
      </c>
      <c r="P22" s="76"/>
    </row>
    <row r="23" spans="2:16" ht="13.5" customHeight="1">
      <c r="B23" s="29">
        <f t="shared" si="5"/>
        <v>13</v>
      </c>
      <c r="C23" s="37" t="s">
        <v>42</v>
      </c>
      <c r="D23" s="35" t="s">
        <v>43</v>
      </c>
      <c r="E23" s="42"/>
      <c r="F23" s="42" t="s">
        <v>355</v>
      </c>
      <c r="G23" s="42"/>
      <c r="H23" s="42"/>
      <c r="I23" s="42"/>
      <c r="J23" s="42"/>
      <c r="K23" s="80">
        <v>10</v>
      </c>
      <c r="L23" s="80" t="s">
        <v>254</v>
      </c>
      <c r="M23" s="80"/>
      <c r="N23" s="81"/>
      <c r="P23" s="76"/>
    </row>
    <row r="24" spans="2:16" ht="13.5" customHeight="1">
      <c r="B24" s="29">
        <f t="shared" si="5"/>
        <v>14</v>
      </c>
      <c r="C24" s="38"/>
      <c r="D24" s="45"/>
      <c r="E24" s="42"/>
      <c r="F24" s="42" t="s">
        <v>356</v>
      </c>
      <c r="G24" s="42"/>
      <c r="H24" s="42"/>
      <c r="I24" s="42"/>
      <c r="J24" s="42"/>
      <c r="K24" s="80">
        <v>30</v>
      </c>
      <c r="L24" s="80">
        <v>10</v>
      </c>
      <c r="M24" s="80">
        <v>10</v>
      </c>
      <c r="N24" s="81">
        <v>40</v>
      </c>
      <c r="P24" s="76"/>
    </row>
    <row r="25" spans="2:14" ht="13.5" customHeight="1">
      <c r="B25" s="29">
        <f t="shared" si="5"/>
        <v>15</v>
      </c>
      <c r="C25" s="37" t="s">
        <v>259</v>
      </c>
      <c r="D25" s="35" t="s">
        <v>25</v>
      </c>
      <c r="E25" s="42"/>
      <c r="F25" s="42" t="s">
        <v>357</v>
      </c>
      <c r="G25" s="42"/>
      <c r="H25" s="42"/>
      <c r="I25" s="42"/>
      <c r="J25" s="42"/>
      <c r="K25" s="80" t="s">
        <v>248</v>
      </c>
      <c r="L25" s="80"/>
      <c r="M25" s="80"/>
      <c r="N25" s="81"/>
    </row>
    <row r="26" spans="2:14" ht="13.5" customHeight="1">
      <c r="B26" s="29">
        <f t="shared" si="5"/>
        <v>16</v>
      </c>
      <c r="C26" s="38"/>
      <c r="D26" s="35" t="s">
        <v>27</v>
      </c>
      <c r="E26" s="42"/>
      <c r="F26" s="42" t="s">
        <v>124</v>
      </c>
      <c r="G26" s="42"/>
      <c r="H26" s="42"/>
      <c r="I26" s="42"/>
      <c r="J26" s="42"/>
      <c r="K26" s="80"/>
      <c r="L26" s="80" t="s">
        <v>248</v>
      </c>
      <c r="M26" s="80"/>
      <c r="N26" s="81"/>
    </row>
    <row r="27" spans="2:14" ht="13.5" customHeight="1">
      <c r="B27" s="29">
        <f t="shared" si="5"/>
        <v>17</v>
      </c>
      <c r="C27" s="38"/>
      <c r="D27" s="45"/>
      <c r="E27" s="42"/>
      <c r="F27" s="42" t="s">
        <v>302</v>
      </c>
      <c r="G27" s="42"/>
      <c r="H27" s="42"/>
      <c r="I27" s="42"/>
      <c r="J27" s="42"/>
      <c r="K27" s="80" t="s">
        <v>248</v>
      </c>
      <c r="L27" s="80"/>
      <c r="M27" s="80"/>
      <c r="N27" s="81"/>
    </row>
    <row r="28" spans="2:14" ht="13.5" customHeight="1">
      <c r="B28" s="29">
        <f t="shared" si="5"/>
        <v>18</v>
      </c>
      <c r="C28" s="38"/>
      <c r="D28" s="45"/>
      <c r="E28" s="42"/>
      <c r="F28" s="42" t="s">
        <v>177</v>
      </c>
      <c r="G28" s="42"/>
      <c r="H28" s="42"/>
      <c r="I28" s="42"/>
      <c r="J28" s="42"/>
      <c r="K28" s="100">
        <v>4075</v>
      </c>
      <c r="L28" s="80">
        <v>4275</v>
      </c>
      <c r="M28" s="80">
        <v>9700</v>
      </c>
      <c r="N28" s="81">
        <v>12200</v>
      </c>
    </row>
    <row r="29" spans="2:14" ht="13.5" customHeight="1">
      <c r="B29" s="29">
        <f t="shared" si="5"/>
        <v>19</v>
      </c>
      <c r="C29" s="38"/>
      <c r="D29" s="45"/>
      <c r="E29" s="42"/>
      <c r="F29" s="42" t="s">
        <v>178</v>
      </c>
      <c r="G29" s="42"/>
      <c r="H29" s="42"/>
      <c r="I29" s="42"/>
      <c r="J29" s="42"/>
      <c r="K29" s="80">
        <v>20</v>
      </c>
      <c r="L29" s="80"/>
      <c r="M29" s="80"/>
      <c r="N29" s="81">
        <v>160</v>
      </c>
    </row>
    <row r="30" spans="2:14" ht="13.5" customHeight="1">
      <c r="B30" s="29">
        <f t="shared" si="5"/>
        <v>20</v>
      </c>
      <c r="C30" s="38"/>
      <c r="D30" s="45"/>
      <c r="E30" s="42"/>
      <c r="F30" s="42" t="s">
        <v>179</v>
      </c>
      <c r="G30" s="42"/>
      <c r="H30" s="42"/>
      <c r="I30" s="42"/>
      <c r="J30" s="42"/>
      <c r="K30" s="80">
        <v>1550</v>
      </c>
      <c r="L30" s="80">
        <v>2900</v>
      </c>
      <c r="M30" s="80">
        <v>7425</v>
      </c>
      <c r="N30" s="81">
        <v>4100</v>
      </c>
    </row>
    <row r="31" spans="2:14" ht="13.5" customHeight="1">
      <c r="B31" s="29">
        <f t="shared" si="5"/>
        <v>21</v>
      </c>
      <c r="C31" s="38"/>
      <c r="D31" s="45"/>
      <c r="E31" s="42"/>
      <c r="F31" s="42" t="s">
        <v>29</v>
      </c>
      <c r="G31" s="42"/>
      <c r="H31" s="42"/>
      <c r="I31" s="42"/>
      <c r="J31" s="42"/>
      <c r="K31" s="80">
        <v>20</v>
      </c>
      <c r="L31" s="80">
        <v>40</v>
      </c>
      <c r="M31" s="80">
        <v>30</v>
      </c>
      <c r="N31" s="81"/>
    </row>
    <row r="32" spans="2:14" ht="13.5" customHeight="1">
      <c r="B32" s="29">
        <f t="shared" si="5"/>
        <v>22</v>
      </c>
      <c r="C32" s="38"/>
      <c r="D32" s="45"/>
      <c r="E32" s="42"/>
      <c r="F32" s="42" t="s">
        <v>211</v>
      </c>
      <c r="G32" s="42"/>
      <c r="H32" s="42"/>
      <c r="I32" s="42"/>
      <c r="J32" s="42"/>
      <c r="K32" s="80">
        <v>570</v>
      </c>
      <c r="L32" s="80">
        <v>1160</v>
      </c>
      <c r="M32" s="80">
        <v>1360</v>
      </c>
      <c r="N32" s="81">
        <v>550</v>
      </c>
    </row>
    <row r="33" spans="2:14" ht="13.5" customHeight="1">
      <c r="B33" s="29">
        <f t="shared" si="5"/>
        <v>23</v>
      </c>
      <c r="C33" s="38"/>
      <c r="D33" s="45"/>
      <c r="E33" s="42"/>
      <c r="F33" s="42" t="s">
        <v>30</v>
      </c>
      <c r="G33" s="42"/>
      <c r="H33" s="42"/>
      <c r="I33" s="42"/>
      <c r="J33" s="42"/>
      <c r="K33" s="80">
        <v>260</v>
      </c>
      <c r="L33" s="80">
        <v>450</v>
      </c>
      <c r="M33" s="80">
        <v>620</v>
      </c>
      <c r="N33" s="81">
        <v>9950</v>
      </c>
    </row>
    <row r="34" spans="2:14" ht="13.5" customHeight="1">
      <c r="B34" s="29">
        <f t="shared" si="5"/>
        <v>24</v>
      </c>
      <c r="C34" s="38"/>
      <c r="D34" s="45"/>
      <c r="E34" s="42"/>
      <c r="F34" s="42" t="s">
        <v>349</v>
      </c>
      <c r="G34" s="42"/>
      <c r="H34" s="42"/>
      <c r="I34" s="42"/>
      <c r="J34" s="42"/>
      <c r="K34" s="100">
        <v>6425</v>
      </c>
      <c r="L34" s="80">
        <v>510</v>
      </c>
      <c r="M34" s="80">
        <v>300</v>
      </c>
      <c r="N34" s="81">
        <v>90</v>
      </c>
    </row>
    <row r="35" spans="2:14" ht="13.5" customHeight="1">
      <c r="B35" s="29">
        <f t="shared" si="5"/>
        <v>25</v>
      </c>
      <c r="C35" s="38"/>
      <c r="D35" s="45"/>
      <c r="E35" s="42"/>
      <c r="F35" s="42" t="s">
        <v>132</v>
      </c>
      <c r="G35" s="42"/>
      <c r="H35" s="42"/>
      <c r="I35" s="42"/>
      <c r="J35" s="42"/>
      <c r="K35" s="80"/>
      <c r="L35" s="80"/>
      <c r="M35" s="80" t="s">
        <v>248</v>
      </c>
      <c r="N35" s="81">
        <v>10</v>
      </c>
    </row>
    <row r="36" spans="2:14" ht="13.5" customHeight="1">
      <c r="B36" s="29">
        <f t="shared" si="5"/>
        <v>26</v>
      </c>
      <c r="C36" s="38"/>
      <c r="D36" s="45"/>
      <c r="E36" s="42"/>
      <c r="F36" s="42" t="s">
        <v>32</v>
      </c>
      <c r="G36" s="42"/>
      <c r="H36" s="42"/>
      <c r="I36" s="42"/>
      <c r="J36" s="42"/>
      <c r="K36" s="100">
        <v>150</v>
      </c>
      <c r="L36" s="80">
        <v>340</v>
      </c>
      <c r="M36" s="80">
        <v>520</v>
      </c>
      <c r="N36" s="81">
        <v>870</v>
      </c>
    </row>
    <row r="37" spans="2:14" ht="13.5" customHeight="1">
      <c r="B37" s="29">
        <f t="shared" si="5"/>
        <v>27</v>
      </c>
      <c r="C37" s="38"/>
      <c r="D37" s="45"/>
      <c r="E37" s="42"/>
      <c r="F37" s="42" t="s">
        <v>212</v>
      </c>
      <c r="G37" s="42"/>
      <c r="H37" s="42"/>
      <c r="I37" s="42"/>
      <c r="J37" s="42"/>
      <c r="K37" s="80" t="s">
        <v>248</v>
      </c>
      <c r="L37" s="80">
        <v>200</v>
      </c>
      <c r="M37" s="80"/>
      <c r="N37" s="81">
        <v>100</v>
      </c>
    </row>
    <row r="38" spans="2:14" ht="13.5" customHeight="1">
      <c r="B38" s="29">
        <f t="shared" si="5"/>
        <v>28</v>
      </c>
      <c r="C38" s="38"/>
      <c r="D38" s="45"/>
      <c r="E38" s="42"/>
      <c r="F38" s="42" t="s">
        <v>33</v>
      </c>
      <c r="G38" s="42"/>
      <c r="H38" s="42"/>
      <c r="I38" s="42"/>
      <c r="J38" s="42"/>
      <c r="K38" s="100"/>
      <c r="L38" s="80">
        <v>20</v>
      </c>
      <c r="M38" s="80">
        <v>20</v>
      </c>
      <c r="N38" s="81">
        <v>40</v>
      </c>
    </row>
    <row r="39" spans="2:14" ht="13.5" customHeight="1">
      <c r="B39" s="29">
        <f t="shared" si="5"/>
        <v>29</v>
      </c>
      <c r="C39" s="38"/>
      <c r="D39" s="45"/>
      <c r="E39" s="42"/>
      <c r="F39" s="42" t="s">
        <v>35</v>
      </c>
      <c r="G39" s="42"/>
      <c r="H39" s="42"/>
      <c r="I39" s="42"/>
      <c r="J39" s="42"/>
      <c r="K39" s="80">
        <v>200</v>
      </c>
      <c r="L39" s="80">
        <v>150</v>
      </c>
      <c r="M39" s="80">
        <v>200</v>
      </c>
      <c r="N39" s="81">
        <v>125</v>
      </c>
    </row>
    <row r="40" spans="2:14" ht="13.5" customHeight="1">
      <c r="B40" s="29">
        <f t="shared" si="5"/>
        <v>30</v>
      </c>
      <c r="C40" s="38"/>
      <c r="D40" s="45"/>
      <c r="E40" s="42"/>
      <c r="F40" s="42" t="s">
        <v>36</v>
      </c>
      <c r="G40" s="42"/>
      <c r="H40" s="42"/>
      <c r="I40" s="42"/>
      <c r="J40" s="42"/>
      <c r="K40" s="80">
        <v>8200</v>
      </c>
      <c r="L40" s="80">
        <v>15300</v>
      </c>
      <c r="M40" s="80">
        <v>16750</v>
      </c>
      <c r="N40" s="81">
        <v>4125</v>
      </c>
    </row>
    <row r="41" spans="2:14" ht="13.5" customHeight="1">
      <c r="B41" s="29">
        <f t="shared" si="5"/>
        <v>31</v>
      </c>
      <c r="C41" s="38"/>
      <c r="D41" s="45"/>
      <c r="E41" s="42"/>
      <c r="F41" s="42" t="s">
        <v>37</v>
      </c>
      <c r="G41" s="42"/>
      <c r="H41" s="42"/>
      <c r="I41" s="42"/>
      <c r="J41" s="42"/>
      <c r="K41" s="80">
        <v>1400</v>
      </c>
      <c r="L41" s="80">
        <v>2500</v>
      </c>
      <c r="M41" s="80">
        <v>4200</v>
      </c>
      <c r="N41" s="81">
        <v>400</v>
      </c>
    </row>
    <row r="42" spans="2:14" ht="13.5" customHeight="1">
      <c r="B42" s="29">
        <f t="shared" si="5"/>
        <v>32</v>
      </c>
      <c r="C42" s="37" t="s">
        <v>174</v>
      </c>
      <c r="D42" s="35" t="s">
        <v>175</v>
      </c>
      <c r="E42" s="42"/>
      <c r="F42" s="42" t="s">
        <v>44</v>
      </c>
      <c r="G42" s="42"/>
      <c r="H42" s="42"/>
      <c r="I42" s="42"/>
      <c r="J42" s="42"/>
      <c r="K42" s="100" t="s">
        <v>248</v>
      </c>
      <c r="L42" s="100"/>
      <c r="M42" s="80"/>
      <c r="N42" s="81">
        <v>50</v>
      </c>
    </row>
    <row r="43" spans="2:14" ht="13.5" customHeight="1">
      <c r="B43" s="29">
        <f t="shared" si="5"/>
        <v>33</v>
      </c>
      <c r="C43" s="38"/>
      <c r="D43" s="45"/>
      <c r="E43" s="42"/>
      <c r="F43" s="42" t="s">
        <v>332</v>
      </c>
      <c r="G43" s="42"/>
      <c r="H43" s="42"/>
      <c r="I43" s="42"/>
      <c r="J43" s="42"/>
      <c r="K43" s="80">
        <v>10</v>
      </c>
      <c r="L43" s="80">
        <v>20</v>
      </c>
      <c r="M43" s="80">
        <v>80</v>
      </c>
      <c r="N43" s="81">
        <v>260</v>
      </c>
    </row>
    <row r="44" spans="2:14" ht="13.5" customHeight="1">
      <c r="B44" s="29">
        <f t="shared" si="5"/>
        <v>34</v>
      </c>
      <c r="C44" s="38"/>
      <c r="D44" s="45"/>
      <c r="E44" s="42"/>
      <c r="F44" s="42" t="s">
        <v>136</v>
      </c>
      <c r="G44" s="42"/>
      <c r="H44" s="42"/>
      <c r="I44" s="42"/>
      <c r="J44" s="42"/>
      <c r="K44" s="80">
        <v>20</v>
      </c>
      <c r="L44" s="80"/>
      <c r="M44" s="80">
        <v>20</v>
      </c>
      <c r="N44" s="81"/>
    </row>
    <row r="45" spans="2:25" ht="13.5" customHeight="1">
      <c r="B45" s="29">
        <f t="shared" si="5"/>
        <v>35</v>
      </c>
      <c r="C45" s="37" t="s">
        <v>260</v>
      </c>
      <c r="D45" s="35" t="s">
        <v>45</v>
      </c>
      <c r="E45" s="42"/>
      <c r="F45" s="42" t="s">
        <v>433</v>
      </c>
      <c r="G45" s="42"/>
      <c r="H45" s="42"/>
      <c r="I45" s="42"/>
      <c r="J45" s="42"/>
      <c r="K45" s="80">
        <v>80</v>
      </c>
      <c r="L45" s="100">
        <v>320</v>
      </c>
      <c r="M45" s="80">
        <v>240</v>
      </c>
      <c r="N45" s="81">
        <v>220</v>
      </c>
      <c r="Y45" s="103"/>
    </row>
    <row r="46" spans="2:25" ht="13.5" customHeight="1">
      <c r="B46" s="29">
        <f t="shared" si="5"/>
        <v>36</v>
      </c>
      <c r="C46" s="38"/>
      <c r="D46" s="45"/>
      <c r="E46" s="42"/>
      <c r="F46" s="42" t="s">
        <v>47</v>
      </c>
      <c r="G46" s="42"/>
      <c r="H46" s="42"/>
      <c r="I46" s="42"/>
      <c r="J46" s="42"/>
      <c r="K46" s="80"/>
      <c r="L46" s="80"/>
      <c r="M46" s="80"/>
      <c r="N46" s="81" t="s">
        <v>261</v>
      </c>
      <c r="Y46" s="103"/>
    </row>
    <row r="47" spans="2:25" ht="13.5" customHeight="1">
      <c r="B47" s="29">
        <f t="shared" si="5"/>
        <v>37</v>
      </c>
      <c r="C47" s="38"/>
      <c r="D47" s="45"/>
      <c r="E47" s="42"/>
      <c r="F47" s="42" t="s">
        <v>137</v>
      </c>
      <c r="G47" s="42"/>
      <c r="H47" s="42"/>
      <c r="I47" s="42"/>
      <c r="J47" s="42"/>
      <c r="K47" s="80"/>
      <c r="L47" s="80">
        <v>130</v>
      </c>
      <c r="M47" s="80">
        <v>40</v>
      </c>
      <c r="N47" s="81"/>
      <c r="Y47" s="103"/>
    </row>
    <row r="48" spans="2:25" ht="13.5" customHeight="1">
      <c r="B48" s="29">
        <f t="shared" si="5"/>
        <v>38</v>
      </c>
      <c r="C48" s="38"/>
      <c r="D48" s="45"/>
      <c r="E48" s="42"/>
      <c r="F48" s="42" t="s">
        <v>316</v>
      </c>
      <c r="G48" s="42"/>
      <c r="H48" s="42"/>
      <c r="I48" s="42"/>
      <c r="J48" s="42"/>
      <c r="K48" s="80"/>
      <c r="L48" s="80">
        <v>340</v>
      </c>
      <c r="M48" s="80" t="s">
        <v>261</v>
      </c>
      <c r="N48" s="81"/>
      <c r="Y48" s="103"/>
    </row>
    <row r="49" spans="2:25" ht="13.5" customHeight="1">
      <c r="B49" s="29">
        <f t="shared" si="5"/>
        <v>39</v>
      </c>
      <c r="C49" s="38"/>
      <c r="D49" s="45"/>
      <c r="E49" s="42"/>
      <c r="F49" s="42" t="s">
        <v>48</v>
      </c>
      <c r="G49" s="42"/>
      <c r="H49" s="42"/>
      <c r="I49" s="42"/>
      <c r="J49" s="42"/>
      <c r="K49" s="80">
        <v>240</v>
      </c>
      <c r="L49" s="80">
        <v>530</v>
      </c>
      <c r="M49" s="80">
        <v>620</v>
      </c>
      <c r="N49" s="81">
        <v>370</v>
      </c>
      <c r="Y49" s="103"/>
    </row>
    <row r="50" spans="2:25" ht="13.5" customHeight="1">
      <c r="B50" s="29">
        <f t="shared" si="5"/>
        <v>40</v>
      </c>
      <c r="C50" s="38"/>
      <c r="D50" s="45"/>
      <c r="E50" s="42"/>
      <c r="F50" s="42" t="s">
        <v>139</v>
      </c>
      <c r="G50" s="42"/>
      <c r="H50" s="42"/>
      <c r="I50" s="42"/>
      <c r="J50" s="42"/>
      <c r="K50" s="80">
        <v>40</v>
      </c>
      <c r="L50" s="80">
        <v>20</v>
      </c>
      <c r="M50" s="80">
        <v>60</v>
      </c>
      <c r="N50" s="81">
        <v>10</v>
      </c>
      <c r="Y50" s="104"/>
    </row>
    <row r="51" spans="2:25" ht="13.5" customHeight="1">
      <c r="B51" s="29">
        <f t="shared" si="5"/>
        <v>41</v>
      </c>
      <c r="C51" s="38"/>
      <c r="D51" s="45"/>
      <c r="E51" s="42"/>
      <c r="F51" s="42" t="s">
        <v>140</v>
      </c>
      <c r="G51" s="42"/>
      <c r="H51" s="42"/>
      <c r="I51" s="42"/>
      <c r="J51" s="42"/>
      <c r="K51" s="80">
        <v>10</v>
      </c>
      <c r="L51" s="80">
        <v>70</v>
      </c>
      <c r="M51" s="80">
        <v>70</v>
      </c>
      <c r="N51" s="81"/>
      <c r="Y51" s="104"/>
    </row>
    <row r="52" spans="2:25" ht="13.5" customHeight="1">
      <c r="B52" s="29">
        <f t="shared" si="5"/>
        <v>42</v>
      </c>
      <c r="C52" s="38"/>
      <c r="D52" s="45"/>
      <c r="E52" s="42"/>
      <c r="F52" s="42" t="s">
        <v>51</v>
      </c>
      <c r="G52" s="42"/>
      <c r="H52" s="42"/>
      <c r="I52" s="42"/>
      <c r="J52" s="42"/>
      <c r="K52" s="80"/>
      <c r="L52" s="80">
        <v>10</v>
      </c>
      <c r="M52" s="80" t="s">
        <v>261</v>
      </c>
      <c r="N52" s="81"/>
      <c r="Y52" s="104"/>
    </row>
    <row r="53" spans="2:25" ht="13.5" customHeight="1">
      <c r="B53" s="29">
        <f t="shared" si="5"/>
        <v>43</v>
      </c>
      <c r="C53" s="38"/>
      <c r="D53" s="45"/>
      <c r="E53" s="42"/>
      <c r="F53" s="42" t="s">
        <v>52</v>
      </c>
      <c r="G53" s="42"/>
      <c r="H53" s="42"/>
      <c r="I53" s="42"/>
      <c r="J53" s="42"/>
      <c r="K53" s="100"/>
      <c r="L53" s="100"/>
      <c r="M53" s="80">
        <v>10</v>
      </c>
      <c r="N53" s="81">
        <v>10</v>
      </c>
      <c r="Y53" s="104"/>
    </row>
    <row r="54" spans="2:25" ht="13.5" customHeight="1">
      <c r="B54" s="29">
        <f t="shared" si="5"/>
        <v>44</v>
      </c>
      <c r="C54" s="38"/>
      <c r="D54" s="45"/>
      <c r="E54" s="42"/>
      <c r="F54" s="42" t="s">
        <v>53</v>
      </c>
      <c r="G54" s="42"/>
      <c r="H54" s="42"/>
      <c r="I54" s="42"/>
      <c r="J54" s="42"/>
      <c r="K54" s="100">
        <v>80</v>
      </c>
      <c r="L54" s="100">
        <v>560</v>
      </c>
      <c r="M54" s="80">
        <v>960</v>
      </c>
      <c r="N54" s="81">
        <v>240</v>
      </c>
      <c r="Y54" s="104"/>
    </row>
    <row r="55" spans="2:25" ht="13.5" customHeight="1">
      <c r="B55" s="29">
        <f t="shared" si="5"/>
        <v>45</v>
      </c>
      <c r="C55" s="38"/>
      <c r="D55" s="45"/>
      <c r="E55" s="42"/>
      <c r="F55" s="42" t="s">
        <v>143</v>
      </c>
      <c r="G55" s="42"/>
      <c r="H55" s="42"/>
      <c r="I55" s="42"/>
      <c r="J55" s="42"/>
      <c r="K55" s="80"/>
      <c r="L55" s="80">
        <v>80</v>
      </c>
      <c r="M55" s="80" t="s">
        <v>261</v>
      </c>
      <c r="N55" s="81"/>
      <c r="Y55" s="104"/>
    </row>
    <row r="56" spans="2:25" ht="13.5" customHeight="1">
      <c r="B56" s="29">
        <f t="shared" si="5"/>
        <v>46</v>
      </c>
      <c r="C56" s="38"/>
      <c r="D56" s="45"/>
      <c r="E56" s="42"/>
      <c r="F56" s="42" t="s">
        <v>144</v>
      </c>
      <c r="G56" s="42"/>
      <c r="H56" s="42"/>
      <c r="I56" s="42"/>
      <c r="J56" s="42"/>
      <c r="K56" s="80"/>
      <c r="L56" s="80">
        <v>120</v>
      </c>
      <c r="M56" s="80" t="s">
        <v>261</v>
      </c>
      <c r="N56" s="81">
        <v>120</v>
      </c>
      <c r="Y56" s="104"/>
    </row>
    <row r="57" spans="2:25" ht="13.5" customHeight="1">
      <c r="B57" s="29">
        <f t="shared" si="5"/>
        <v>47</v>
      </c>
      <c r="C57" s="38"/>
      <c r="D57" s="45"/>
      <c r="E57" s="42"/>
      <c r="F57" s="42" t="s">
        <v>145</v>
      </c>
      <c r="G57" s="42"/>
      <c r="H57" s="42"/>
      <c r="I57" s="42"/>
      <c r="J57" s="42"/>
      <c r="K57" s="80"/>
      <c r="L57" s="80"/>
      <c r="M57" s="80">
        <v>80</v>
      </c>
      <c r="N57" s="81"/>
      <c r="Y57" s="104"/>
    </row>
    <row r="58" spans="2:25" ht="13.5" customHeight="1">
      <c r="B58" s="29">
        <f t="shared" si="5"/>
        <v>48</v>
      </c>
      <c r="C58" s="38"/>
      <c r="D58" s="45"/>
      <c r="E58" s="42"/>
      <c r="F58" s="42" t="s">
        <v>350</v>
      </c>
      <c r="G58" s="42"/>
      <c r="H58" s="42"/>
      <c r="I58" s="42"/>
      <c r="J58" s="42"/>
      <c r="K58" s="80">
        <v>140</v>
      </c>
      <c r="L58" s="80"/>
      <c r="M58" s="80"/>
      <c r="N58" s="81"/>
      <c r="Y58" s="103"/>
    </row>
    <row r="59" spans="2:25" ht="13.5" customHeight="1">
      <c r="B59" s="29">
        <f t="shared" si="5"/>
        <v>49</v>
      </c>
      <c r="C59" s="38"/>
      <c r="D59" s="45"/>
      <c r="E59" s="42"/>
      <c r="F59" s="42" t="s">
        <v>54</v>
      </c>
      <c r="G59" s="42"/>
      <c r="H59" s="42"/>
      <c r="I59" s="42"/>
      <c r="J59" s="42"/>
      <c r="K59" s="100">
        <v>520</v>
      </c>
      <c r="L59" s="100">
        <v>320</v>
      </c>
      <c r="M59" s="80">
        <v>2160</v>
      </c>
      <c r="N59" s="81">
        <v>1320</v>
      </c>
      <c r="Y59" s="105"/>
    </row>
    <row r="60" spans="2:25" ht="13.5" customHeight="1">
      <c r="B60" s="29">
        <f t="shared" si="5"/>
        <v>50</v>
      </c>
      <c r="C60" s="38"/>
      <c r="D60" s="45"/>
      <c r="E60" s="42"/>
      <c r="F60" s="42" t="s">
        <v>147</v>
      </c>
      <c r="G60" s="42"/>
      <c r="H60" s="42"/>
      <c r="I60" s="42"/>
      <c r="J60" s="42"/>
      <c r="K60" s="80">
        <v>40</v>
      </c>
      <c r="L60" s="80">
        <v>10</v>
      </c>
      <c r="M60" s="80">
        <v>70</v>
      </c>
      <c r="N60" s="81">
        <v>50</v>
      </c>
      <c r="Y60" s="103"/>
    </row>
    <row r="61" spans="2:25" ht="13.5" customHeight="1">
      <c r="B61" s="29">
        <f t="shared" si="5"/>
        <v>51</v>
      </c>
      <c r="C61" s="38"/>
      <c r="D61" s="45"/>
      <c r="E61" s="42"/>
      <c r="F61" s="42" t="s">
        <v>358</v>
      </c>
      <c r="G61" s="42"/>
      <c r="H61" s="42"/>
      <c r="I61" s="42"/>
      <c r="J61" s="42"/>
      <c r="K61" s="80" t="s">
        <v>261</v>
      </c>
      <c r="L61" s="80" t="s">
        <v>261</v>
      </c>
      <c r="M61" s="80"/>
      <c r="N61" s="81"/>
      <c r="Y61" s="103"/>
    </row>
    <row r="62" spans="2:25" ht="13.5" customHeight="1">
      <c r="B62" s="29">
        <f t="shared" si="5"/>
        <v>52</v>
      </c>
      <c r="C62" s="38"/>
      <c r="D62" s="45"/>
      <c r="E62" s="42"/>
      <c r="F62" s="42" t="s">
        <v>351</v>
      </c>
      <c r="G62" s="42"/>
      <c r="H62" s="42"/>
      <c r="I62" s="42"/>
      <c r="J62" s="42"/>
      <c r="K62" s="100"/>
      <c r="L62" s="80">
        <v>190</v>
      </c>
      <c r="M62" s="80"/>
      <c r="N62" s="81"/>
      <c r="Y62" s="103"/>
    </row>
    <row r="63" spans="2:25" ht="13.5" customHeight="1">
      <c r="B63" s="29">
        <f t="shared" si="5"/>
        <v>53</v>
      </c>
      <c r="C63" s="38"/>
      <c r="D63" s="45"/>
      <c r="E63" s="42"/>
      <c r="F63" s="42" t="s">
        <v>56</v>
      </c>
      <c r="G63" s="42"/>
      <c r="H63" s="42"/>
      <c r="I63" s="42"/>
      <c r="J63" s="42"/>
      <c r="K63" s="100">
        <v>3300</v>
      </c>
      <c r="L63" s="100">
        <v>3000</v>
      </c>
      <c r="M63" s="80">
        <v>4200</v>
      </c>
      <c r="N63" s="81">
        <v>600</v>
      </c>
      <c r="Y63" s="103"/>
    </row>
    <row r="64" spans="2:25" ht="13.5" customHeight="1">
      <c r="B64" s="29">
        <f t="shared" si="5"/>
        <v>54</v>
      </c>
      <c r="C64" s="38"/>
      <c r="D64" s="45"/>
      <c r="E64" s="42"/>
      <c r="F64" s="42" t="s">
        <v>318</v>
      </c>
      <c r="G64" s="42"/>
      <c r="H64" s="42"/>
      <c r="I64" s="42"/>
      <c r="J64" s="42"/>
      <c r="K64" s="100">
        <v>30</v>
      </c>
      <c r="L64" s="80">
        <v>200</v>
      </c>
      <c r="M64" s="80">
        <v>410</v>
      </c>
      <c r="N64" s="81">
        <v>160</v>
      </c>
      <c r="Y64" s="103"/>
    </row>
    <row r="65" spans="2:25" ht="13.5" customHeight="1">
      <c r="B65" s="29">
        <f t="shared" si="5"/>
        <v>55</v>
      </c>
      <c r="C65" s="38"/>
      <c r="D65" s="45"/>
      <c r="E65" s="42"/>
      <c r="F65" s="42" t="s">
        <v>58</v>
      </c>
      <c r="G65" s="42"/>
      <c r="H65" s="42"/>
      <c r="I65" s="42"/>
      <c r="J65" s="42"/>
      <c r="K65" s="100">
        <v>40</v>
      </c>
      <c r="L65" s="80" t="s">
        <v>261</v>
      </c>
      <c r="M65" s="80" t="s">
        <v>261</v>
      </c>
      <c r="N65" s="81"/>
      <c r="Y65" s="103"/>
    </row>
    <row r="66" spans="2:25" ht="13.5" customHeight="1">
      <c r="B66" s="29">
        <f t="shared" si="5"/>
        <v>56</v>
      </c>
      <c r="C66" s="38"/>
      <c r="D66" s="45"/>
      <c r="E66" s="42"/>
      <c r="F66" s="42" t="s">
        <v>319</v>
      </c>
      <c r="G66" s="42"/>
      <c r="H66" s="42"/>
      <c r="I66" s="42"/>
      <c r="J66" s="42"/>
      <c r="K66" s="100">
        <v>80</v>
      </c>
      <c r="L66" s="80"/>
      <c r="M66" s="80">
        <v>160</v>
      </c>
      <c r="N66" s="81"/>
      <c r="Y66" s="103"/>
    </row>
    <row r="67" spans="2:25" ht="13.5" customHeight="1">
      <c r="B67" s="29">
        <f t="shared" si="5"/>
        <v>57</v>
      </c>
      <c r="C67" s="38"/>
      <c r="D67" s="45"/>
      <c r="E67" s="42"/>
      <c r="F67" s="42" t="s">
        <v>61</v>
      </c>
      <c r="G67" s="42"/>
      <c r="H67" s="42"/>
      <c r="I67" s="42"/>
      <c r="J67" s="42"/>
      <c r="K67" s="80"/>
      <c r="L67" s="80" t="s">
        <v>261</v>
      </c>
      <c r="M67" s="80">
        <v>560</v>
      </c>
      <c r="N67" s="81">
        <v>960</v>
      </c>
      <c r="Y67" s="103"/>
    </row>
    <row r="68" spans="2:25" ht="13.5" customHeight="1">
      <c r="B68" s="29">
        <f t="shared" si="5"/>
        <v>58</v>
      </c>
      <c r="C68" s="38"/>
      <c r="D68" s="45"/>
      <c r="E68" s="42"/>
      <c r="F68" s="42" t="s">
        <v>62</v>
      </c>
      <c r="G68" s="42"/>
      <c r="H68" s="42"/>
      <c r="I68" s="42"/>
      <c r="J68" s="42"/>
      <c r="K68" s="80"/>
      <c r="L68" s="80" t="s">
        <v>261</v>
      </c>
      <c r="M68" s="80" t="s">
        <v>248</v>
      </c>
      <c r="N68" s="81">
        <v>80</v>
      </c>
      <c r="Y68" s="103"/>
    </row>
    <row r="69" spans="2:25" ht="13.5" customHeight="1">
      <c r="B69" s="29">
        <f t="shared" si="5"/>
        <v>59</v>
      </c>
      <c r="C69" s="38"/>
      <c r="D69" s="45"/>
      <c r="E69" s="42"/>
      <c r="F69" s="42" t="s">
        <v>359</v>
      </c>
      <c r="G69" s="42"/>
      <c r="H69" s="42"/>
      <c r="I69" s="42"/>
      <c r="J69" s="42"/>
      <c r="K69" s="80"/>
      <c r="L69" s="80">
        <v>160</v>
      </c>
      <c r="M69" s="80"/>
      <c r="N69" s="81">
        <v>80</v>
      </c>
      <c r="Y69" s="103"/>
    </row>
    <row r="70" spans="2:25" ht="13.5" customHeight="1">
      <c r="B70" s="29">
        <f t="shared" si="5"/>
        <v>60</v>
      </c>
      <c r="C70" s="38"/>
      <c r="D70" s="45"/>
      <c r="E70" s="42"/>
      <c r="F70" s="42" t="s">
        <v>152</v>
      </c>
      <c r="G70" s="42"/>
      <c r="H70" s="42"/>
      <c r="I70" s="42"/>
      <c r="J70" s="42"/>
      <c r="K70" s="100"/>
      <c r="L70" s="80"/>
      <c r="M70" s="80">
        <v>80</v>
      </c>
      <c r="N70" s="81"/>
      <c r="Y70" s="103"/>
    </row>
    <row r="71" spans="2:25" ht="13.5" customHeight="1">
      <c r="B71" s="29">
        <f t="shared" si="5"/>
        <v>61</v>
      </c>
      <c r="C71" s="38"/>
      <c r="D71" s="45"/>
      <c r="E71" s="42"/>
      <c r="F71" s="42" t="s">
        <v>213</v>
      </c>
      <c r="G71" s="42"/>
      <c r="H71" s="42"/>
      <c r="I71" s="42"/>
      <c r="J71" s="42"/>
      <c r="K71" s="80">
        <v>120</v>
      </c>
      <c r="L71" s="80">
        <v>480</v>
      </c>
      <c r="M71" s="80">
        <v>200</v>
      </c>
      <c r="N71" s="81">
        <v>200</v>
      </c>
      <c r="Y71" s="103"/>
    </row>
    <row r="72" spans="2:25" ht="13.5" customHeight="1">
      <c r="B72" s="29">
        <f t="shared" si="5"/>
        <v>62</v>
      </c>
      <c r="C72" s="38"/>
      <c r="D72" s="45"/>
      <c r="E72" s="42"/>
      <c r="F72" s="42" t="s">
        <v>214</v>
      </c>
      <c r="G72" s="42"/>
      <c r="H72" s="42"/>
      <c r="I72" s="42"/>
      <c r="J72" s="42"/>
      <c r="K72" s="80">
        <v>40</v>
      </c>
      <c r="L72" s="80"/>
      <c r="M72" s="80">
        <v>80</v>
      </c>
      <c r="N72" s="81">
        <v>80</v>
      </c>
      <c r="Y72" s="103"/>
    </row>
    <row r="73" spans="2:25" ht="13.5" customHeight="1">
      <c r="B73" s="29">
        <f t="shared" si="5"/>
        <v>63</v>
      </c>
      <c r="C73" s="38"/>
      <c r="D73" s="45"/>
      <c r="E73" s="42"/>
      <c r="F73" s="42" t="s">
        <v>65</v>
      </c>
      <c r="G73" s="42"/>
      <c r="H73" s="42"/>
      <c r="I73" s="42"/>
      <c r="J73" s="42"/>
      <c r="K73" s="100">
        <v>2850</v>
      </c>
      <c r="L73" s="80">
        <v>3950</v>
      </c>
      <c r="M73" s="80">
        <v>7200</v>
      </c>
      <c r="N73" s="81">
        <v>1520</v>
      </c>
      <c r="Y73" s="103"/>
    </row>
    <row r="74" spans="2:25" ht="13.5" customHeight="1">
      <c r="B74" s="29">
        <f t="shared" si="5"/>
        <v>64</v>
      </c>
      <c r="C74" s="38"/>
      <c r="D74" s="45"/>
      <c r="E74" s="42"/>
      <c r="F74" s="42" t="s">
        <v>66</v>
      </c>
      <c r="G74" s="42"/>
      <c r="H74" s="42"/>
      <c r="I74" s="42"/>
      <c r="J74" s="42"/>
      <c r="K74" s="80">
        <v>20</v>
      </c>
      <c r="L74" s="80">
        <v>30</v>
      </c>
      <c r="M74" s="80">
        <v>160</v>
      </c>
      <c r="N74" s="81">
        <v>190</v>
      </c>
      <c r="Y74" s="103"/>
    </row>
    <row r="75" spans="2:25" ht="13.5" customHeight="1">
      <c r="B75" s="29">
        <f t="shared" si="5"/>
        <v>65</v>
      </c>
      <c r="C75" s="38"/>
      <c r="D75" s="45"/>
      <c r="E75" s="42"/>
      <c r="F75" s="42" t="s">
        <v>154</v>
      </c>
      <c r="G75" s="42"/>
      <c r="H75" s="42"/>
      <c r="I75" s="42"/>
      <c r="J75" s="42"/>
      <c r="K75" s="80"/>
      <c r="L75" s="80">
        <v>10</v>
      </c>
      <c r="M75" s="80">
        <v>20</v>
      </c>
      <c r="N75" s="81">
        <v>20</v>
      </c>
      <c r="Y75" s="103"/>
    </row>
    <row r="76" spans="2:25" ht="13.5" customHeight="1">
      <c r="B76" s="29">
        <f aca="true" t="shared" si="8" ref="B76:B96">B75+1</f>
        <v>66</v>
      </c>
      <c r="C76" s="38"/>
      <c r="D76" s="45"/>
      <c r="E76" s="42"/>
      <c r="F76" s="42" t="s">
        <v>360</v>
      </c>
      <c r="G76" s="42"/>
      <c r="H76" s="42"/>
      <c r="I76" s="42"/>
      <c r="J76" s="42"/>
      <c r="K76" s="80"/>
      <c r="L76" s="80">
        <v>320</v>
      </c>
      <c r="M76" s="80"/>
      <c r="N76" s="81"/>
      <c r="Y76" s="103"/>
    </row>
    <row r="77" spans="2:25" ht="13.5" customHeight="1">
      <c r="B77" s="29">
        <f t="shared" si="8"/>
        <v>67</v>
      </c>
      <c r="C77" s="38"/>
      <c r="D77" s="45"/>
      <c r="E77" s="42"/>
      <c r="F77" s="42" t="s">
        <v>67</v>
      </c>
      <c r="G77" s="42"/>
      <c r="H77" s="42"/>
      <c r="I77" s="42"/>
      <c r="J77" s="42"/>
      <c r="K77" s="80"/>
      <c r="L77" s="80" t="s">
        <v>261</v>
      </c>
      <c r="M77" s="80" t="s">
        <v>261</v>
      </c>
      <c r="N77" s="81">
        <v>10</v>
      </c>
      <c r="Y77" s="103"/>
    </row>
    <row r="78" spans="2:25" ht="13.5" customHeight="1">
      <c r="B78" s="29">
        <f t="shared" si="8"/>
        <v>68</v>
      </c>
      <c r="C78" s="38"/>
      <c r="D78" s="45"/>
      <c r="E78" s="42"/>
      <c r="F78" s="42" t="s">
        <v>68</v>
      </c>
      <c r="G78" s="42"/>
      <c r="H78" s="42"/>
      <c r="I78" s="42"/>
      <c r="J78" s="42"/>
      <c r="K78" s="80">
        <v>10</v>
      </c>
      <c r="L78" s="100">
        <v>60</v>
      </c>
      <c r="M78" s="80">
        <v>30</v>
      </c>
      <c r="N78" s="81">
        <v>550</v>
      </c>
      <c r="Y78" s="103"/>
    </row>
    <row r="79" spans="2:25" ht="13.5" customHeight="1">
      <c r="B79" s="29">
        <f t="shared" si="8"/>
        <v>69</v>
      </c>
      <c r="C79" s="38"/>
      <c r="D79" s="45"/>
      <c r="E79" s="42"/>
      <c r="F79" s="42" t="s">
        <v>69</v>
      </c>
      <c r="G79" s="42"/>
      <c r="H79" s="42"/>
      <c r="I79" s="42"/>
      <c r="J79" s="42"/>
      <c r="K79" s="80"/>
      <c r="L79" s="80">
        <v>40</v>
      </c>
      <c r="M79" s="80"/>
      <c r="N79" s="81"/>
      <c r="Y79" s="103"/>
    </row>
    <row r="80" spans="2:25" ht="13.5" customHeight="1">
      <c r="B80" s="29">
        <f t="shared" si="8"/>
        <v>70</v>
      </c>
      <c r="C80" s="38"/>
      <c r="D80" s="45"/>
      <c r="E80" s="42"/>
      <c r="F80" s="42" t="s">
        <v>157</v>
      </c>
      <c r="G80" s="42"/>
      <c r="H80" s="42"/>
      <c r="I80" s="42"/>
      <c r="J80" s="42"/>
      <c r="K80" s="80"/>
      <c r="L80" s="80"/>
      <c r="M80" s="80"/>
      <c r="N80" s="81" t="s">
        <v>261</v>
      </c>
      <c r="Y80" s="103"/>
    </row>
    <row r="81" spans="2:25" ht="13.5" customHeight="1">
      <c r="B81" s="29">
        <f t="shared" si="8"/>
        <v>71</v>
      </c>
      <c r="C81" s="38"/>
      <c r="D81" s="45"/>
      <c r="E81" s="42"/>
      <c r="F81" s="42" t="s">
        <v>70</v>
      </c>
      <c r="G81" s="42"/>
      <c r="H81" s="42"/>
      <c r="I81" s="42"/>
      <c r="J81" s="42"/>
      <c r="K81" s="80"/>
      <c r="L81" s="80"/>
      <c r="M81" s="80">
        <v>40</v>
      </c>
      <c r="N81" s="81"/>
      <c r="Y81" s="103"/>
    </row>
    <row r="82" spans="2:25" ht="13.5" customHeight="1">
      <c r="B82" s="29">
        <f t="shared" si="8"/>
        <v>72</v>
      </c>
      <c r="C82" s="38"/>
      <c r="D82" s="45"/>
      <c r="E82" s="42"/>
      <c r="F82" s="42" t="s">
        <v>158</v>
      </c>
      <c r="G82" s="42"/>
      <c r="H82" s="42"/>
      <c r="I82" s="42"/>
      <c r="J82" s="42"/>
      <c r="K82" s="80"/>
      <c r="L82" s="80">
        <v>10</v>
      </c>
      <c r="M82" s="80"/>
      <c r="N82" s="81">
        <v>20</v>
      </c>
      <c r="Y82" s="103"/>
    </row>
    <row r="83" spans="2:25" ht="13.5" customHeight="1">
      <c r="B83" s="29">
        <f t="shared" si="8"/>
        <v>73</v>
      </c>
      <c r="C83" s="38"/>
      <c r="D83" s="45"/>
      <c r="E83" s="42"/>
      <c r="F83" s="42" t="s">
        <v>264</v>
      </c>
      <c r="G83" s="42"/>
      <c r="H83" s="42"/>
      <c r="I83" s="42"/>
      <c r="J83" s="42"/>
      <c r="K83" s="80"/>
      <c r="L83" s="80"/>
      <c r="M83" s="80"/>
      <c r="N83" s="81" t="s">
        <v>261</v>
      </c>
      <c r="Y83" s="103"/>
    </row>
    <row r="84" spans="2:25" ht="13.5" customHeight="1">
      <c r="B84" s="29">
        <f t="shared" si="8"/>
        <v>74</v>
      </c>
      <c r="C84" s="39"/>
      <c r="D84" s="46"/>
      <c r="E84" s="42"/>
      <c r="F84" s="42" t="s">
        <v>71</v>
      </c>
      <c r="G84" s="42"/>
      <c r="H84" s="42"/>
      <c r="I84" s="42"/>
      <c r="J84" s="42"/>
      <c r="K84" s="80">
        <v>50</v>
      </c>
      <c r="L84" s="80"/>
      <c r="M84" s="80">
        <v>60</v>
      </c>
      <c r="N84" s="81">
        <v>320</v>
      </c>
      <c r="Y84" s="103"/>
    </row>
    <row r="85" spans="2:14" ht="13.5" customHeight="1">
      <c r="B85" s="29">
        <f t="shared" si="8"/>
        <v>75</v>
      </c>
      <c r="C85" s="37" t="s">
        <v>72</v>
      </c>
      <c r="D85" s="35" t="s">
        <v>73</v>
      </c>
      <c r="E85" s="42"/>
      <c r="F85" s="42" t="s">
        <v>320</v>
      </c>
      <c r="G85" s="42"/>
      <c r="H85" s="42"/>
      <c r="I85" s="42"/>
      <c r="J85" s="42"/>
      <c r="K85" s="80"/>
      <c r="L85" s="80"/>
      <c r="M85" s="80">
        <v>20</v>
      </c>
      <c r="N85" s="81">
        <v>20</v>
      </c>
    </row>
    <row r="86" spans="2:14" ht="13.5" customHeight="1">
      <c r="B86" s="29">
        <f t="shared" si="8"/>
        <v>76</v>
      </c>
      <c r="C86" s="38"/>
      <c r="D86" s="45"/>
      <c r="E86" s="42"/>
      <c r="F86" s="42" t="s">
        <v>164</v>
      </c>
      <c r="G86" s="42"/>
      <c r="H86" s="42"/>
      <c r="I86" s="42"/>
      <c r="J86" s="42"/>
      <c r="K86" s="80">
        <v>10</v>
      </c>
      <c r="L86" s="80">
        <v>10</v>
      </c>
      <c r="M86" s="80" t="s">
        <v>261</v>
      </c>
      <c r="N86" s="81">
        <v>10</v>
      </c>
    </row>
    <row r="87" spans="2:14" ht="13.5" customHeight="1">
      <c r="B87" s="29">
        <f t="shared" si="8"/>
        <v>77</v>
      </c>
      <c r="C87" s="38"/>
      <c r="D87" s="45"/>
      <c r="E87" s="42"/>
      <c r="F87" s="42" t="s">
        <v>165</v>
      </c>
      <c r="G87" s="42"/>
      <c r="H87" s="42"/>
      <c r="I87" s="42"/>
      <c r="J87" s="42"/>
      <c r="K87" s="80"/>
      <c r="L87" s="80">
        <v>10</v>
      </c>
      <c r="M87" s="80"/>
      <c r="N87" s="81" t="s">
        <v>261</v>
      </c>
    </row>
    <row r="88" spans="2:14" ht="13.5" customHeight="1">
      <c r="B88" s="29">
        <f t="shared" si="8"/>
        <v>78</v>
      </c>
      <c r="C88" s="38"/>
      <c r="D88" s="46"/>
      <c r="E88" s="42"/>
      <c r="F88" s="42" t="s">
        <v>74</v>
      </c>
      <c r="G88" s="42"/>
      <c r="H88" s="42"/>
      <c r="I88" s="42"/>
      <c r="J88" s="42"/>
      <c r="K88" s="80">
        <v>10</v>
      </c>
      <c r="L88" s="80">
        <v>10</v>
      </c>
      <c r="M88" s="80"/>
      <c r="N88" s="81"/>
    </row>
    <row r="89" spans="2:14" ht="13.5" customHeight="1">
      <c r="B89" s="29">
        <f t="shared" si="8"/>
        <v>79</v>
      </c>
      <c r="C89" s="37" t="s">
        <v>75</v>
      </c>
      <c r="D89" s="47" t="s">
        <v>168</v>
      </c>
      <c r="E89" s="42"/>
      <c r="F89" s="42" t="s">
        <v>169</v>
      </c>
      <c r="G89" s="42"/>
      <c r="H89" s="42"/>
      <c r="I89" s="42"/>
      <c r="J89" s="42"/>
      <c r="K89" s="80">
        <v>10</v>
      </c>
      <c r="L89" s="80">
        <v>10</v>
      </c>
      <c r="M89" s="80">
        <v>100</v>
      </c>
      <c r="N89" s="81">
        <v>50</v>
      </c>
    </row>
    <row r="90" spans="2:14" ht="13.5" customHeight="1">
      <c r="B90" s="29">
        <f t="shared" si="8"/>
        <v>80</v>
      </c>
      <c r="C90" s="38"/>
      <c r="D90" s="35" t="s">
        <v>76</v>
      </c>
      <c r="E90" s="42"/>
      <c r="F90" s="42" t="s">
        <v>79</v>
      </c>
      <c r="G90" s="42"/>
      <c r="H90" s="42"/>
      <c r="I90" s="42"/>
      <c r="J90" s="42"/>
      <c r="K90" s="80">
        <v>10</v>
      </c>
      <c r="L90" s="80"/>
      <c r="M90" s="80">
        <v>50</v>
      </c>
      <c r="N90" s="81">
        <v>10</v>
      </c>
    </row>
    <row r="91" spans="2:14" ht="13.5" customHeight="1">
      <c r="B91" s="29">
        <f t="shared" si="8"/>
        <v>81</v>
      </c>
      <c r="C91" s="39"/>
      <c r="D91" s="47" t="s">
        <v>80</v>
      </c>
      <c r="E91" s="42"/>
      <c r="F91" s="42" t="s">
        <v>81</v>
      </c>
      <c r="G91" s="42"/>
      <c r="H91" s="42"/>
      <c r="I91" s="42"/>
      <c r="J91" s="42"/>
      <c r="K91" s="80"/>
      <c r="L91" s="80"/>
      <c r="M91" s="80">
        <v>10</v>
      </c>
      <c r="N91" s="81">
        <v>10</v>
      </c>
    </row>
    <row r="92" spans="2:14" ht="13.5" customHeight="1">
      <c r="B92" s="29">
        <f t="shared" si="8"/>
        <v>82</v>
      </c>
      <c r="C92" s="37" t="s">
        <v>0</v>
      </c>
      <c r="D92" s="35" t="s">
        <v>170</v>
      </c>
      <c r="E92" s="42"/>
      <c r="F92" s="42" t="s">
        <v>1</v>
      </c>
      <c r="G92" s="42"/>
      <c r="H92" s="42"/>
      <c r="I92" s="42"/>
      <c r="J92" s="42"/>
      <c r="K92" s="80">
        <v>10</v>
      </c>
      <c r="L92" s="80">
        <v>20</v>
      </c>
      <c r="M92" s="80" t="s">
        <v>261</v>
      </c>
      <c r="N92" s="81">
        <v>10</v>
      </c>
    </row>
    <row r="93" spans="2:14" ht="13.5" customHeight="1">
      <c r="B93" s="29">
        <f t="shared" si="8"/>
        <v>83</v>
      </c>
      <c r="C93" s="38"/>
      <c r="D93" s="47" t="s">
        <v>82</v>
      </c>
      <c r="E93" s="42"/>
      <c r="F93" s="42" t="s">
        <v>83</v>
      </c>
      <c r="G93" s="42"/>
      <c r="H93" s="42"/>
      <c r="I93" s="42"/>
      <c r="J93" s="42"/>
      <c r="K93" s="80">
        <v>20</v>
      </c>
      <c r="L93" s="80">
        <v>20</v>
      </c>
      <c r="M93" s="80" t="s">
        <v>261</v>
      </c>
      <c r="N93" s="81"/>
    </row>
    <row r="94" spans="2:14" ht="13.5" customHeight="1">
      <c r="B94" s="29">
        <f t="shared" si="8"/>
        <v>84</v>
      </c>
      <c r="C94" s="170" t="s">
        <v>84</v>
      </c>
      <c r="D94" s="171"/>
      <c r="E94" s="42"/>
      <c r="F94" s="42" t="s">
        <v>85</v>
      </c>
      <c r="G94" s="42"/>
      <c r="H94" s="42"/>
      <c r="I94" s="42"/>
      <c r="J94" s="42"/>
      <c r="K94" s="80">
        <v>190</v>
      </c>
      <c r="L94" s="80">
        <v>325</v>
      </c>
      <c r="M94" s="80">
        <v>275</v>
      </c>
      <c r="N94" s="81">
        <v>525</v>
      </c>
    </row>
    <row r="95" spans="2:14" ht="13.5" customHeight="1">
      <c r="B95" s="29">
        <f t="shared" si="8"/>
        <v>85</v>
      </c>
      <c r="C95" s="40"/>
      <c r="D95" s="41"/>
      <c r="E95" s="42"/>
      <c r="F95" s="42" t="s">
        <v>86</v>
      </c>
      <c r="G95" s="42"/>
      <c r="H95" s="42"/>
      <c r="I95" s="42"/>
      <c r="J95" s="42"/>
      <c r="K95" s="80">
        <v>510</v>
      </c>
      <c r="L95" s="80">
        <v>775</v>
      </c>
      <c r="M95" s="80">
        <v>1050</v>
      </c>
      <c r="N95" s="81">
        <v>850</v>
      </c>
    </row>
    <row r="96" spans="2:14" ht="13.5" customHeight="1" thickBot="1">
      <c r="B96" s="29">
        <f t="shared" si="8"/>
        <v>86</v>
      </c>
      <c r="C96" s="40"/>
      <c r="D96" s="41"/>
      <c r="E96" s="42"/>
      <c r="F96" s="42" t="s">
        <v>171</v>
      </c>
      <c r="G96" s="42"/>
      <c r="H96" s="42"/>
      <c r="I96" s="42"/>
      <c r="J96" s="42"/>
      <c r="K96" s="80">
        <v>20</v>
      </c>
      <c r="L96" s="80">
        <v>50</v>
      </c>
      <c r="M96" s="80"/>
      <c r="N96" s="81">
        <v>50</v>
      </c>
    </row>
    <row r="97" spans="2:24" ht="13.5" customHeight="1">
      <c r="B97" s="83"/>
      <c r="C97" s="84"/>
      <c r="D97" s="84"/>
      <c r="E97" s="86"/>
      <c r="F97" s="86"/>
      <c r="G97" s="86"/>
      <c r="H97" s="86"/>
      <c r="I97" s="86"/>
      <c r="J97" s="86"/>
      <c r="K97" s="86"/>
      <c r="L97" s="86"/>
      <c r="M97" s="86"/>
      <c r="N97" s="86"/>
      <c r="U97">
        <f>COUNTA(K11:K96)</f>
        <v>54</v>
      </c>
      <c r="V97">
        <f>COUNTA(L11:L96)</f>
        <v>64</v>
      </c>
      <c r="W97">
        <f>COUNTA(M11:M96)</f>
        <v>65</v>
      </c>
      <c r="X97">
        <f>COUNTA(N11:N96)</f>
        <v>60</v>
      </c>
    </row>
    <row r="98" ht="18" customHeight="1"/>
    <row r="99" ht="18" customHeight="1">
      <c r="B99" s="22"/>
    </row>
    <row r="100" ht="9" customHeight="1" thickBot="1"/>
    <row r="101" spans="2:14" ht="18" customHeight="1">
      <c r="B101" s="1"/>
      <c r="C101" s="2"/>
      <c r="D101" s="163" t="s">
        <v>2</v>
      </c>
      <c r="E101" s="163"/>
      <c r="F101" s="163"/>
      <c r="G101" s="163"/>
      <c r="H101" s="2"/>
      <c r="I101" s="2"/>
      <c r="J101" s="3"/>
      <c r="K101" s="107" t="s">
        <v>106</v>
      </c>
      <c r="L101" s="107" t="s">
        <v>107</v>
      </c>
      <c r="M101" s="107" t="s">
        <v>108</v>
      </c>
      <c r="N101" s="132" t="s">
        <v>109</v>
      </c>
    </row>
    <row r="102" spans="2:14" ht="18" customHeight="1" thickBot="1">
      <c r="B102" s="7"/>
      <c r="C102" s="8"/>
      <c r="D102" s="161" t="s">
        <v>3</v>
      </c>
      <c r="E102" s="161"/>
      <c r="F102" s="161"/>
      <c r="G102" s="161"/>
      <c r="H102" s="8"/>
      <c r="I102" s="8"/>
      <c r="J102" s="9"/>
      <c r="K102" s="113" t="str">
        <f>K5</f>
        <v>H 26. 5.7</v>
      </c>
      <c r="L102" s="113" t="str">
        <f>L5</f>
        <v>H 26. 5.7</v>
      </c>
      <c r="M102" s="113" t="str">
        <f>M5</f>
        <v>H 26. 5.7</v>
      </c>
      <c r="N102" s="133" t="str">
        <f>N5</f>
        <v>H 26. 5.7</v>
      </c>
    </row>
    <row r="103" spans="2:14" ht="19.5" customHeight="1" thickTop="1">
      <c r="B103" s="172" t="s">
        <v>88</v>
      </c>
      <c r="C103" s="173"/>
      <c r="D103" s="173"/>
      <c r="E103" s="173"/>
      <c r="F103" s="173"/>
      <c r="G103" s="173"/>
      <c r="H103" s="173"/>
      <c r="I103" s="173"/>
      <c r="J103" s="27"/>
      <c r="K103" s="114">
        <v>32900</v>
      </c>
      <c r="L103" s="114">
        <v>42430</v>
      </c>
      <c r="M103" s="114">
        <v>65240</v>
      </c>
      <c r="N103" s="134">
        <v>43735</v>
      </c>
    </row>
    <row r="104" spans="2:14" ht="13.5" customHeight="1">
      <c r="B104" s="153" t="s">
        <v>89</v>
      </c>
      <c r="C104" s="154"/>
      <c r="D104" s="162"/>
      <c r="E104" s="51"/>
      <c r="F104" s="52"/>
      <c r="G104" s="155" t="s">
        <v>14</v>
      </c>
      <c r="H104" s="155"/>
      <c r="I104" s="52"/>
      <c r="J104" s="54"/>
      <c r="K104" s="43">
        <v>180</v>
      </c>
      <c r="L104" s="43">
        <v>1565</v>
      </c>
      <c r="M104" s="43">
        <v>2965</v>
      </c>
      <c r="N104" s="44">
        <v>1450</v>
      </c>
    </row>
    <row r="105" spans="2:14" ht="13.5" customHeight="1">
      <c r="B105" s="16"/>
      <c r="C105" s="17"/>
      <c r="D105" s="18"/>
      <c r="E105" s="55"/>
      <c r="F105" s="42"/>
      <c r="G105" s="155" t="s">
        <v>40</v>
      </c>
      <c r="H105" s="155"/>
      <c r="I105" s="53"/>
      <c r="J105" s="56"/>
      <c r="K105" s="43">
        <v>1300</v>
      </c>
      <c r="L105" s="43">
        <v>800</v>
      </c>
      <c r="M105" s="43">
        <v>2025</v>
      </c>
      <c r="N105" s="44">
        <v>550</v>
      </c>
    </row>
    <row r="106" spans="2:14" ht="13.5" customHeight="1">
      <c r="B106" s="16"/>
      <c r="C106" s="17"/>
      <c r="D106" s="18"/>
      <c r="E106" s="55"/>
      <c r="F106" s="42"/>
      <c r="G106" s="155" t="s">
        <v>43</v>
      </c>
      <c r="H106" s="155"/>
      <c r="I106" s="52"/>
      <c r="J106" s="54"/>
      <c r="K106" s="43">
        <v>40</v>
      </c>
      <c r="L106" s="43">
        <v>10</v>
      </c>
      <c r="M106" s="43">
        <v>10</v>
      </c>
      <c r="N106" s="44">
        <v>40</v>
      </c>
    </row>
    <row r="107" spans="2:14" ht="13.5" customHeight="1">
      <c r="B107" s="16"/>
      <c r="C107" s="17"/>
      <c r="D107" s="18"/>
      <c r="E107" s="55"/>
      <c r="F107" s="42"/>
      <c r="G107" s="155" t="s">
        <v>190</v>
      </c>
      <c r="H107" s="155"/>
      <c r="I107" s="52"/>
      <c r="J107" s="54"/>
      <c r="K107" s="43">
        <v>0</v>
      </c>
      <c r="L107" s="43">
        <v>0</v>
      </c>
      <c r="M107" s="43">
        <v>0</v>
      </c>
      <c r="N107" s="44">
        <v>0</v>
      </c>
    </row>
    <row r="108" spans="2:14" ht="13.5" customHeight="1">
      <c r="B108" s="16"/>
      <c r="C108" s="17"/>
      <c r="D108" s="18"/>
      <c r="E108" s="55"/>
      <c r="F108" s="42"/>
      <c r="G108" s="155" t="s">
        <v>191</v>
      </c>
      <c r="H108" s="155"/>
      <c r="I108" s="52"/>
      <c r="J108" s="54"/>
      <c r="K108" s="43">
        <v>22870</v>
      </c>
      <c r="L108" s="43">
        <v>27845</v>
      </c>
      <c r="M108" s="43">
        <v>41125</v>
      </c>
      <c r="N108" s="44">
        <v>32720</v>
      </c>
    </row>
    <row r="109" spans="2:14" ht="13.5" customHeight="1">
      <c r="B109" s="16"/>
      <c r="C109" s="17"/>
      <c r="D109" s="18"/>
      <c r="E109" s="55"/>
      <c r="F109" s="42"/>
      <c r="G109" s="155" t="s">
        <v>266</v>
      </c>
      <c r="H109" s="155"/>
      <c r="I109" s="52"/>
      <c r="J109" s="54"/>
      <c r="K109" s="43">
        <v>30</v>
      </c>
      <c r="L109" s="43">
        <v>20</v>
      </c>
      <c r="M109" s="43">
        <v>100</v>
      </c>
      <c r="N109" s="44">
        <v>310</v>
      </c>
    </row>
    <row r="110" spans="2:14" ht="13.5" customHeight="1">
      <c r="B110" s="16"/>
      <c r="C110" s="17"/>
      <c r="D110" s="18"/>
      <c r="E110" s="55"/>
      <c r="F110" s="42"/>
      <c r="G110" s="155" t="s">
        <v>45</v>
      </c>
      <c r="H110" s="155"/>
      <c r="I110" s="52"/>
      <c r="J110" s="54"/>
      <c r="K110" s="43">
        <v>7690</v>
      </c>
      <c r="L110" s="43">
        <v>10960</v>
      </c>
      <c r="M110" s="43">
        <v>17510</v>
      </c>
      <c r="N110" s="44">
        <v>7130</v>
      </c>
    </row>
    <row r="111" spans="2:14" ht="13.5" customHeight="1">
      <c r="B111" s="16"/>
      <c r="C111" s="17"/>
      <c r="D111" s="18"/>
      <c r="E111" s="55"/>
      <c r="F111" s="42"/>
      <c r="G111" s="155" t="s">
        <v>90</v>
      </c>
      <c r="H111" s="155"/>
      <c r="I111" s="52"/>
      <c r="J111" s="54"/>
      <c r="K111" s="43">
        <v>700</v>
      </c>
      <c r="L111" s="43">
        <v>1100</v>
      </c>
      <c r="M111" s="43">
        <v>1325</v>
      </c>
      <c r="N111" s="44">
        <v>1375</v>
      </c>
    </row>
    <row r="112" spans="2:14" ht="13.5" customHeight="1" thickBot="1">
      <c r="B112" s="19"/>
      <c r="C112" s="20"/>
      <c r="D112" s="21"/>
      <c r="E112" s="57"/>
      <c r="F112" s="48"/>
      <c r="G112" s="156" t="s">
        <v>87</v>
      </c>
      <c r="H112" s="156"/>
      <c r="I112" s="58"/>
      <c r="J112" s="59"/>
      <c r="K112" s="49">
        <v>90</v>
      </c>
      <c r="L112" s="49">
        <v>130</v>
      </c>
      <c r="M112" s="49">
        <v>180</v>
      </c>
      <c r="N112" s="50">
        <v>160</v>
      </c>
    </row>
    <row r="113" spans="2:14" ht="18" customHeight="1" thickTop="1">
      <c r="B113" s="157" t="s">
        <v>91</v>
      </c>
      <c r="C113" s="158"/>
      <c r="D113" s="159"/>
      <c r="E113" s="65"/>
      <c r="F113" s="30"/>
      <c r="G113" s="160" t="s">
        <v>92</v>
      </c>
      <c r="H113" s="160"/>
      <c r="I113" s="30"/>
      <c r="J113" s="31"/>
      <c r="K113" s="115" t="s">
        <v>93</v>
      </c>
      <c r="L113" s="121"/>
      <c r="M113" s="121"/>
      <c r="N113" s="135"/>
    </row>
    <row r="114" spans="2:14" ht="18" customHeight="1">
      <c r="B114" s="62"/>
      <c r="C114" s="63"/>
      <c r="D114" s="63"/>
      <c r="E114" s="60"/>
      <c r="F114" s="61"/>
      <c r="G114" s="34"/>
      <c r="H114" s="34"/>
      <c r="I114" s="61"/>
      <c r="J114" s="64"/>
      <c r="K114" s="116" t="s">
        <v>94</v>
      </c>
      <c r="L114" s="122"/>
      <c r="M114" s="122"/>
      <c r="N114" s="125"/>
    </row>
    <row r="115" spans="2:14" ht="18" customHeight="1">
      <c r="B115" s="16"/>
      <c r="C115" s="17"/>
      <c r="D115" s="17"/>
      <c r="E115" s="66"/>
      <c r="F115" s="8"/>
      <c r="G115" s="161" t="s">
        <v>95</v>
      </c>
      <c r="H115" s="161"/>
      <c r="I115" s="32"/>
      <c r="J115" s="33"/>
      <c r="K115" s="117" t="s">
        <v>96</v>
      </c>
      <c r="L115" s="123"/>
      <c r="M115" s="126"/>
      <c r="N115" s="123"/>
    </row>
    <row r="116" spans="2:14" ht="18" customHeight="1">
      <c r="B116" s="16"/>
      <c r="C116" s="17"/>
      <c r="D116" s="17"/>
      <c r="E116" s="67"/>
      <c r="F116" s="17"/>
      <c r="G116" s="68"/>
      <c r="H116" s="68"/>
      <c r="I116" s="63"/>
      <c r="J116" s="69"/>
      <c r="K116" s="118" t="s">
        <v>267</v>
      </c>
      <c r="L116" s="124"/>
      <c r="M116" s="127"/>
      <c r="N116" s="124"/>
    </row>
    <row r="117" spans="2:14" ht="18" customHeight="1">
      <c r="B117" s="16"/>
      <c r="C117" s="17"/>
      <c r="D117" s="17"/>
      <c r="E117" s="67"/>
      <c r="F117" s="17"/>
      <c r="G117" s="68"/>
      <c r="H117" s="68"/>
      <c r="I117" s="63"/>
      <c r="J117" s="69"/>
      <c r="K117" s="118" t="s">
        <v>216</v>
      </c>
      <c r="L117" s="122"/>
      <c r="M117" s="127"/>
      <c r="N117" s="124"/>
    </row>
    <row r="118" spans="2:14" ht="18" customHeight="1">
      <c r="B118" s="16"/>
      <c r="C118" s="17"/>
      <c r="D118" s="17"/>
      <c r="E118" s="66"/>
      <c r="F118" s="8"/>
      <c r="G118" s="161" t="s">
        <v>97</v>
      </c>
      <c r="H118" s="161"/>
      <c r="I118" s="32"/>
      <c r="J118" s="33"/>
      <c r="K118" s="117" t="s">
        <v>364</v>
      </c>
      <c r="L118" s="123"/>
      <c r="M118" s="126"/>
      <c r="N118" s="123"/>
    </row>
    <row r="119" spans="2:14" ht="18" customHeight="1">
      <c r="B119" s="16"/>
      <c r="C119" s="17"/>
      <c r="D119" s="17"/>
      <c r="E119" s="67"/>
      <c r="F119" s="17"/>
      <c r="G119" s="68"/>
      <c r="H119" s="68"/>
      <c r="I119" s="63"/>
      <c r="J119" s="69"/>
      <c r="K119" s="118" t="s">
        <v>268</v>
      </c>
      <c r="L119" s="124"/>
      <c r="M119" s="127"/>
      <c r="N119" s="124"/>
    </row>
    <row r="120" spans="2:14" ht="18" customHeight="1">
      <c r="B120" s="16"/>
      <c r="C120" s="17"/>
      <c r="D120" s="17"/>
      <c r="E120" s="13"/>
      <c r="F120" s="14"/>
      <c r="G120" s="34"/>
      <c r="H120" s="34"/>
      <c r="I120" s="61"/>
      <c r="J120" s="64"/>
      <c r="K120" s="116" t="s">
        <v>98</v>
      </c>
      <c r="L120" s="125"/>
      <c r="M120" s="122"/>
      <c r="N120" s="125"/>
    </row>
    <row r="121" spans="2:14" ht="18" customHeight="1">
      <c r="B121" s="153" t="s">
        <v>99</v>
      </c>
      <c r="C121" s="154"/>
      <c r="D121" s="154"/>
      <c r="E121" s="8"/>
      <c r="F121" s="8"/>
      <c r="G121" s="8"/>
      <c r="H121" s="8"/>
      <c r="I121" s="8"/>
      <c r="J121" s="8"/>
      <c r="K121" s="82"/>
      <c r="L121" s="82"/>
      <c r="M121" s="82"/>
      <c r="N121" s="136"/>
    </row>
    <row r="122" spans="2:14" ht="13.5" customHeight="1">
      <c r="B122" s="70"/>
      <c r="C122" s="71" t="s">
        <v>100</v>
      </c>
      <c r="D122" s="72"/>
      <c r="E122" s="71"/>
      <c r="F122" s="71"/>
      <c r="G122" s="71"/>
      <c r="H122" s="71"/>
      <c r="I122" s="71"/>
      <c r="J122" s="71"/>
      <c r="K122" s="119"/>
      <c r="L122" s="119"/>
      <c r="M122" s="119"/>
      <c r="N122" s="137"/>
    </row>
    <row r="123" spans="2:14" ht="13.5" customHeight="1">
      <c r="B123" s="70"/>
      <c r="C123" s="71" t="s">
        <v>101</v>
      </c>
      <c r="D123" s="72"/>
      <c r="E123" s="71"/>
      <c r="F123" s="71"/>
      <c r="G123" s="71"/>
      <c r="H123" s="71"/>
      <c r="I123" s="71"/>
      <c r="J123" s="71"/>
      <c r="K123" s="119"/>
      <c r="L123" s="119"/>
      <c r="M123" s="119"/>
      <c r="N123" s="137"/>
    </row>
    <row r="124" spans="2:14" ht="13.5" customHeight="1">
      <c r="B124" s="70"/>
      <c r="C124" s="71" t="s">
        <v>102</v>
      </c>
      <c r="D124" s="72"/>
      <c r="E124" s="71"/>
      <c r="F124" s="71"/>
      <c r="G124" s="71"/>
      <c r="H124" s="71"/>
      <c r="I124" s="71"/>
      <c r="J124" s="71"/>
      <c r="K124" s="119"/>
      <c r="L124" s="119"/>
      <c r="M124" s="119"/>
      <c r="N124" s="137"/>
    </row>
    <row r="125" spans="2:14" ht="13.5" customHeight="1">
      <c r="B125" s="70"/>
      <c r="C125" s="71" t="s">
        <v>103</v>
      </c>
      <c r="D125" s="72"/>
      <c r="E125" s="71"/>
      <c r="F125" s="71"/>
      <c r="G125" s="71"/>
      <c r="H125" s="71"/>
      <c r="I125" s="71"/>
      <c r="J125" s="71"/>
      <c r="K125" s="119"/>
      <c r="L125" s="119"/>
      <c r="M125" s="119"/>
      <c r="N125" s="137"/>
    </row>
    <row r="126" spans="2:14" ht="13.5" customHeight="1">
      <c r="B126" s="73"/>
      <c r="C126" s="71" t="s">
        <v>104</v>
      </c>
      <c r="D126" s="71"/>
      <c r="E126" s="71"/>
      <c r="F126" s="71"/>
      <c r="G126" s="71"/>
      <c r="H126" s="71"/>
      <c r="I126" s="71"/>
      <c r="J126" s="71"/>
      <c r="K126" s="119"/>
      <c r="L126" s="119"/>
      <c r="M126" s="119"/>
      <c r="N126" s="137"/>
    </row>
    <row r="127" spans="2:14" ht="13.5" customHeight="1">
      <c r="B127" s="73"/>
      <c r="C127" s="71" t="s">
        <v>269</v>
      </c>
      <c r="D127" s="71"/>
      <c r="E127" s="71"/>
      <c r="F127" s="71"/>
      <c r="G127" s="71"/>
      <c r="H127" s="71"/>
      <c r="I127" s="71"/>
      <c r="J127" s="71"/>
      <c r="K127" s="119"/>
      <c r="L127" s="119"/>
      <c r="M127" s="119"/>
      <c r="N127" s="137"/>
    </row>
    <row r="128" spans="2:14" ht="13.5" customHeight="1">
      <c r="B128" s="73"/>
      <c r="C128" s="71" t="s">
        <v>270</v>
      </c>
      <c r="D128" s="71"/>
      <c r="E128" s="71"/>
      <c r="F128" s="71"/>
      <c r="G128" s="71"/>
      <c r="H128" s="71"/>
      <c r="I128" s="71"/>
      <c r="J128" s="71"/>
      <c r="K128" s="119"/>
      <c r="L128" s="119"/>
      <c r="M128" s="119"/>
      <c r="N128" s="137"/>
    </row>
    <row r="129" spans="2:14" ht="13.5" customHeight="1">
      <c r="B129" s="73"/>
      <c r="C129" s="71" t="s">
        <v>271</v>
      </c>
      <c r="D129" s="71"/>
      <c r="E129" s="71"/>
      <c r="F129" s="71"/>
      <c r="G129" s="71"/>
      <c r="H129" s="71"/>
      <c r="I129" s="71"/>
      <c r="J129" s="71"/>
      <c r="K129" s="119"/>
      <c r="L129" s="119"/>
      <c r="M129" s="119"/>
      <c r="N129" s="137"/>
    </row>
    <row r="130" spans="2:14" ht="13.5" customHeight="1">
      <c r="B130" s="73"/>
      <c r="C130" s="71" t="s">
        <v>272</v>
      </c>
      <c r="D130" s="71"/>
      <c r="E130" s="71"/>
      <c r="F130" s="71"/>
      <c r="G130" s="71"/>
      <c r="H130" s="71"/>
      <c r="I130" s="71"/>
      <c r="J130" s="71"/>
      <c r="K130" s="119"/>
      <c r="L130" s="119"/>
      <c r="M130" s="119"/>
      <c r="N130" s="137"/>
    </row>
    <row r="131" spans="2:14" ht="13.5" customHeight="1">
      <c r="B131" s="73"/>
      <c r="C131" s="71" t="s">
        <v>273</v>
      </c>
      <c r="D131" s="71"/>
      <c r="E131" s="71"/>
      <c r="F131" s="71"/>
      <c r="G131" s="71"/>
      <c r="H131" s="71"/>
      <c r="I131" s="71"/>
      <c r="J131" s="71"/>
      <c r="K131" s="119"/>
      <c r="L131" s="119"/>
      <c r="M131" s="119"/>
      <c r="N131" s="137"/>
    </row>
    <row r="132" spans="2:14" ht="13.5" customHeight="1">
      <c r="B132" s="73"/>
      <c r="C132" s="71" t="s">
        <v>105</v>
      </c>
      <c r="D132" s="71"/>
      <c r="E132" s="71"/>
      <c r="F132" s="71"/>
      <c r="G132" s="71"/>
      <c r="H132" s="71"/>
      <c r="I132" s="71"/>
      <c r="J132" s="71"/>
      <c r="K132" s="119"/>
      <c r="L132" s="119"/>
      <c r="M132" s="119"/>
      <c r="N132" s="137"/>
    </row>
    <row r="133" spans="2:14" ht="13.5" customHeight="1">
      <c r="B133" s="73"/>
      <c r="C133" s="71" t="s">
        <v>274</v>
      </c>
      <c r="D133" s="71"/>
      <c r="E133" s="71"/>
      <c r="F133" s="71"/>
      <c r="G133" s="71"/>
      <c r="H133" s="71"/>
      <c r="I133" s="71"/>
      <c r="J133" s="71"/>
      <c r="K133" s="119"/>
      <c r="L133" s="119"/>
      <c r="M133" s="119"/>
      <c r="N133" s="137"/>
    </row>
    <row r="134" spans="2:14" ht="13.5" customHeight="1">
      <c r="B134" s="73"/>
      <c r="C134" s="71" t="s">
        <v>275</v>
      </c>
      <c r="D134" s="71"/>
      <c r="E134" s="71"/>
      <c r="F134" s="71"/>
      <c r="G134" s="71"/>
      <c r="H134" s="71"/>
      <c r="I134" s="71"/>
      <c r="J134" s="71"/>
      <c r="K134" s="119"/>
      <c r="L134" s="119"/>
      <c r="M134" s="119"/>
      <c r="N134" s="137"/>
    </row>
    <row r="135" spans="2:14" ht="18" customHeight="1" thickBot="1">
      <c r="B135" s="74"/>
      <c r="C135" s="75"/>
      <c r="D135" s="75"/>
      <c r="E135" s="75"/>
      <c r="F135" s="75"/>
      <c r="G135" s="75"/>
      <c r="H135" s="75"/>
      <c r="I135" s="75"/>
      <c r="J135" s="75"/>
      <c r="K135" s="120"/>
      <c r="L135" s="120"/>
      <c r="M135" s="120"/>
      <c r="N135" s="138"/>
    </row>
  </sheetData>
  <sheetProtection/>
  <mergeCells count="26">
    <mergeCell ref="B103:I103"/>
    <mergeCell ref="B104:D104"/>
    <mergeCell ref="G104:H104"/>
    <mergeCell ref="G115:H115"/>
    <mergeCell ref="D4:G4"/>
    <mergeCell ref="D5:G5"/>
    <mergeCell ref="D6:G6"/>
    <mergeCell ref="D7:F7"/>
    <mergeCell ref="G109:H109"/>
    <mergeCell ref="G110:H110"/>
    <mergeCell ref="D101:G101"/>
    <mergeCell ref="D102:G102"/>
    <mergeCell ref="D8:F8"/>
    <mergeCell ref="D9:F9"/>
    <mergeCell ref="G10:H10"/>
    <mergeCell ref="C94:D94"/>
    <mergeCell ref="G118:H118"/>
    <mergeCell ref="B121:D121"/>
    <mergeCell ref="G105:H105"/>
    <mergeCell ref="G106:H106"/>
    <mergeCell ref="G107:H107"/>
    <mergeCell ref="G108:H108"/>
    <mergeCell ref="B113:D113"/>
    <mergeCell ref="G113:H113"/>
    <mergeCell ref="G111:H111"/>
    <mergeCell ref="G112:H112"/>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7" max="255" man="1"/>
  </rowBreaks>
</worksheet>
</file>

<file path=xl/worksheets/sheet4.xml><?xml version="1.0" encoding="utf-8"?>
<worksheet xmlns="http://schemas.openxmlformats.org/spreadsheetml/2006/main" xmlns:r="http://schemas.openxmlformats.org/officeDocument/2006/relationships">
  <sheetPr>
    <tabColor rgb="FFC00000"/>
  </sheetPr>
  <dimension ref="B2:Y145"/>
  <sheetViews>
    <sheetView view="pageBreakPreview" zoomScale="75" zoomScaleNormal="75" zoomScaleSheetLayoutView="75"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372</v>
      </c>
      <c r="L5" s="108" t="str">
        <f>K5</f>
        <v>H 26. 5.20</v>
      </c>
      <c r="M5" s="108" t="str">
        <f>K5</f>
        <v>H 26. 5.20</v>
      </c>
      <c r="N5" s="128" t="str">
        <f>K5</f>
        <v>H 26. 5.20</v>
      </c>
    </row>
    <row r="6" spans="2:14" ht="18" customHeight="1">
      <c r="B6" s="4"/>
      <c r="C6" s="5"/>
      <c r="D6" s="164" t="s">
        <v>4</v>
      </c>
      <c r="E6" s="164"/>
      <c r="F6" s="164"/>
      <c r="G6" s="164"/>
      <c r="H6" s="5"/>
      <c r="I6" s="5"/>
      <c r="J6" s="6"/>
      <c r="K6" s="108" t="s">
        <v>368</v>
      </c>
      <c r="L6" s="108" t="s">
        <v>369</v>
      </c>
      <c r="M6" s="108" t="s">
        <v>370</v>
      </c>
      <c r="N6" s="128" t="s">
        <v>371</v>
      </c>
    </row>
    <row r="7" spans="2:14" ht="18" customHeight="1">
      <c r="B7" s="4"/>
      <c r="C7" s="5"/>
      <c r="D7" s="164" t="s">
        <v>5</v>
      </c>
      <c r="E7" s="165"/>
      <c r="F7" s="165"/>
      <c r="G7" s="23" t="s">
        <v>6</v>
      </c>
      <c r="H7" s="5"/>
      <c r="I7" s="5"/>
      <c r="J7" s="6"/>
      <c r="K7" s="109">
        <v>2.01</v>
      </c>
      <c r="L7" s="109">
        <v>1.53</v>
      </c>
      <c r="M7" s="109">
        <v>1.58</v>
      </c>
      <c r="N7" s="129">
        <v>1.56</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t="s">
        <v>373</v>
      </c>
      <c r="L11" s="78" t="s">
        <v>374</v>
      </c>
      <c r="M11" s="78" t="s">
        <v>375</v>
      </c>
      <c r="N11" s="79" t="s">
        <v>376</v>
      </c>
      <c r="P11" t="s">
        <v>15</v>
      </c>
      <c r="Q11">
        <f aca="true" t="shared" si="0" ref="Q11:T16">IF(K11="",0,VALUE(MID(K11,2,LEN(K11)-2)))</f>
        <v>130</v>
      </c>
      <c r="R11">
        <f t="shared" si="0"/>
        <v>300</v>
      </c>
      <c r="S11">
        <f t="shared" si="0"/>
        <v>390</v>
      </c>
      <c r="T11">
        <f t="shared" si="0"/>
        <v>450</v>
      </c>
      <c r="U11">
        <f aca="true" t="shared" si="1" ref="U11:U26">IF(K11="＋",0,IF(K11="(＋)",0,ABS(K11)))</f>
        <v>130</v>
      </c>
      <c r="V11">
        <f aca="true" t="shared" si="2" ref="V11:V26">IF(L11="＋",0,IF(L11="(＋)",0,ABS(L11)))</f>
        <v>300</v>
      </c>
      <c r="W11">
        <f aca="true" t="shared" si="3" ref="W11:W26">IF(M11="＋",0,IF(M11="(＋)",0,ABS(M11)))</f>
        <v>390</v>
      </c>
      <c r="X11">
        <f aca="true" t="shared" si="4" ref="X11:X26">IF(N11="＋",0,IF(N11="(＋)",0,ABS(N11)))</f>
        <v>450</v>
      </c>
    </row>
    <row r="12" spans="2:24" ht="13.5" customHeight="1">
      <c r="B12" s="29">
        <f>B11+1</f>
        <v>2</v>
      </c>
      <c r="C12" s="36"/>
      <c r="D12" s="45"/>
      <c r="E12" s="42"/>
      <c r="F12" s="42" t="s">
        <v>339</v>
      </c>
      <c r="G12" s="42"/>
      <c r="H12" s="42"/>
      <c r="I12" s="42"/>
      <c r="J12" s="42"/>
      <c r="K12" s="78"/>
      <c r="L12" s="78" t="s">
        <v>251</v>
      </c>
      <c r="M12" s="78"/>
      <c r="N12" s="79"/>
      <c r="P12" t="s">
        <v>15</v>
      </c>
      <c r="Q12">
        <f t="shared" si="0"/>
        <v>0</v>
      </c>
      <c r="R12">
        <f t="shared" si="0"/>
        <v>10</v>
      </c>
      <c r="S12">
        <f t="shared" si="0"/>
        <v>0</v>
      </c>
      <c r="T12">
        <f t="shared" si="0"/>
        <v>0</v>
      </c>
      <c r="U12">
        <f t="shared" si="1"/>
        <v>0</v>
      </c>
      <c r="V12">
        <f t="shared" si="2"/>
        <v>10</v>
      </c>
      <c r="W12">
        <f t="shared" si="3"/>
        <v>0</v>
      </c>
      <c r="X12">
        <f t="shared" si="4"/>
        <v>0</v>
      </c>
    </row>
    <row r="13" spans="2:24" ht="13.5" customHeight="1">
      <c r="B13" s="29">
        <f aca="true" t="shared" si="5" ref="B13:B75">B12+1</f>
        <v>3</v>
      </c>
      <c r="C13" s="36"/>
      <c r="D13" s="45"/>
      <c r="E13" s="42"/>
      <c r="F13" s="42" t="s">
        <v>306</v>
      </c>
      <c r="G13" s="42"/>
      <c r="H13" s="42"/>
      <c r="I13" s="42"/>
      <c r="J13" s="42"/>
      <c r="K13" s="78" t="s">
        <v>252</v>
      </c>
      <c r="L13" s="78" t="s">
        <v>308</v>
      </c>
      <c r="M13" s="78" t="s">
        <v>377</v>
      </c>
      <c r="N13" s="79" t="s">
        <v>252</v>
      </c>
      <c r="P13" t="s">
        <v>15</v>
      </c>
      <c r="Q13">
        <f t="shared" si="0"/>
        <v>10</v>
      </c>
      <c r="R13" t="e">
        <f t="shared" si="0"/>
        <v>#VALUE!</v>
      </c>
      <c r="S13">
        <f t="shared" si="0"/>
        <v>90</v>
      </c>
      <c r="T13">
        <f t="shared" si="0"/>
        <v>10</v>
      </c>
      <c r="U13">
        <f t="shared" si="1"/>
        <v>10</v>
      </c>
      <c r="V13">
        <f t="shared" si="2"/>
        <v>0</v>
      </c>
      <c r="W13">
        <f t="shared" si="3"/>
        <v>90</v>
      </c>
      <c r="X13">
        <f t="shared" si="4"/>
        <v>10</v>
      </c>
    </row>
    <row r="14" spans="2:24" ht="13.5" customHeight="1">
      <c r="B14" s="29">
        <f t="shared" si="5"/>
        <v>4</v>
      </c>
      <c r="C14" s="36"/>
      <c r="D14" s="45"/>
      <c r="E14" s="42"/>
      <c r="F14" s="42" t="s">
        <v>114</v>
      </c>
      <c r="G14" s="42"/>
      <c r="H14" s="42"/>
      <c r="I14" s="42"/>
      <c r="J14" s="42"/>
      <c r="K14" s="78"/>
      <c r="L14" s="78"/>
      <c r="M14" s="78" t="s">
        <v>308</v>
      </c>
      <c r="N14" s="79"/>
      <c r="P14" t="s">
        <v>15</v>
      </c>
      <c r="Q14">
        <f t="shared" si="0"/>
        <v>0</v>
      </c>
      <c r="R14">
        <f t="shared" si="0"/>
        <v>0</v>
      </c>
      <c r="S14" t="e">
        <f t="shared" si="0"/>
        <v>#VALUE!</v>
      </c>
      <c r="T14">
        <f t="shared" si="0"/>
        <v>0</v>
      </c>
      <c r="U14">
        <f t="shared" si="1"/>
        <v>0</v>
      </c>
      <c r="V14">
        <f t="shared" si="2"/>
        <v>0</v>
      </c>
      <c r="W14">
        <f t="shared" si="3"/>
        <v>0</v>
      </c>
      <c r="X14">
        <f t="shared" si="4"/>
        <v>0</v>
      </c>
    </row>
    <row r="15" spans="2:24" ht="13.5" customHeight="1">
      <c r="B15" s="29">
        <f t="shared" si="5"/>
        <v>5</v>
      </c>
      <c r="C15" s="36"/>
      <c r="D15" s="45"/>
      <c r="E15" s="42"/>
      <c r="F15" s="42" t="s">
        <v>378</v>
      </c>
      <c r="G15" s="42"/>
      <c r="H15" s="42"/>
      <c r="I15" s="42"/>
      <c r="J15" s="42"/>
      <c r="K15" s="78" t="s">
        <v>308</v>
      </c>
      <c r="L15" s="78" t="s">
        <v>308</v>
      </c>
      <c r="M15" s="78" t="s">
        <v>345</v>
      </c>
      <c r="N15" s="79" t="s">
        <v>315</v>
      </c>
      <c r="P15" t="s">
        <v>15</v>
      </c>
      <c r="Q15" t="e">
        <f t="shared" si="0"/>
        <v>#VALUE!</v>
      </c>
      <c r="R15" t="e">
        <f t="shared" si="0"/>
        <v>#VALUE!</v>
      </c>
      <c r="S15">
        <f t="shared" si="0"/>
        <v>100</v>
      </c>
      <c r="T15">
        <f t="shared" si="0"/>
        <v>120</v>
      </c>
      <c r="U15">
        <f t="shared" si="1"/>
        <v>0</v>
      </c>
      <c r="V15">
        <f t="shared" si="2"/>
        <v>0</v>
      </c>
      <c r="W15">
        <f t="shared" si="3"/>
        <v>100</v>
      </c>
      <c r="X15">
        <f t="shared" si="4"/>
        <v>120</v>
      </c>
    </row>
    <row r="16" spans="2:24" ht="13.5" customHeight="1">
      <c r="B16" s="29">
        <f t="shared" si="5"/>
        <v>6</v>
      </c>
      <c r="C16" s="36"/>
      <c r="D16" s="45"/>
      <c r="E16" s="42"/>
      <c r="F16" s="42" t="s">
        <v>379</v>
      </c>
      <c r="G16" s="42"/>
      <c r="H16" s="42"/>
      <c r="I16" s="42"/>
      <c r="J16" s="42"/>
      <c r="K16" s="78"/>
      <c r="L16" s="78" t="s">
        <v>308</v>
      </c>
      <c r="M16" s="78" t="s">
        <v>309</v>
      </c>
      <c r="N16" s="79" t="s">
        <v>307</v>
      </c>
      <c r="P16" t="s">
        <v>15</v>
      </c>
      <c r="Q16">
        <f t="shared" si="0"/>
        <v>0</v>
      </c>
      <c r="R16" t="e">
        <f t="shared" si="0"/>
        <v>#VALUE!</v>
      </c>
      <c r="S16">
        <f t="shared" si="0"/>
        <v>70</v>
      </c>
      <c r="T16">
        <f t="shared" si="0"/>
        <v>30</v>
      </c>
      <c r="U16">
        <f t="shared" si="1"/>
        <v>0</v>
      </c>
      <c r="V16">
        <f t="shared" si="2"/>
        <v>0</v>
      </c>
      <c r="W16">
        <f t="shared" si="3"/>
        <v>70</v>
      </c>
      <c r="X16">
        <f t="shared" si="4"/>
        <v>30</v>
      </c>
    </row>
    <row r="17" spans="2:24" ht="13.5" customHeight="1">
      <c r="B17" s="29">
        <f t="shared" si="5"/>
        <v>7</v>
      </c>
      <c r="C17" s="36"/>
      <c r="D17" s="45"/>
      <c r="E17" s="42"/>
      <c r="F17" s="42" t="s">
        <v>380</v>
      </c>
      <c r="G17" s="42"/>
      <c r="H17" s="42"/>
      <c r="I17" s="42"/>
      <c r="J17" s="42"/>
      <c r="K17" s="80"/>
      <c r="L17" s="80"/>
      <c r="M17" s="80">
        <v>80</v>
      </c>
      <c r="N17" s="144">
        <v>80</v>
      </c>
      <c r="P17" s="76" t="s">
        <v>18</v>
      </c>
      <c r="Q17">
        <f>K17</f>
        <v>0</v>
      </c>
      <c r="R17">
        <f>L17</f>
        <v>0</v>
      </c>
      <c r="S17">
        <f>M17</f>
        <v>80</v>
      </c>
      <c r="T17">
        <f>N17</f>
        <v>80</v>
      </c>
      <c r="U17">
        <f t="shared" si="1"/>
        <v>0</v>
      </c>
      <c r="V17">
        <f t="shared" si="2"/>
        <v>0</v>
      </c>
      <c r="W17">
        <f t="shared" si="3"/>
        <v>80</v>
      </c>
      <c r="X17">
        <f t="shared" si="4"/>
        <v>80</v>
      </c>
    </row>
    <row r="18" spans="2:24" ht="13.5" customHeight="1">
      <c r="B18" s="29">
        <f t="shared" si="5"/>
        <v>8</v>
      </c>
      <c r="C18" s="36"/>
      <c r="D18" s="45"/>
      <c r="E18" s="42"/>
      <c r="F18" s="42" t="s">
        <v>118</v>
      </c>
      <c r="G18" s="42"/>
      <c r="H18" s="42"/>
      <c r="I18" s="42"/>
      <c r="J18" s="42"/>
      <c r="K18" s="78"/>
      <c r="L18" s="78"/>
      <c r="M18" s="78"/>
      <c r="N18" s="79" t="s">
        <v>308</v>
      </c>
      <c r="P18" t="s">
        <v>15</v>
      </c>
      <c r="Q18">
        <f aca="true" t="shared" si="6" ref="Q18:T19">IF(K18="",0,VALUE(MID(K18,2,LEN(K18)-2)))</f>
        <v>0</v>
      </c>
      <c r="R18">
        <f t="shared" si="6"/>
        <v>0</v>
      </c>
      <c r="S18">
        <f t="shared" si="6"/>
        <v>0</v>
      </c>
      <c r="T18" t="e">
        <f t="shared" si="6"/>
        <v>#VALUE!</v>
      </c>
      <c r="U18">
        <f t="shared" si="1"/>
        <v>0</v>
      </c>
      <c r="V18">
        <f t="shared" si="2"/>
        <v>0</v>
      </c>
      <c r="W18">
        <f t="shared" si="3"/>
        <v>0</v>
      </c>
      <c r="X18">
        <f t="shared" si="4"/>
        <v>0</v>
      </c>
    </row>
    <row r="19" spans="2:24" ht="13.5" customHeight="1">
      <c r="B19" s="29">
        <f t="shared" si="5"/>
        <v>9</v>
      </c>
      <c r="C19" s="36"/>
      <c r="D19" s="45"/>
      <c r="E19" s="42"/>
      <c r="F19" s="42" t="s">
        <v>20</v>
      </c>
      <c r="G19" s="42"/>
      <c r="H19" s="42"/>
      <c r="I19" s="42"/>
      <c r="J19" s="42"/>
      <c r="K19" s="78"/>
      <c r="L19" s="78" t="s">
        <v>308</v>
      </c>
      <c r="M19" s="78"/>
      <c r="N19" s="79" t="s">
        <v>252</v>
      </c>
      <c r="P19" t="s">
        <v>15</v>
      </c>
      <c r="Q19">
        <f t="shared" si="6"/>
        <v>0</v>
      </c>
      <c r="R19" t="e">
        <f t="shared" si="6"/>
        <v>#VALUE!</v>
      </c>
      <c r="S19">
        <f t="shared" si="6"/>
        <v>0</v>
      </c>
      <c r="T19">
        <f t="shared" si="6"/>
        <v>10</v>
      </c>
      <c r="U19">
        <f t="shared" si="1"/>
        <v>0</v>
      </c>
      <c r="V19">
        <f t="shared" si="2"/>
        <v>0</v>
      </c>
      <c r="W19">
        <f t="shared" si="3"/>
        <v>0</v>
      </c>
      <c r="X19">
        <f t="shared" si="4"/>
        <v>10</v>
      </c>
    </row>
    <row r="20" spans="2:24" ht="13.5" customHeight="1">
      <c r="B20" s="29">
        <f t="shared" si="5"/>
        <v>10</v>
      </c>
      <c r="C20" s="36"/>
      <c r="D20" s="45"/>
      <c r="E20" s="42"/>
      <c r="F20" s="42" t="s">
        <v>381</v>
      </c>
      <c r="G20" s="42"/>
      <c r="H20" s="42"/>
      <c r="I20" s="42"/>
      <c r="J20" s="42"/>
      <c r="K20" s="80" t="s">
        <v>254</v>
      </c>
      <c r="L20" s="80">
        <v>2100</v>
      </c>
      <c r="M20" s="78" t="s">
        <v>382</v>
      </c>
      <c r="N20" s="81">
        <v>700</v>
      </c>
      <c r="P20" s="76" t="s">
        <v>18</v>
      </c>
      <c r="Q20" t="str">
        <f aca="true" t="shared" si="7" ref="Q20:T22">K20</f>
        <v>＋</v>
      </c>
      <c r="R20">
        <f t="shared" si="7"/>
        <v>2100</v>
      </c>
      <c r="S20" t="str">
        <f t="shared" si="7"/>
        <v>3870</v>
      </c>
      <c r="T20">
        <f t="shared" si="7"/>
        <v>700</v>
      </c>
      <c r="U20">
        <f t="shared" si="1"/>
        <v>0</v>
      </c>
      <c r="V20">
        <f t="shared" si="2"/>
        <v>2100</v>
      </c>
      <c r="W20">
        <f t="shared" si="3"/>
        <v>3870</v>
      </c>
      <c r="X20">
        <f t="shared" si="4"/>
        <v>700</v>
      </c>
    </row>
    <row r="21" spans="2:24" ht="13.5" customHeight="1">
      <c r="B21" s="29">
        <f t="shared" si="5"/>
        <v>11</v>
      </c>
      <c r="C21" s="36"/>
      <c r="D21" s="45"/>
      <c r="E21" s="42"/>
      <c r="F21" s="42" t="s">
        <v>119</v>
      </c>
      <c r="G21" s="42"/>
      <c r="H21" s="42"/>
      <c r="I21" s="42"/>
      <c r="J21" s="42"/>
      <c r="K21" s="80"/>
      <c r="L21" s="80" t="s">
        <v>254</v>
      </c>
      <c r="M21" s="80" t="s">
        <v>254</v>
      </c>
      <c r="N21" s="144"/>
      <c r="P21" s="76" t="s">
        <v>18</v>
      </c>
      <c r="Q21">
        <f t="shared" si="7"/>
        <v>0</v>
      </c>
      <c r="R21" t="str">
        <f t="shared" si="7"/>
        <v>＋</v>
      </c>
      <c r="S21" t="str">
        <f t="shared" si="7"/>
        <v>＋</v>
      </c>
      <c r="T21">
        <f t="shared" si="7"/>
        <v>0</v>
      </c>
      <c r="U21">
        <f t="shared" si="1"/>
        <v>0</v>
      </c>
      <c r="V21">
        <f t="shared" si="2"/>
        <v>0</v>
      </c>
      <c r="W21">
        <f t="shared" si="3"/>
        <v>0</v>
      </c>
      <c r="X21">
        <f t="shared" si="4"/>
        <v>0</v>
      </c>
    </row>
    <row r="22" spans="2:24" ht="13.5" customHeight="1">
      <c r="B22" s="29">
        <f t="shared" si="5"/>
        <v>12</v>
      </c>
      <c r="C22" s="36"/>
      <c r="D22" s="45"/>
      <c r="E22" s="42"/>
      <c r="F22" s="42" t="s">
        <v>22</v>
      </c>
      <c r="G22" s="42"/>
      <c r="H22" s="42"/>
      <c r="I22" s="42"/>
      <c r="J22" s="42"/>
      <c r="K22" s="80" t="s">
        <v>254</v>
      </c>
      <c r="L22" s="80">
        <v>380</v>
      </c>
      <c r="M22" s="80" t="s">
        <v>254</v>
      </c>
      <c r="N22" s="81"/>
      <c r="P22" s="76" t="s">
        <v>18</v>
      </c>
      <c r="Q22" t="str">
        <f t="shared" si="7"/>
        <v>＋</v>
      </c>
      <c r="R22">
        <f t="shared" si="7"/>
        <v>380</v>
      </c>
      <c r="S22" t="str">
        <f t="shared" si="7"/>
        <v>＋</v>
      </c>
      <c r="T22">
        <f t="shared" si="7"/>
        <v>0</v>
      </c>
      <c r="U22">
        <f t="shared" si="1"/>
        <v>0</v>
      </c>
      <c r="V22">
        <f t="shared" si="2"/>
        <v>380</v>
      </c>
      <c r="W22">
        <f t="shared" si="3"/>
        <v>0</v>
      </c>
      <c r="X22">
        <f t="shared" si="4"/>
        <v>0</v>
      </c>
    </row>
    <row r="23" spans="2:24" ht="13.5" customHeight="1">
      <c r="B23" s="29">
        <f t="shared" si="5"/>
        <v>13</v>
      </c>
      <c r="C23" s="36"/>
      <c r="D23" s="45"/>
      <c r="E23" s="42"/>
      <c r="F23" s="42" t="s">
        <v>384</v>
      </c>
      <c r="G23" s="42"/>
      <c r="H23" s="42"/>
      <c r="I23" s="42"/>
      <c r="J23" s="42"/>
      <c r="K23" s="78" t="s">
        <v>383</v>
      </c>
      <c r="L23" s="78"/>
      <c r="M23" s="78" t="s">
        <v>345</v>
      </c>
      <c r="N23" s="79" t="s">
        <v>383</v>
      </c>
      <c r="P23" t="s">
        <v>15</v>
      </c>
      <c r="Q23">
        <f aca="true" t="shared" si="8" ref="Q23:T25">IF(K23="",0,VALUE(MID(K23,2,LEN(K23)-2)))</f>
        <v>80</v>
      </c>
      <c r="R23">
        <f t="shared" si="8"/>
        <v>0</v>
      </c>
      <c r="S23">
        <f t="shared" si="8"/>
        <v>100</v>
      </c>
      <c r="T23">
        <f t="shared" si="8"/>
        <v>80</v>
      </c>
      <c r="U23">
        <f t="shared" si="1"/>
        <v>80</v>
      </c>
      <c r="V23">
        <f t="shared" si="2"/>
        <v>0</v>
      </c>
      <c r="W23">
        <f t="shared" si="3"/>
        <v>100</v>
      </c>
      <c r="X23">
        <f t="shared" si="4"/>
        <v>80</v>
      </c>
    </row>
    <row r="24" spans="2:24" ht="13.5" customHeight="1">
      <c r="B24" s="29">
        <f t="shared" si="5"/>
        <v>14</v>
      </c>
      <c r="C24" s="36"/>
      <c r="D24" s="45"/>
      <c r="E24" s="42"/>
      <c r="F24" s="42" t="s">
        <v>23</v>
      </c>
      <c r="G24" s="42"/>
      <c r="H24" s="42"/>
      <c r="I24" s="42"/>
      <c r="J24" s="42"/>
      <c r="K24" s="78" t="s">
        <v>308</v>
      </c>
      <c r="L24" s="78"/>
      <c r="M24" s="78" t="s">
        <v>308</v>
      </c>
      <c r="N24" s="79"/>
      <c r="P24" t="s">
        <v>15</v>
      </c>
      <c r="Q24" t="e">
        <f t="shared" si="8"/>
        <v>#VALUE!</v>
      </c>
      <c r="R24">
        <f t="shared" si="8"/>
        <v>0</v>
      </c>
      <c r="S24" t="e">
        <f t="shared" si="8"/>
        <v>#VALUE!</v>
      </c>
      <c r="T24">
        <f t="shared" si="8"/>
        <v>0</v>
      </c>
      <c r="U24">
        <f t="shared" si="1"/>
        <v>0</v>
      </c>
      <c r="V24">
        <f t="shared" si="2"/>
        <v>0</v>
      </c>
      <c r="W24">
        <f t="shared" si="3"/>
        <v>0</v>
      </c>
      <c r="X24">
        <f t="shared" si="4"/>
        <v>0</v>
      </c>
    </row>
    <row r="25" spans="2:24" ht="13.5" customHeight="1">
      <c r="B25" s="29">
        <f t="shared" si="5"/>
        <v>15</v>
      </c>
      <c r="C25" s="36"/>
      <c r="D25" s="45"/>
      <c r="E25" s="42"/>
      <c r="F25" s="42" t="s">
        <v>24</v>
      </c>
      <c r="G25" s="42"/>
      <c r="H25" s="42"/>
      <c r="I25" s="42"/>
      <c r="J25" s="42"/>
      <c r="K25" s="78" t="s">
        <v>385</v>
      </c>
      <c r="L25" s="78" t="s">
        <v>386</v>
      </c>
      <c r="M25" s="78" t="s">
        <v>386</v>
      </c>
      <c r="N25" s="79" t="s">
        <v>387</v>
      </c>
      <c r="P25" t="s">
        <v>15</v>
      </c>
      <c r="Q25">
        <f t="shared" si="8"/>
        <v>230</v>
      </c>
      <c r="R25">
        <f t="shared" si="8"/>
        <v>410</v>
      </c>
      <c r="S25">
        <f t="shared" si="8"/>
        <v>410</v>
      </c>
      <c r="T25">
        <f t="shared" si="8"/>
        <v>150</v>
      </c>
      <c r="U25">
        <f t="shared" si="1"/>
        <v>230</v>
      </c>
      <c r="V25">
        <f t="shared" si="2"/>
        <v>410</v>
      </c>
      <c r="W25">
        <f t="shared" si="3"/>
        <v>410</v>
      </c>
      <c r="X25">
        <f t="shared" si="4"/>
        <v>150</v>
      </c>
    </row>
    <row r="26" spans="2:24" ht="13.5" customHeight="1">
      <c r="B26" s="29">
        <f t="shared" si="5"/>
        <v>16</v>
      </c>
      <c r="C26" s="36"/>
      <c r="D26" s="45"/>
      <c r="E26" s="42"/>
      <c r="F26" s="42" t="s">
        <v>388</v>
      </c>
      <c r="G26" s="42"/>
      <c r="H26" s="42"/>
      <c r="I26" s="42"/>
      <c r="J26" s="42"/>
      <c r="K26" s="78" t="s">
        <v>253</v>
      </c>
      <c r="L26" s="78"/>
      <c r="M26" s="78" t="s">
        <v>307</v>
      </c>
      <c r="N26" s="79" t="s">
        <v>252</v>
      </c>
      <c r="P26" t="s">
        <v>15</v>
      </c>
      <c r="Q26">
        <f>IF(K26="",0,VALUE(MID(K26,2,LEN(K26)-2)))</f>
        <v>20</v>
      </c>
      <c r="R26">
        <f>IF(L26="",0,VALUE(MID(L26,2,LEN(L26)-2)))</f>
        <v>0</v>
      </c>
      <c r="S26">
        <f>IF(M26="",0,VALUE(MID(M26,2,LEN(M26)-2)))</f>
        <v>30</v>
      </c>
      <c r="T26">
        <f>IF(N26="",0,VALUE(MID(N26,2,LEN(N26)-2)))</f>
        <v>10</v>
      </c>
      <c r="U26">
        <f t="shared" si="1"/>
        <v>20</v>
      </c>
      <c r="V26">
        <f t="shared" si="2"/>
        <v>0</v>
      </c>
      <c r="W26">
        <f t="shared" si="3"/>
        <v>30</v>
      </c>
      <c r="X26">
        <f t="shared" si="4"/>
        <v>10</v>
      </c>
    </row>
    <row r="27" spans="2:16" ht="13.5" customHeight="1">
      <c r="B27" s="29">
        <f t="shared" si="5"/>
        <v>17</v>
      </c>
      <c r="C27" s="37" t="s">
        <v>39</v>
      </c>
      <c r="D27" s="35" t="s">
        <v>40</v>
      </c>
      <c r="E27" s="42"/>
      <c r="F27" s="42" t="s">
        <v>41</v>
      </c>
      <c r="G27" s="42"/>
      <c r="H27" s="42"/>
      <c r="I27" s="42"/>
      <c r="J27" s="42"/>
      <c r="K27" s="100">
        <v>250</v>
      </c>
      <c r="L27" s="80">
        <v>700</v>
      </c>
      <c r="M27" s="80">
        <v>710</v>
      </c>
      <c r="N27" s="81">
        <v>510</v>
      </c>
      <c r="P27" s="76"/>
    </row>
    <row r="28" spans="2:16" ht="13.5" customHeight="1">
      <c r="B28" s="29">
        <f t="shared" si="5"/>
        <v>18</v>
      </c>
      <c r="C28" s="37" t="s">
        <v>42</v>
      </c>
      <c r="D28" s="35" t="s">
        <v>43</v>
      </c>
      <c r="E28" s="42"/>
      <c r="F28" s="42" t="s">
        <v>389</v>
      </c>
      <c r="G28" s="42"/>
      <c r="H28" s="42"/>
      <c r="I28" s="42"/>
      <c r="J28" s="42"/>
      <c r="K28" s="80"/>
      <c r="L28" s="80"/>
      <c r="M28" s="80" t="s">
        <v>254</v>
      </c>
      <c r="N28" s="81"/>
      <c r="P28" s="76"/>
    </row>
    <row r="29" spans="2:16" ht="13.5" customHeight="1">
      <c r="B29" s="29">
        <f t="shared" si="5"/>
        <v>19</v>
      </c>
      <c r="C29" s="38"/>
      <c r="D29" s="45"/>
      <c r="E29" s="42"/>
      <c r="F29" s="42" t="s">
        <v>390</v>
      </c>
      <c r="G29" s="42"/>
      <c r="H29" s="42"/>
      <c r="I29" s="42"/>
      <c r="J29" s="42"/>
      <c r="K29" s="80" t="s">
        <v>254</v>
      </c>
      <c r="L29" s="80" t="s">
        <v>254</v>
      </c>
      <c r="M29" s="80" t="s">
        <v>254</v>
      </c>
      <c r="N29" s="81">
        <v>10</v>
      </c>
      <c r="P29" s="76"/>
    </row>
    <row r="30" spans="2:14" ht="13.5" customHeight="1">
      <c r="B30" s="29">
        <f t="shared" si="5"/>
        <v>20</v>
      </c>
      <c r="C30" s="37" t="s">
        <v>259</v>
      </c>
      <c r="D30" s="35" t="s">
        <v>25</v>
      </c>
      <c r="E30" s="42"/>
      <c r="F30" s="42" t="s">
        <v>26</v>
      </c>
      <c r="G30" s="42"/>
      <c r="H30" s="42"/>
      <c r="I30" s="42"/>
      <c r="J30" s="42"/>
      <c r="K30" s="80"/>
      <c r="L30" s="80"/>
      <c r="M30" s="80" t="s">
        <v>248</v>
      </c>
      <c r="N30" s="81">
        <v>10</v>
      </c>
    </row>
    <row r="31" spans="2:14" ht="13.5" customHeight="1">
      <c r="B31" s="29">
        <f t="shared" si="5"/>
        <v>21</v>
      </c>
      <c r="C31" s="38"/>
      <c r="D31" s="35" t="s">
        <v>27</v>
      </c>
      <c r="E31" s="42"/>
      <c r="F31" s="42" t="s">
        <v>126</v>
      </c>
      <c r="G31" s="42"/>
      <c r="H31" s="42"/>
      <c r="I31" s="42"/>
      <c r="J31" s="42"/>
      <c r="K31" s="80">
        <v>10</v>
      </c>
      <c r="L31" s="80">
        <v>10</v>
      </c>
      <c r="M31" s="80"/>
      <c r="N31" s="81">
        <v>40</v>
      </c>
    </row>
    <row r="32" spans="2:14" ht="13.5" customHeight="1">
      <c r="B32" s="29">
        <f t="shared" si="5"/>
        <v>22</v>
      </c>
      <c r="C32" s="38"/>
      <c r="D32" s="45"/>
      <c r="E32" s="42"/>
      <c r="F32" s="42" t="s">
        <v>177</v>
      </c>
      <c r="G32" s="42"/>
      <c r="H32" s="42"/>
      <c r="I32" s="42"/>
      <c r="J32" s="42"/>
      <c r="K32" s="100">
        <v>820</v>
      </c>
      <c r="L32" s="80">
        <v>5650</v>
      </c>
      <c r="M32" s="80">
        <v>3025</v>
      </c>
      <c r="N32" s="81">
        <v>5350</v>
      </c>
    </row>
    <row r="33" spans="2:14" ht="13.5" customHeight="1">
      <c r="B33" s="29">
        <f t="shared" si="5"/>
        <v>23</v>
      </c>
      <c r="C33" s="38"/>
      <c r="D33" s="45"/>
      <c r="E33" s="42"/>
      <c r="F33" s="42" t="s">
        <v>178</v>
      </c>
      <c r="G33" s="42"/>
      <c r="H33" s="42"/>
      <c r="I33" s="42"/>
      <c r="J33" s="42"/>
      <c r="K33" s="80" t="s">
        <v>248</v>
      </c>
      <c r="L33" s="80">
        <v>20</v>
      </c>
      <c r="M33" s="80">
        <v>20</v>
      </c>
      <c r="N33" s="81">
        <v>20</v>
      </c>
    </row>
    <row r="34" spans="2:14" ht="13.5" customHeight="1">
      <c r="B34" s="29">
        <f t="shared" si="5"/>
        <v>24</v>
      </c>
      <c r="C34" s="38"/>
      <c r="D34" s="45"/>
      <c r="E34" s="42"/>
      <c r="F34" s="42" t="s">
        <v>179</v>
      </c>
      <c r="G34" s="42"/>
      <c r="H34" s="42"/>
      <c r="I34" s="42"/>
      <c r="J34" s="42"/>
      <c r="K34" s="80">
        <v>10425</v>
      </c>
      <c r="L34" s="80">
        <v>16350</v>
      </c>
      <c r="M34" s="80">
        <v>17600</v>
      </c>
      <c r="N34" s="81">
        <v>1240</v>
      </c>
    </row>
    <row r="35" spans="2:14" ht="13.5" customHeight="1">
      <c r="B35" s="29">
        <f t="shared" si="5"/>
        <v>25</v>
      </c>
      <c r="C35" s="38"/>
      <c r="D35" s="45"/>
      <c r="E35" s="42"/>
      <c r="F35" s="42" t="s">
        <v>29</v>
      </c>
      <c r="G35" s="42"/>
      <c r="H35" s="42"/>
      <c r="I35" s="42"/>
      <c r="J35" s="42"/>
      <c r="K35" s="80">
        <v>10</v>
      </c>
      <c r="L35" s="80">
        <v>60</v>
      </c>
      <c r="M35" s="80">
        <v>50</v>
      </c>
      <c r="N35" s="81" t="s">
        <v>248</v>
      </c>
    </row>
    <row r="36" spans="2:14" ht="13.5" customHeight="1">
      <c r="B36" s="29">
        <f t="shared" si="5"/>
        <v>26</v>
      </c>
      <c r="C36" s="38"/>
      <c r="D36" s="45"/>
      <c r="E36" s="42"/>
      <c r="F36" s="42" t="s">
        <v>211</v>
      </c>
      <c r="G36" s="42"/>
      <c r="H36" s="42"/>
      <c r="I36" s="42"/>
      <c r="J36" s="42"/>
      <c r="K36" s="80">
        <v>420</v>
      </c>
      <c r="L36" s="80">
        <v>1460</v>
      </c>
      <c r="M36" s="80">
        <v>440</v>
      </c>
      <c r="N36" s="81" t="s">
        <v>248</v>
      </c>
    </row>
    <row r="37" spans="2:14" ht="13.5" customHeight="1">
      <c r="B37" s="29">
        <f t="shared" si="5"/>
        <v>27</v>
      </c>
      <c r="C37" s="38"/>
      <c r="D37" s="45"/>
      <c r="E37" s="42"/>
      <c r="F37" s="42" t="s">
        <v>30</v>
      </c>
      <c r="G37" s="42"/>
      <c r="H37" s="42"/>
      <c r="I37" s="42"/>
      <c r="J37" s="42"/>
      <c r="K37" s="80">
        <v>80</v>
      </c>
      <c r="L37" s="80">
        <v>460</v>
      </c>
      <c r="M37" s="80">
        <v>510</v>
      </c>
      <c r="N37" s="81">
        <v>2825</v>
      </c>
    </row>
    <row r="38" spans="2:14" ht="13.5" customHeight="1">
      <c r="B38" s="29">
        <f t="shared" si="5"/>
        <v>28</v>
      </c>
      <c r="C38" s="38"/>
      <c r="D38" s="45"/>
      <c r="E38" s="42"/>
      <c r="F38" s="42" t="s">
        <v>131</v>
      </c>
      <c r="G38" s="42"/>
      <c r="H38" s="42"/>
      <c r="I38" s="42"/>
      <c r="J38" s="42"/>
      <c r="K38" s="80" t="s">
        <v>248</v>
      </c>
      <c r="L38" s="80">
        <v>20</v>
      </c>
      <c r="M38" s="80">
        <v>10</v>
      </c>
      <c r="N38" s="81">
        <v>10</v>
      </c>
    </row>
    <row r="39" spans="2:14" ht="13.5" customHeight="1">
      <c r="B39" s="29">
        <f t="shared" si="5"/>
        <v>29</v>
      </c>
      <c r="C39" s="38"/>
      <c r="D39" s="45"/>
      <c r="E39" s="42"/>
      <c r="F39" s="42" t="s">
        <v>349</v>
      </c>
      <c r="G39" s="42"/>
      <c r="H39" s="42"/>
      <c r="I39" s="42"/>
      <c r="J39" s="42"/>
      <c r="K39" s="100">
        <v>410</v>
      </c>
      <c r="L39" s="80">
        <v>220</v>
      </c>
      <c r="M39" s="80"/>
      <c r="N39" s="81"/>
    </row>
    <row r="40" spans="2:14" ht="13.5" customHeight="1">
      <c r="B40" s="29">
        <f t="shared" si="5"/>
        <v>30</v>
      </c>
      <c r="C40" s="38"/>
      <c r="D40" s="45"/>
      <c r="E40" s="42"/>
      <c r="F40" s="42" t="s">
        <v>401</v>
      </c>
      <c r="G40" s="42"/>
      <c r="H40" s="42"/>
      <c r="I40" s="42"/>
      <c r="J40" s="42"/>
      <c r="K40" s="80"/>
      <c r="L40" s="80"/>
      <c r="M40" s="80"/>
      <c r="N40" s="81">
        <v>10</v>
      </c>
    </row>
    <row r="41" spans="2:14" ht="13.5" customHeight="1">
      <c r="B41" s="29">
        <f t="shared" si="5"/>
        <v>31</v>
      </c>
      <c r="C41" s="38"/>
      <c r="D41" s="45"/>
      <c r="E41" s="42"/>
      <c r="F41" s="42" t="s">
        <v>32</v>
      </c>
      <c r="G41" s="42"/>
      <c r="H41" s="42"/>
      <c r="I41" s="42"/>
      <c r="J41" s="42"/>
      <c r="K41" s="100">
        <v>150</v>
      </c>
      <c r="L41" s="80">
        <v>520</v>
      </c>
      <c r="M41" s="80">
        <v>540</v>
      </c>
      <c r="N41" s="81">
        <v>480</v>
      </c>
    </row>
    <row r="42" spans="2:14" ht="13.5" customHeight="1">
      <c r="B42" s="29">
        <f t="shared" si="5"/>
        <v>32</v>
      </c>
      <c r="C42" s="38"/>
      <c r="D42" s="45"/>
      <c r="E42" s="42"/>
      <c r="F42" s="42" t="s">
        <v>212</v>
      </c>
      <c r="G42" s="42"/>
      <c r="H42" s="42"/>
      <c r="I42" s="42"/>
      <c r="J42" s="42"/>
      <c r="K42" s="80"/>
      <c r="L42" s="80">
        <v>20</v>
      </c>
      <c r="M42" s="80" t="s">
        <v>248</v>
      </c>
      <c r="N42" s="81"/>
    </row>
    <row r="43" spans="2:14" ht="13.5" customHeight="1">
      <c r="B43" s="29">
        <f t="shared" si="5"/>
        <v>33</v>
      </c>
      <c r="C43" s="38"/>
      <c r="D43" s="45"/>
      <c r="E43" s="42"/>
      <c r="F43" s="42" t="s">
        <v>33</v>
      </c>
      <c r="G43" s="42"/>
      <c r="H43" s="42"/>
      <c r="I43" s="42"/>
      <c r="J43" s="42"/>
      <c r="K43" s="100"/>
      <c r="L43" s="80">
        <v>10</v>
      </c>
      <c r="M43" s="80"/>
      <c r="N43" s="81" t="s">
        <v>248</v>
      </c>
    </row>
    <row r="44" spans="2:14" ht="13.5" customHeight="1">
      <c r="B44" s="29">
        <f t="shared" si="5"/>
        <v>34</v>
      </c>
      <c r="C44" s="38"/>
      <c r="D44" s="45"/>
      <c r="E44" s="42"/>
      <c r="F44" s="42" t="s">
        <v>35</v>
      </c>
      <c r="G44" s="42"/>
      <c r="H44" s="42"/>
      <c r="I44" s="42"/>
      <c r="J44" s="42"/>
      <c r="K44" s="80">
        <v>80</v>
      </c>
      <c r="L44" s="80">
        <v>170</v>
      </c>
      <c r="M44" s="80">
        <v>50</v>
      </c>
      <c r="N44" s="81">
        <v>70</v>
      </c>
    </row>
    <row r="45" spans="2:14" ht="13.5" customHeight="1">
      <c r="B45" s="29">
        <f t="shared" si="5"/>
        <v>35</v>
      </c>
      <c r="C45" s="38"/>
      <c r="D45" s="45"/>
      <c r="E45" s="42"/>
      <c r="F45" s="42" t="s">
        <v>36</v>
      </c>
      <c r="G45" s="42"/>
      <c r="H45" s="42"/>
      <c r="I45" s="42"/>
      <c r="J45" s="42"/>
      <c r="K45" s="80">
        <v>1330</v>
      </c>
      <c r="L45" s="80">
        <v>6700</v>
      </c>
      <c r="M45" s="80">
        <v>10350</v>
      </c>
      <c r="N45" s="81">
        <v>3450</v>
      </c>
    </row>
    <row r="46" spans="2:14" ht="13.5" customHeight="1">
      <c r="B46" s="29">
        <f t="shared" si="5"/>
        <v>36</v>
      </c>
      <c r="C46" s="38"/>
      <c r="D46" s="45"/>
      <c r="E46" s="42"/>
      <c r="F46" s="42" t="s">
        <v>37</v>
      </c>
      <c r="G46" s="42"/>
      <c r="H46" s="42"/>
      <c r="I46" s="42"/>
      <c r="J46" s="42"/>
      <c r="K46" s="80">
        <v>70</v>
      </c>
      <c r="L46" s="80">
        <v>950</v>
      </c>
      <c r="M46" s="80">
        <v>650</v>
      </c>
      <c r="N46" s="81">
        <v>225</v>
      </c>
    </row>
    <row r="47" spans="2:14" ht="13.5" customHeight="1">
      <c r="B47" s="29">
        <f t="shared" si="5"/>
        <v>37</v>
      </c>
      <c r="C47" s="37" t="s">
        <v>174</v>
      </c>
      <c r="D47" s="35" t="s">
        <v>175</v>
      </c>
      <c r="E47" s="42"/>
      <c r="F47" s="42" t="s">
        <v>44</v>
      </c>
      <c r="G47" s="42"/>
      <c r="H47" s="42"/>
      <c r="I47" s="42"/>
      <c r="J47" s="42"/>
      <c r="K47" s="100" t="s">
        <v>248</v>
      </c>
      <c r="L47" s="100" t="s">
        <v>248</v>
      </c>
      <c r="M47" s="80">
        <v>20</v>
      </c>
      <c r="N47" s="81">
        <v>40</v>
      </c>
    </row>
    <row r="48" spans="2:14" ht="13.5" customHeight="1">
      <c r="B48" s="29">
        <f t="shared" si="5"/>
        <v>38</v>
      </c>
      <c r="C48" s="38"/>
      <c r="D48" s="45"/>
      <c r="E48" s="42"/>
      <c r="F48" s="42" t="s">
        <v>332</v>
      </c>
      <c r="G48" s="42"/>
      <c r="H48" s="42"/>
      <c r="I48" s="42"/>
      <c r="J48" s="42"/>
      <c r="K48" s="80" t="s">
        <v>248</v>
      </c>
      <c r="L48" s="80">
        <v>40</v>
      </c>
      <c r="M48" s="80">
        <v>110</v>
      </c>
      <c r="N48" s="81">
        <v>30</v>
      </c>
    </row>
    <row r="49" spans="2:14" ht="13.5" customHeight="1">
      <c r="B49" s="29">
        <f t="shared" si="5"/>
        <v>39</v>
      </c>
      <c r="C49" s="38"/>
      <c r="D49" s="45"/>
      <c r="E49" s="42"/>
      <c r="F49" s="42" t="s">
        <v>136</v>
      </c>
      <c r="G49" s="42"/>
      <c r="H49" s="42"/>
      <c r="I49" s="42"/>
      <c r="J49" s="42"/>
      <c r="K49" s="80" t="s">
        <v>248</v>
      </c>
      <c r="L49" s="80">
        <v>20</v>
      </c>
      <c r="M49" s="80">
        <v>20</v>
      </c>
      <c r="N49" s="81">
        <v>20</v>
      </c>
    </row>
    <row r="50" spans="2:25" ht="13.5" customHeight="1">
      <c r="B50" s="29">
        <f t="shared" si="5"/>
        <v>40</v>
      </c>
      <c r="C50" s="37" t="s">
        <v>260</v>
      </c>
      <c r="D50" s="35" t="s">
        <v>45</v>
      </c>
      <c r="E50" s="42"/>
      <c r="F50" s="42" t="s">
        <v>46</v>
      </c>
      <c r="G50" s="42"/>
      <c r="H50" s="42"/>
      <c r="I50" s="42"/>
      <c r="J50" s="42"/>
      <c r="K50" s="80">
        <v>80</v>
      </c>
      <c r="L50" s="100">
        <v>640</v>
      </c>
      <c r="M50" s="80">
        <v>1440</v>
      </c>
      <c r="N50" s="81">
        <v>720</v>
      </c>
      <c r="Y50" s="103"/>
    </row>
    <row r="51" spans="2:25" ht="13.5" customHeight="1">
      <c r="B51" s="29">
        <f t="shared" si="5"/>
        <v>41</v>
      </c>
      <c r="C51" s="38"/>
      <c r="D51" s="45"/>
      <c r="E51" s="42"/>
      <c r="F51" s="42" t="s">
        <v>47</v>
      </c>
      <c r="G51" s="42"/>
      <c r="H51" s="42"/>
      <c r="I51" s="42"/>
      <c r="J51" s="42"/>
      <c r="K51" s="80"/>
      <c r="L51" s="80"/>
      <c r="M51" s="80">
        <v>150</v>
      </c>
      <c r="N51" s="81" t="s">
        <v>261</v>
      </c>
      <c r="Y51" s="103"/>
    </row>
    <row r="52" spans="2:25" ht="13.5" customHeight="1">
      <c r="B52" s="29">
        <f t="shared" si="5"/>
        <v>42</v>
      </c>
      <c r="C52" s="38"/>
      <c r="D52" s="45"/>
      <c r="E52" s="42"/>
      <c r="F52" s="42" t="s">
        <v>316</v>
      </c>
      <c r="G52" s="42"/>
      <c r="H52" s="42"/>
      <c r="I52" s="42"/>
      <c r="J52" s="42"/>
      <c r="K52" s="80" t="s">
        <v>261</v>
      </c>
      <c r="L52" s="80">
        <v>160</v>
      </c>
      <c r="M52" s="80" t="s">
        <v>261</v>
      </c>
      <c r="N52" s="81"/>
      <c r="Y52" s="103"/>
    </row>
    <row r="53" spans="2:25" ht="13.5" customHeight="1">
      <c r="B53" s="29">
        <f t="shared" si="5"/>
        <v>43</v>
      </c>
      <c r="C53" s="38"/>
      <c r="D53" s="45"/>
      <c r="E53" s="42"/>
      <c r="F53" s="42" t="s">
        <v>391</v>
      </c>
      <c r="G53" s="42"/>
      <c r="H53" s="42"/>
      <c r="I53" s="42"/>
      <c r="J53" s="42"/>
      <c r="K53" s="80"/>
      <c r="L53" s="80">
        <v>10</v>
      </c>
      <c r="M53" s="80">
        <v>20</v>
      </c>
      <c r="N53" s="81">
        <v>10</v>
      </c>
      <c r="Y53" s="103"/>
    </row>
    <row r="54" spans="2:25" ht="13.5" customHeight="1">
      <c r="B54" s="29">
        <f t="shared" si="5"/>
        <v>44</v>
      </c>
      <c r="C54" s="38"/>
      <c r="D54" s="45"/>
      <c r="E54" s="42"/>
      <c r="F54" s="42" t="s">
        <v>48</v>
      </c>
      <c r="G54" s="42"/>
      <c r="H54" s="42"/>
      <c r="I54" s="42"/>
      <c r="J54" s="42"/>
      <c r="K54" s="80">
        <v>150</v>
      </c>
      <c r="L54" s="80">
        <v>70</v>
      </c>
      <c r="M54" s="80">
        <v>170</v>
      </c>
      <c r="N54" s="81">
        <v>90</v>
      </c>
      <c r="Y54" s="103"/>
    </row>
    <row r="55" spans="2:25" ht="13.5" customHeight="1">
      <c r="B55" s="29">
        <f t="shared" si="5"/>
        <v>45</v>
      </c>
      <c r="C55" s="38"/>
      <c r="D55" s="45"/>
      <c r="E55" s="42"/>
      <c r="F55" s="42" t="s">
        <v>139</v>
      </c>
      <c r="G55" s="42"/>
      <c r="H55" s="42"/>
      <c r="I55" s="42"/>
      <c r="J55" s="42"/>
      <c r="K55" s="80" t="s">
        <v>261</v>
      </c>
      <c r="L55" s="80"/>
      <c r="M55" s="80">
        <v>10</v>
      </c>
      <c r="N55" s="81"/>
      <c r="Y55" s="104"/>
    </row>
    <row r="56" spans="2:25" ht="13.5" customHeight="1">
      <c r="B56" s="29">
        <f t="shared" si="5"/>
        <v>46</v>
      </c>
      <c r="C56" s="38"/>
      <c r="D56" s="45"/>
      <c r="E56" s="42"/>
      <c r="F56" s="42" t="s">
        <v>140</v>
      </c>
      <c r="G56" s="42"/>
      <c r="H56" s="42"/>
      <c r="I56" s="42"/>
      <c r="J56" s="42"/>
      <c r="K56" s="80"/>
      <c r="L56" s="80">
        <v>30</v>
      </c>
      <c r="M56" s="80">
        <v>10</v>
      </c>
      <c r="N56" s="81">
        <v>30</v>
      </c>
      <c r="Y56" s="104"/>
    </row>
    <row r="57" spans="2:25" ht="13.5" customHeight="1">
      <c r="B57" s="29">
        <f t="shared" si="5"/>
        <v>47</v>
      </c>
      <c r="C57" s="38"/>
      <c r="D57" s="45"/>
      <c r="E57" s="42"/>
      <c r="F57" s="42" t="s">
        <v>52</v>
      </c>
      <c r="G57" s="42"/>
      <c r="H57" s="42"/>
      <c r="I57" s="42"/>
      <c r="J57" s="42"/>
      <c r="K57" s="100"/>
      <c r="L57" s="100">
        <v>10</v>
      </c>
      <c r="M57" s="80">
        <v>30</v>
      </c>
      <c r="N57" s="81"/>
      <c r="Y57" s="104"/>
    </row>
    <row r="58" spans="2:25" ht="13.5" customHeight="1">
      <c r="B58" s="29">
        <f t="shared" si="5"/>
        <v>48</v>
      </c>
      <c r="C58" s="38"/>
      <c r="D58" s="45"/>
      <c r="E58" s="42"/>
      <c r="F58" s="42" t="s">
        <v>53</v>
      </c>
      <c r="G58" s="42"/>
      <c r="H58" s="42"/>
      <c r="I58" s="42"/>
      <c r="J58" s="42"/>
      <c r="K58" s="100" t="s">
        <v>261</v>
      </c>
      <c r="L58" s="100">
        <v>400</v>
      </c>
      <c r="M58" s="80">
        <v>400</v>
      </c>
      <c r="N58" s="81">
        <v>80</v>
      </c>
      <c r="Y58" s="104"/>
    </row>
    <row r="59" spans="2:25" ht="13.5" customHeight="1">
      <c r="B59" s="29">
        <f t="shared" si="5"/>
        <v>49</v>
      </c>
      <c r="C59" s="38"/>
      <c r="D59" s="45"/>
      <c r="E59" s="42"/>
      <c r="F59" s="42" t="s">
        <v>143</v>
      </c>
      <c r="G59" s="42"/>
      <c r="H59" s="42"/>
      <c r="I59" s="42"/>
      <c r="J59" s="42"/>
      <c r="K59" s="80"/>
      <c r="L59" s="80" t="s">
        <v>261</v>
      </c>
      <c r="M59" s="80" t="s">
        <v>261</v>
      </c>
      <c r="N59" s="81" t="s">
        <v>261</v>
      </c>
      <c r="Y59" s="104"/>
    </row>
    <row r="60" spans="2:25" ht="13.5" customHeight="1">
      <c r="B60" s="29">
        <f t="shared" si="5"/>
        <v>50</v>
      </c>
      <c r="C60" s="38"/>
      <c r="D60" s="45"/>
      <c r="E60" s="42"/>
      <c r="F60" s="42" t="s">
        <v>144</v>
      </c>
      <c r="G60" s="42"/>
      <c r="H60" s="42"/>
      <c r="I60" s="42"/>
      <c r="J60" s="42"/>
      <c r="K60" s="80"/>
      <c r="L60" s="80">
        <v>40</v>
      </c>
      <c r="M60" s="80">
        <v>160</v>
      </c>
      <c r="N60" s="81">
        <v>40</v>
      </c>
      <c r="Y60" s="104"/>
    </row>
    <row r="61" spans="2:25" ht="13.5" customHeight="1">
      <c r="B61" s="29">
        <f t="shared" si="5"/>
        <v>51</v>
      </c>
      <c r="C61" s="38"/>
      <c r="D61" s="45"/>
      <c r="E61" s="42"/>
      <c r="F61" s="42" t="s">
        <v>392</v>
      </c>
      <c r="G61" s="42"/>
      <c r="H61" s="42"/>
      <c r="I61" s="42"/>
      <c r="J61" s="42"/>
      <c r="K61" s="80"/>
      <c r="L61" s="80"/>
      <c r="M61" s="80"/>
      <c r="N61" s="81">
        <v>40</v>
      </c>
      <c r="Y61" s="104"/>
    </row>
    <row r="62" spans="2:25" ht="13.5" customHeight="1">
      <c r="B62" s="29">
        <f t="shared" si="5"/>
        <v>52</v>
      </c>
      <c r="C62" s="38"/>
      <c r="D62" s="45"/>
      <c r="E62" s="42"/>
      <c r="F62" s="42" t="s">
        <v>393</v>
      </c>
      <c r="G62" s="42"/>
      <c r="H62" s="42"/>
      <c r="I62" s="42"/>
      <c r="J62" s="42"/>
      <c r="K62" s="80" t="s">
        <v>261</v>
      </c>
      <c r="L62" s="80" t="s">
        <v>261</v>
      </c>
      <c r="M62" s="80">
        <v>210</v>
      </c>
      <c r="N62" s="81"/>
      <c r="Y62" s="103"/>
    </row>
    <row r="63" spans="2:25" ht="13.5" customHeight="1">
      <c r="B63" s="29">
        <f t="shared" si="5"/>
        <v>53</v>
      </c>
      <c r="C63" s="38"/>
      <c r="D63" s="45"/>
      <c r="E63" s="42"/>
      <c r="F63" s="42" t="s">
        <v>54</v>
      </c>
      <c r="G63" s="42"/>
      <c r="H63" s="42"/>
      <c r="I63" s="42"/>
      <c r="J63" s="42"/>
      <c r="K63" s="100">
        <v>40</v>
      </c>
      <c r="L63" s="100">
        <v>680</v>
      </c>
      <c r="M63" s="80">
        <v>160</v>
      </c>
      <c r="N63" s="81">
        <v>880</v>
      </c>
      <c r="Y63" s="105"/>
    </row>
    <row r="64" spans="2:25" ht="13.5" customHeight="1">
      <c r="B64" s="29">
        <f t="shared" si="5"/>
        <v>54</v>
      </c>
      <c r="C64" s="38"/>
      <c r="D64" s="45"/>
      <c r="E64" s="42"/>
      <c r="F64" s="42" t="s">
        <v>394</v>
      </c>
      <c r="G64" s="42"/>
      <c r="H64" s="42"/>
      <c r="I64" s="42"/>
      <c r="J64" s="42"/>
      <c r="K64" s="80" t="s">
        <v>261</v>
      </c>
      <c r="L64" s="80"/>
      <c r="M64" s="80">
        <v>20</v>
      </c>
      <c r="N64" s="81"/>
      <c r="Y64" s="103"/>
    </row>
    <row r="65" spans="2:25" ht="13.5" customHeight="1">
      <c r="B65" s="29">
        <f t="shared" si="5"/>
        <v>55</v>
      </c>
      <c r="C65" s="38"/>
      <c r="D65" s="45"/>
      <c r="E65" s="42"/>
      <c r="F65" s="42" t="s">
        <v>147</v>
      </c>
      <c r="G65" s="42"/>
      <c r="H65" s="42"/>
      <c r="I65" s="42"/>
      <c r="J65" s="42"/>
      <c r="K65" s="80">
        <v>10</v>
      </c>
      <c r="L65" s="80">
        <v>140</v>
      </c>
      <c r="M65" s="80">
        <v>170</v>
      </c>
      <c r="N65" s="81">
        <v>60</v>
      </c>
      <c r="Y65" s="103"/>
    </row>
    <row r="66" spans="2:25" ht="13.5" customHeight="1">
      <c r="B66" s="29">
        <f t="shared" si="5"/>
        <v>56</v>
      </c>
      <c r="C66" s="38"/>
      <c r="D66" s="45"/>
      <c r="E66" s="42"/>
      <c r="F66" s="42" t="s">
        <v>395</v>
      </c>
      <c r="G66" s="42"/>
      <c r="H66" s="42"/>
      <c r="I66" s="42"/>
      <c r="J66" s="42"/>
      <c r="K66" s="80"/>
      <c r="L66" s="80"/>
      <c r="M66" s="80"/>
      <c r="N66" s="81">
        <v>10</v>
      </c>
      <c r="Y66" s="103"/>
    </row>
    <row r="67" spans="2:25" ht="13.5" customHeight="1">
      <c r="B67" s="29">
        <f t="shared" si="5"/>
        <v>57</v>
      </c>
      <c r="C67" s="38"/>
      <c r="D67" s="45"/>
      <c r="E67" s="42"/>
      <c r="F67" s="42" t="s">
        <v>351</v>
      </c>
      <c r="G67" s="42"/>
      <c r="H67" s="42"/>
      <c r="I67" s="42"/>
      <c r="J67" s="42"/>
      <c r="K67" s="100"/>
      <c r="L67" s="80" t="s">
        <v>261</v>
      </c>
      <c r="M67" s="80">
        <v>160</v>
      </c>
      <c r="N67" s="81" t="s">
        <v>261</v>
      </c>
      <c r="Y67" s="103"/>
    </row>
    <row r="68" spans="2:25" ht="13.5" customHeight="1">
      <c r="B68" s="29">
        <f t="shared" si="5"/>
        <v>58</v>
      </c>
      <c r="C68" s="38"/>
      <c r="D68" s="45"/>
      <c r="E68" s="42"/>
      <c r="F68" s="42" t="s">
        <v>56</v>
      </c>
      <c r="G68" s="42"/>
      <c r="H68" s="42"/>
      <c r="I68" s="42"/>
      <c r="J68" s="42"/>
      <c r="K68" s="100">
        <v>200</v>
      </c>
      <c r="L68" s="100">
        <v>3700</v>
      </c>
      <c r="M68" s="80">
        <v>2600</v>
      </c>
      <c r="N68" s="81">
        <v>920</v>
      </c>
      <c r="Y68" s="103"/>
    </row>
    <row r="69" spans="2:25" ht="13.5" customHeight="1">
      <c r="B69" s="29">
        <f t="shared" si="5"/>
        <v>59</v>
      </c>
      <c r="C69" s="38"/>
      <c r="D69" s="45"/>
      <c r="E69" s="42"/>
      <c r="F69" s="42" t="s">
        <v>318</v>
      </c>
      <c r="G69" s="42"/>
      <c r="H69" s="42"/>
      <c r="I69" s="42"/>
      <c r="J69" s="42"/>
      <c r="K69" s="100"/>
      <c r="L69" s="80">
        <v>140</v>
      </c>
      <c r="M69" s="80">
        <v>300</v>
      </c>
      <c r="N69" s="81">
        <v>10</v>
      </c>
      <c r="Y69" s="103"/>
    </row>
    <row r="70" spans="2:25" ht="13.5" customHeight="1">
      <c r="B70" s="29">
        <f t="shared" si="5"/>
        <v>60</v>
      </c>
      <c r="C70" s="38"/>
      <c r="D70" s="45"/>
      <c r="E70" s="42"/>
      <c r="F70" s="42" t="s">
        <v>402</v>
      </c>
      <c r="G70" s="42"/>
      <c r="H70" s="42"/>
      <c r="I70" s="42"/>
      <c r="J70" s="42"/>
      <c r="K70" s="80"/>
      <c r="L70" s="80"/>
      <c r="M70" s="80"/>
      <c r="N70" s="81" t="s">
        <v>261</v>
      </c>
      <c r="Y70" s="103"/>
    </row>
    <row r="71" spans="2:25" ht="13.5" customHeight="1">
      <c r="B71" s="29">
        <f t="shared" si="5"/>
        <v>61</v>
      </c>
      <c r="C71" s="38"/>
      <c r="D71" s="45"/>
      <c r="E71" s="42"/>
      <c r="F71" s="42" t="s">
        <v>396</v>
      </c>
      <c r="G71" s="42"/>
      <c r="H71" s="42"/>
      <c r="I71" s="42"/>
      <c r="J71" s="42"/>
      <c r="K71" s="80"/>
      <c r="L71" s="80"/>
      <c r="M71" s="80"/>
      <c r="N71" s="81">
        <v>20</v>
      </c>
      <c r="Y71" s="103"/>
    </row>
    <row r="72" spans="2:25" ht="13.5" customHeight="1">
      <c r="B72" s="29">
        <f t="shared" si="5"/>
        <v>62</v>
      </c>
      <c r="C72" s="38"/>
      <c r="D72" s="45"/>
      <c r="E72" s="42"/>
      <c r="F72" s="42" t="s">
        <v>58</v>
      </c>
      <c r="G72" s="42"/>
      <c r="H72" s="42"/>
      <c r="I72" s="42"/>
      <c r="J72" s="42"/>
      <c r="K72" s="100" t="s">
        <v>261</v>
      </c>
      <c r="L72" s="80">
        <v>10</v>
      </c>
      <c r="M72" s="80">
        <v>80</v>
      </c>
      <c r="N72" s="81"/>
      <c r="Y72" s="103"/>
    </row>
    <row r="73" spans="2:25" ht="13.5" customHeight="1">
      <c r="B73" s="29">
        <f t="shared" si="5"/>
        <v>63</v>
      </c>
      <c r="C73" s="38"/>
      <c r="D73" s="45"/>
      <c r="E73" s="42"/>
      <c r="F73" s="42" t="s">
        <v>319</v>
      </c>
      <c r="G73" s="42"/>
      <c r="H73" s="42"/>
      <c r="I73" s="42"/>
      <c r="J73" s="42"/>
      <c r="K73" s="100" t="s">
        <v>261</v>
      </c>
      <c r="L73" s="80"/>
      <c r="M73" s="80"/>
      <c r="N73" s="81"/>
      <c r="Y73" s="103"/>
    </row>
    <row r="74" spans="2:25" ht="13.5" customHeight="1">
      <c r="B74" s="29">
        <f t="shared" si="5"/>
        <v>64</v>
      </c>
      <c r="C74" s="38"/>
      <c r="D74" s="45"/>
      <c r="E74" s="42"/>
      <c r="F74" s="42" t="s">
        <v>60</v>
      </c>
      <c r="G74" s="42"/>
      <c r="H74" s="42"/>
      <c r="I74" s="42"/>
      <c r="J74" s="42"/>
      <c r="K74" s="80"/>
      <c r="L74" s="80">
        <v>240</v>
      </c>
      <c r="M74" s="80" t="s">
        <v>261</v>
      </c>
      <c r="N74" s="81"/>
      <c r="Y74" s="103"/>
    </row>
    <row r="75" spans="2:25" ht="13.5" customHeight="1">
      <c r="B75" s="29">
        <f t="shared" si="5"/>
        <v>65</v>
      </c>
      <c r="C75" s="38"/>
      <c r="D75" s="45"/>
      <c r="E75" s="42"/>
      <c r="F75" s="42" t="s">
        <v>61</v>
      </c>
      <c r="G75" s="42"/>
      <c r="H75" s="42"/>
      <c r="I75" s="42"/>
      <c r="J75" s="42"/>
      <c r="K75" s="80" t="s">
        <v>261</v>
      </c>
      <c r="L75" s="80">
        <v>1520</v>
      </c>
      <c r="M75" s="80">
        <v>2800</v>
      </c>
      <c r="N75" s="81">
        <v>720</v>
      </c>
      <c r="Y75" s="103"/>
    </row>
    <row r="76" spans="2:25" ht="13.5" customHeight="1">
      <c r="B76" s="29">
        <f aca="true" t="shared" si="9" ref="B76:B99">B75+1</f>
        <v>66</v>
      </c>
      <c r="C76" s="38"/>
      <c r="D76" s="45"/>
      <c r="E76" s="42"/>
      <c r="F76" s="42" t="s">
        <v>62</v>
      </c>
      <c r="G76" s="42"/>
      <c r="H76" s="42"/>
      <c r="I76" s="42"/>
      <c r="J76" s="42"/>
      <c r="K76" s="80"/>
      <c r="L76" s="80">
        <v>160</v>
      </c>
      <c r="M76" s="80">
        <v>240</v>
      </c>
      <c r="N76" s="81">
        <v>80</v>
      </c>
      <c r="Y76" s="103"/>
    </row>
    <row r="77" spans="2:25" ht="13.5" customHeight="1">
      <c r="B77" s="29">
        <f t="shared" si="9"/>
        <v>67</v>
      </c>
      <c r="C77" s="38"/>
      <c r="D77" s="45"/>
      <c r="E77" s="42"/>
      <c r="F77" s="42" t="s">
        <v>63</v>
      </c>
      <c r="G77" s="42"/>
      <c r="H77" s="42"/>
      <c r="I77" s="42"/>
      <c r="J77" s="42"/>
      <c r="K77" s="80"/>
      <c r="L77" s="80" t="s">
        <v>261</v>
      </c>
      <c r="M77" s="80"/>
      <c r="N77" s="81"/>
      <c r="Y77" s="103"/>
    </row>
    <row r="78" spans="2:25" ht="13.5" customHeight="1">
      <c r="B78" s="29">
        <f t="shared" si="9"/>
        <v>68</v>
      </c>
      <c r="C78" s="38"/>
      <c r="D78" s="45"/>
      <c r="E78" s="42"/>
      <c r="F78" s="42" t="s">
        <v>152</v>
      </c>
      <c r="G78" s="42"/>
      <c r="H78" s="42"/>
      <c r="I78" s="42"/>
      <c r="J78" s="42"/>
      <c r="K78" s="100"/>
      <c r="L78" s="80">
        <v>250</v>
      </c>
      <c r="M78" s="80">
        <v>360</v>
      </c>
      <c r="N78" s="81" t="s">
        <v>261</v>
      </c>
      <c r="Y78" s="103"/>
    </row>
    <row r="79" spans="2:25" ht="13.5" customHeight="1">
      <c r="B79" s="29">
        <f t="shared" si="9"/>
        <v>69</v>
      </c>
      <c r="C79" s="38"/>
      <c r="D79" s="45"/>
      <c r="E79" s="42"/>
      <c r="F79" s="42" t="s">
        <v>213</v>
      </c>
      <c r="G79" s="42"/>
      <c r="H79" s="42"/>
      <c r="I79" s="42"/>
      <c r="J79" s="42"/>
      <c r="K79" s="80">
        <v>40</v>
      </c>
      <c r="L79" s="80">
        <v>320</v>
      </c>
      <c r="M79" s="80">
        <v>360</v>
      </c>
      <c r="N79" s="81">
        <v>360</v>
      </c>
      <c r="Y79" s="103"/>
    </row>
    <row r="80" spans="2:25" ht="13.5" customHeight="1">
      <c r="B80" s="29">
        <f t="shared" si="9"/>
        <v>70</v>
      </c>
      <c r="C80" s="38"/>
      <c r="D80" s="45"/>
      <c r="E80" s="42"/>
      <c r="F80" s="42" t="s">
        <v>214</v>
      </c>
      <c r="G80" s="42"/>
      <c r="H80" s="42"/>
      <c r="I80" s="42"/>
      <c r="J80" s="42"/>
      <c r="K80" s="80">
        <v>40</v>
      </c>
      <c r="L80" s="80">
        <v>140</v>
      </c>
      <c r="M80" s="80">
        <v>160</v>
      </c>
      <c r="N80" s="81">
        <v>60</v>
      </c>
      <c r="Y80" s="103"/>
    </row>
    <row r="81" spans="2:25" ht="13.5" customHeight="1">
      <c r="B81" s="29">
        <f t="shared" si="9"/>
        <v>71</v>
      </c>
      <c r="C81" s="38"/>
      <c r="D81" s="45"/>
      <c r="E81" s="42"/>
      <c r="F81" s="42" t="s">
        <v>65</v>
      </c>
      <c r="G81" s="42"/>
      <c r="H81" s="42"/>
      <c r="I81" s="42"/>
      <c r="J81" s="42"/>
      <c r="K81" s="100">
        <v>1040</v>
      </c>
      <c r="L81" s="80">
        <v>3050</v>
      </c>
      <c r="M81" s="80">
        <v>8700</v>
      </c>
      <c r="N81" s="81">
        <v>1750</v>
      </c>
      <c r="Y81" s="103"/>
    </row>
    <row r="82" spans="2:25" ht="13.5" customHeight="1">
      <c r="B82" s="29">
        <f t="shared" si="9"/>
        <v>72</v>
      </c>
      <c r="C82" s="38"/>
      <c r="D82" s="45"/>
      <c r="E82" s="42"/>
      <c r="F82" s="42" t="s">
        <v>66</v>
      </c>
      <c r="G82" s="42"/>
      <c r="H82" s="42"/>
      <c r="I82" s="42"/>
      <c r="J82" s="42"/>
      <c r="K82" s="80">
        <v>10</v>
      </c>
      <c r="L82" s="80">
        <v>60</v>
      </c>
      <c r="M82" s="80">
        <v>40</v>
      </c>
      <c r="N82" s="81">
        <v>30</v>
      </c>
      <c r="Y82" s="103"/>
    </row>
    <row r="83" spans="2:25" ht="13.5" customHeight="1">
      <c r="B83" s="29">
        <f t="shared" si="9"/>
        <v>73</v>
      </c>
      <c r="C83" s="38"/>
      <c r="D83" s="45"/>
      <c r="E83" s="42"/>
      <c r="F83" s="42" t="s">
        <v>154</v>
      </c>
      <c r="G83" s="42"/>
      <c r="H83" s="42"/>
      <c r="I83" s="42"/>
      <c r="J83" s="42"/>
      <c r="K83" s="80"/>
      <c r="L83" s="80" t="s">
        <v>261</v>
      </c>
      <c r="M83" s="80"/>
      <c r="N83" s="81">
        <v>10</v>
      </c>
      <c r="Y83" s="103"/>
    </row>
    <row r="84" spans="2:25" ht="13.5" customHeight="1">
      <c r="B84" s="29">
        <f t="shared" si="9"/>
        <v>74</v>
      </c>
      <c r="C84" s="38"/>
      <c r="D84" s="45"/>
      <c r="E84" s="42"/>
      <c r="F84" s="42" t="s">
        <v>397</v>
      </c>
      <c r="G84" s="42"/>
      <c r="H84" s="42"/>
      <c r="I84" s="42"/>
      <c r="J84" s="42"/>
      <c r="K84" s="80"/>
      <c r="L84" s="80" t="s">
        <v>261</v>
      </c>
      <c r="M84" s="80"/>
      <c r="N84" s="81"/>
      <c r="Y84" s="103"/>
    </row>
    <row r="85" spans="2:25" ht="13.5" customHeight="1">
      <c r="B85" s="29">
        <f t="shared" si="9"/>
        <v>75</v>
      </c>
      <c r="C85" s="38"/>
      <c r="D85" s="45"/>
      <c r="E85" s="42"/>
      <c r="F85" s="42" t="s">
        <v>67</v>
      </c>
      <c r="G85" s="42"/>
      <c r="H85" s="42"/>
      <c r="I85" s="42"/>
      <c r="J85" s="42"/>
      <c r="K85" s="80"/>
      <c r="L85" s="80">
        <v>10</v>
      </c>
      <c r="M85" s="80">
        <v>10</v>
      </c>
      <c r="N85" s="81">
        <v>40</v>
      </c>
      <c r="Y85" s="103"/>
    </row>
    <row r="86" spans="2:25" ht="13.5" customHeight="1">
      <c r="B86" s="29">
        <f t="shared" si="9"/>
        <v>76</v>
      </c>
      <c r="C86" s="38"/>
      <c r="D86" s="45"/>
      <c r="E86" s="42"/>
      <c r="F86" s="42" t="s">
        <v>68</v>
      </c>
      <c r="G86" s="42"/>
      <c r="H86" s="42"/>
      <c r="I86" s="42"/>
      <c r="J86" s="42"/>
      <c r="K86" s="80"/>
      <c r="L86" s="100" t="s">
        <v>261</v>
      </c>
      <c r="M86" s="80">
        <v>20</v>
      </c>
      <c r="N86" s="81">
        <v>80</v>
      </c>
      <c r="Y86" s="103"/>
    </row>
    <row r="87" spans="2:25" ht="13.5" customHeight="1">
      <c r="B87" s="29">
        <f t="shared" si="9"/>
        <v>77</v>
      </c>
      <c r="C87" s="38"/>
      <c r="D87" s="45"/>
      <c r="E87" s="42"/>
      <c r="F87" s="42" t="s">
        <v>158</v>
      </c>
      <c r="G87" s="42"/>
      <c r="H87" s="42"/>
      <c r="I87" s="42"/>
      <c r="J87" s="42"/>
      <c r="K87" s="80"/>
      <c r="L87" s="80" t="s">
        <v>261</v>
      </c>
      <c r="M87" s="80"/>
      <c r="N87" s="81" t="s">
        <v>261</v>
      </c>
      <c r="Y87" s="103"/>
    </row>
    <row r="88" spans="2:25" ht="13.5" customHeight="1">
      <c r="B88" s="29">
        <f t="shared" si="9"/>
        <v>78</v>
      </c>
      <c r="C88" s="38"/>
      <c r="D88" s="45"/>
      <c r="E88" s="42"/>
      <c r="F88" s="42" t="s">
        <v>398</v>
      </c>
      <c r="G88" s="42"/>
      <c r="H88" s="42"/>
      <c r="I88" s="42"/>
      <c r="J88" s="42"/>
      <c r="K88" s="80" t="s">
        <v>261</v>
      </c>
      <c r="L88" s="80"/>
      <c r="M88" s="80"/>
      <c r="N88" s="81" t="s">
        <v>261</v>
      </c>
      <c r="Y88" s="103"/>
    </row>
    <row r="89" spans="2:25" ht="13.5" customHeight="1">
      <c r="B89" s="29">
        <f t="shared" si="9"/>
        <v>79</v>
      </c>
      <c r="C89" s="38"/>
      <c r="D89" s="45"/>
      <c r="E89" s="42"/>
      <c r="F89" s="42" t="s">
        <v>159</v>
      </c>
      <c r="G89" s="42"/>
      <c r="H89" s="42"/>
      <c r="I89" s="42"/>
      <c r="J89" s="42"/>
      <c r="K89" s="80"/>
      <c r="L89" s="80">
        <v>40</v>
      </c>
      <c r="M89" s="80"/>
      <c r="N89" s="81">
        <v>280</v>
      </c>
      <c r="Y89" s="103"/>
    </row>
    <row r="90" spans="2:25" ht="13.5" customHeight="1">
      <c r="B90" s="29">
        <f t="shared" si="9"/>
        <v>80</v>
      </c>
      <c r="C90" s="39"/>
      <c r="D90" s="46"/>
      <c r="E90" s="42"/>
      <c r="F90" s="42" t="s">
        <v>71</v>
      </c>
      <c r="G90" s="42"/>
      <c r="H90" s="42"/>
      <c r="I90" s="42"/>
      <c r="J90" s="42"/>
      <c r="K90" s="80"/>
      <c r="L90" s="80">
        <v>90</v>
      </c>
      <c r="M90" s="80" t="s">
        <v>261</v>
      </c>
      <c r="N90" s="81">
        <v>10</v>
      </c>
      <c r="Y90" s="103"/>
    </row>
    <row r="91" spans="2:14" ht="13.5" customHeight="1">
      <c r="B91" s="29">
        <f t="shared" si="9"/>
        <v>81</v>
      </c>
      <c r="C91" s="37" t="s">
        <v>72</v>
      </c>
      <c r="D91" s="35" t="s">
        <v>73</v>
      </c>
      <c r="E91" s="42"/>
      <c r="F91" s="42" t="s">
        <v>400</v>
      </c>
      <c r="G91" s="42"/>
      <c r="H91" s="42"/>
      <c r="I91" s="42"/>
      <c r="J91" s="42"/>
      <c r="K91" s="80" t="s">
        <v>261</v>
      </c>
      <c r="L91" s="80"/>
      <c r="M91" s="80"/>
      <c r="N91" s="81"/>
    </row>
    <row r="92" spans="2:14" ht="13.5" customHeight="1">
      <c r="B92" s="29">
        <f t="shared" si="9"/>
        <v>82</v>
      </c>
      <c r="C92" s="38"/>
      <c r="D92" s="45"/>
      <c r="E92" s="42"/>
      <c r="F92" s="42" t="s">
        <v>399</v>
      </c>
      <c r="G92" s="42"/>
      <c r="H92" s="42"/>
      <c r="I92" s="42"/>
      <c r="J92" s="42"/>
      <c r="K92" s="80"/>
      <c r="L92" s="80">
        <v>10</v>
      </c>
      <c r="M92" s="80"/>
      <c r="N92" s="81">
        <v>10</v>
      </c>
    </row>
    <row r="93" spans="2:14" ht="13.5" customHeight="1">
      <c r="B93" s="29">
        <f t="shared" si="9"/>
        <v>83</v>
      </c>
      <c r="C93" s="38"/>
      <c r="D93" s="45"/>
      <c r="E93" s="42"/>
      <c r="F93" s="42" t="s">
        <v>320</v>
      </c>
      <c r="G93" s="42"/>
      <c r="H93" s="42"/>
      <c r="I93" s="42"/>
      <c r="J93" s="42"/>
      <c r="K93" s="80"/>
      <c r="L93" s="80"/>
      <c r="M93" s="80" t="s">
        <v>261</v>
      </c>
      <c r="N93" s="81" t="s">
        <v>261</v>
      </c>
    </row>
    <row r="94" spans="2:14" ht="13.5" customHeight="1">
      <c r="B94" s="29">
        <f t="shared" si="9"/>
        <v>84</v>
      </c>
      <c r="C94" s="38"/>
      <c r="D94" s="45"/>
      <c r="E94" s="42"/>
      <c r="F94" s="42" t="s">
        <v>164</v>
      </c>
      <c r="G94" s="42"/>
      <c r="H94" s="42"/>
      <c r="I94" s="42"/>
      <c r="J94" s="42"/>
      <c r="K94" s="80" t="s">
        <v>261</v>
      </c>
      <c r="L94" s="80">
        <v>10</v>
      </c>
      <c r="M94" s="80">
        <v>20</v>
      </c>
      <c r="N94" s="81" t="s">
        <v>261</v>
      </c>
    </row>
    <row r="95" spans="2:14" ht="13.5" customHeight="1">
      <c r="B95" s="29">
        <f t="shared" si="9"/>
        <v>85</v>
      </c>
      <c r="C95" s="38"/>
      <c r="D95" s="45"/>
      <c r="E95" s="42"/>
      <c r="F95" s="42" t="s">
        <v>165</v>
      </c>
      <c r="G95" s="42"/>
      <c r="H95" s="42"/>
      <c r="I95" s="42"/>
      <c r="J95" s="42"/>
      <c r="K95" s="80" t="s">
        <v>261</v>
      </c>
      <c r="L95" s="80"/>
      <c r="M95" s="80">
        <v>10</v>
      </c>
      <c r="N95" s="81">
        <v>20</v>
      </c>
    </row>
    <row r="96" spans="2:14" ht="13.5" customHeight="1">
      <c r="B96" s="29">
        <f t="shared" si="9"/>
        <v>86</v>
      </c>
      <c r="C96" s="38"/>
      <c r="D96" s="46"/>
      <c r="E96" s="42"/>
      <c r="F96" s="42" t="s">
        <v>74</v>
      </c>
      <c r="G96" s="42"/>
      <c r="H96" s="42"/>
      <c r="I96" s="42"/>
      <c r="J96" s="42"/>
      <c r="K96" s="80"/>
      <c r="L96" s="80">
        <v>30</v>
      </c>
      <c r="M96" s="80" t="s">
        <v>403</v>
      </c>
      <c r="N96" s="81"/>
    </row>
    <row r="97" spans="2:14" ht="13.5" customHeight="1">
      <c r="B97" s="29">
        <f t="shared" si="9"/>
        <v>87</v>
      </c>
      <c r="C97" s="37" t="s">
        <v>405</v>
      </c>
      <c r="D97" s="47" t="s">
        <v>168</v>
      </c>
      <c r="E97" s="42"/>
      <c r="F97" s="42" t="s">
        <v>169</v>
      </c>
      <c r="G97" s="42"/>
      <c r="H97" s="42"/>
      <c r="I97" s="42"/>
      <c r="J97" s="42"/>
      <c r="K97" s="80">
        <v>20</v>
      </c>
      <c r="L97" s="80">
        <v>50</v>
      </c>
      <c r="M97" s="80">
        <v>50</v>
      </c>
      <c r="N97" s="81">
        <v>20</v>
      </c>
    </row>
    <row r="98" spans="2:14" ht="13.5" customHeight="1">
      <c r="B98" s="29">
        <f t="shared" si="9"/>
        <v>88</v>
      </c>
      <c r="C98" s="38"/>
      <c r="D98" s="35" t="s">
        <v>76</v>
      </c>
      <c r="E98" s="42"/>
      <c r="F98" s="42" t="s">
        <v>404</v>
      </c>
      <c r="G98" s="42"/>
      <c r="H98" s="42"/>
      <c r="I98" s="42"/>
      <c r="J98" s="42"/>
      <c r="K98" s="80"/>
      <c r="L98" s="80"/>
      <c r="M98" s="80"/>
      <c r="N98" s="81" t="s">
        <v>403</v>
      </c>
    </row>
    <row r="99" spans="2:14" ht="13.5" customHeight="1" thickBot="1">
      <c r="B99" s="147">
        <f t="shared" si="9"/>
        <v>89</v>
      </c>
      <c r="C99" s="146"/>
      <c r="D99" s="148"/>
      <c r="E99" s="149"/>
      <c r="F99" s="149" t="s">
        <v>79</v>
      </c>
      <c r="G99" s="149"/>
      <c r="H99" s="149"/>
      <c r="I99" s="149"/>
      <c r="J99" s="149"/>
      <c r="K99" s="150">
        <v>40</v>
      </c>
      <c r="L99" s="150">
        <v>110</v>
      </c>
      <c r="M99" s="150">
        <v>60</v>
      </c>
      <c r="N99" s="140">
        <v>60</v>
      </c>
    </row>
    <row r="100" spans="2:24" ht="13.5" customHeight="1">
      <c r="B100" s="83"/>
      <c r="C100" s="84"/>
      <c r="D100" s="84"/>
      <c r="E100" s="86"/>
      <c r="F100" s="86"/>
      <c r="G100" s="86"/>
      <c r="H100" s="86"/>
      <c r="I100" s="86"/>
      <c r="J100" s="86"/>
      <c r="K100" s="86"/>
      <c r="L100" s="86"/>
      <c r="M100" s="86"/>
      <c r="N100" s="86"/>
      <c r="U100">
        <f>COUNTA(K11:K99)</f>
        <v>50</v>
      </c>
      <c r="V100">
        <f>COUNTA(L11:L99)</f>
        <v>67</v>
      </c>
      <c r="W100">
        <f>COUNTA(M11:M99)</f>
        <v>68</v>
      </c>
      <c r="X100">
        <f>COUNTA(N11:N99)</f>
        <v>69</v>
      </c>
    </row>
    <row r="101" ht="18" customHeight="1"/>
    <row r="102" ht="18" customHeight="1">
      <c r="B102" s="22"/>
    </row>
    <row r="103" ht="9" customHeight="1" thickBot="1"/>
    <row r="104" spans="2:14" ht="18" customHeight="1">
      <c r="B104" s="1"/>
      <c r="C104" s="2"/>
      <c r="D104" s="163" t="s">
        <v>2</v>
      </c>
      <c r="E104" s="163"/>
      <c r="F104" s="163"/>
      <c r="G104" s="163"/>
      <c r="H104" s="2"/>
      <c r="I104" s="2"/>
      <c r="J104" s="3"/>
      <c r="K104" s="107" t="s">
        <v>106</v>
      </c>
      <c r="L104" s="107" t="s">
        <v>107</v>
      </c>
      <c r="M104" s="107" t="s">
        <v>108</v>
      </c>
      <c r="N104" s="132" t="s">
        <v>109</v>
      </c>
    </row>
    <row r="105" spans="2:14" ht="18" customHeight="1" thickBot="1">
      <c r="B105" s="7"/>
      <c r="C105" s="8"/>
      <c r="D105" s="161" t="s">
        <v>3</v>
      </c>
      <c r="E105" s="161"/>
      <c r="F105" s="161"/>
      <c r="G105" s="161"/>
      <c r="H105" s="8"/>
      <c r="I105" s="8"/>
      <c r="J105" s="9"/>
      <c r="K105" s="113" t="str">
        <f>K5</f>
        <v>H 26. 5.20</v>
      </c>
      <c r="L105" s="113" t="str">
        <f>L5</f>
        <v>H 26. 5.20</v>
      </c>
      <c r="M105" s="113" t="str">
        <f>M5</f>
        <v>H 26. 5.20</v>
      </c>
      <c r="N105" s="133" t="str">
        <f>N5</f>
        <v>H 26. 5.20</v>
      </c>
    </row>
    <row r="106" spans="2:14" ht="18" customHeight="1" thickTop="1">
      <c r="B106" s="87" t="s">
        <v>10</v>
      </c>
      <c r="C106" s="88" t="s">
        <v>11</v>
      </c>
      <c r="D106" s="88" t="s">
        <v>12</v>
      </c>
      <c r="E106" s="89"/>
      <c r="F106" s="90"/>
      <c r="G106" s="169" t="s">
        <v>13</v>
      </c>
      <c r="H106" s="169"/>
      <c r="I106" s="90"/>
      <c r="J106" s="27"/>
      <c r="K106" s="114"/>
      <c r="L106" s="114"/>
      <c r="M106" s="114"/>
      <c r="N106" s="145"/>
    </row>
    <row r="107" spans="2:14" ht="13.5" customHeight="1">
      <c r="B107" s="29">
        <f>B99+1</f>
        <v>90</v>
      </c>
      <c r="C107" s="37" t="s">
        <v>405</v>
      </c>
      <c r="D107" s="47" t="s">
        <v>80</v>
      </c>
      <c r="E107" s="42"/>
      <c r="F107" s="42" t="s">
        <v>81</v>
      </c>
      <c r="G107" s="42"/>
      <c r="H107" s="42"/>
      <c r="I107" s="42"/>
      <c r="J107" s="42"/>
      <c r="K107" s="80"/>
      <c r="L107" s="80"/>
      <c r="M107" s="80"/>
      <c r="N107" s="81">
        <v>20</v>
      </c>
    </row>
    <row r="108" spans="2:14" ht="13.5" customHeight="1">
      <c r="B108" s="29">
        <f>B107+1</f>
        <v>91</v>
      </c>
      <c r="C108" s="37" t="s">
        <v>0</v>
      </c>
      <c r="D108" s="35" t="s">
        <v>170</v>
      </c>
      <c r="E108" s="42"/>
      <c r="F108" s="42" t="s">
        <v>1</v>
      </c>
      <c r="G108" s="42"/>
      <c r="H108" s="42"/>
      <c r="I108" s="42"/>
      <c r="J108" s="42"/>
      <c r="K108" s="80" t="s">
        <v>261</v>
      </c>
      <c r="L108" s="80">
        <v>10</v>
      </c>
      <c r="M108" s="80" t="s">
        <v>261</v>
      </c>
      <c r="N108" s="81">
        <v>10</v>
      </c>
    </row>
    <row r="109" spans="2:14" ht="13.5" customHeight="1">
      <c r="B109" s="29">
        <f>B108+1</f>
        <v>92</v>
      </c>
      <c r="C109" s="38"/>
      <c r="D109" s="47" t="s">
        <v>82</v>
      </c>
      <c r="E109" s="42"/>
      <c r="F109" s="42" t="s">
        <v>83</v>
      </c>
      <c r="G109" s="42"/>
      <c r="H109" s="42"/>
      <c r="I109" s="42"/>
      <c r="J109" s="42"/>
      <c r="K109" s="80">
        <v>10</v>
      </c>
      <c r="L109" s="80">
        <v>30</v>
      </c>
      <c r="M109" s="80">
        <v>10</v>
      </c>
      <c r="N109" s="81"/>
    </row>
    <row r="110" spans="2:14" ht="13.5" customHeight="1">
      <c r="B110" s="29">
        <f>B109+1</f>
        <v>93</v>
      </c>
      <c r="C110" s="170" t="s">
        <v>84</v>
      </c>
      <c r="D110" s="171"/>
      <c r="E110" s="42"/>
      <c r="F110" s="42" t="s">
        <v>85</v>
      </c>
      <c r="G110" s="42"/>
      <c r="H110" s="42"/>
      <c r="I110" s="42"/>
      <c r="J110" s="42"/>
      <c r="K110" s="80">
        <v>120</v>
      </c>
      <c r="L110" s="80">
        <v>190</v>
      </c>
      <c r="M110" s="80">
        <v>510</v>
      </c>
      <c r="N110" s="81">
        <v>470</v>
      </c>
    </row>
    <row r="111" spans="2:14" ht="13.5" customHeight="1">
      <c r="B111" s="29">
        <f>B110+1</f>
        <v>94</v>
      </c>
      <c r="C111" s="40"/>
      <c r="D111" s="41"/>
      <c r="E111" s="42"/>
      <c r="F111" s="42" t="s">
        <v>86</v>
      </c>
      <c r="G111" s="42"/>
      <c r="H111" s="42"/>
      <c r="I111" s="42"/>
      <c r="J111" s="42"/>
      <c r="K111" s="80">
        <v>620</v>
      </c>
      <c r="L111" s="80">
        <v>320</v>
      </c>
      <c r="M111" s="80">
        <v>460</v>
      </c>
      <c r="N111" s="81">
        <v>320</v>
      </c>
    </row>
    <row r="112" spans="2:14" ht="13.5" customHeight="1" thickBot="1">
      <c r="B112" s="29">
        <f>B111+1</f>
        <v>95</v>
      </c>
      <c r="C112" s="40"/>
      <c r="D112" s="41"/>
      <c r="E112" s="42"/>
      <c r="F112" s="42" t="s">
        <v>171</v>
      </c>
      <c r="G112" s="42"/>
      <c r="H112" s="42"/>
      <c r="I112" s="42"/>
      <c r="J112" s="42"/>
      <c r="K112" s="80">
        <v>70</v>
      </c>
      <c r="L112" s="80">
        <v>300</v>
      </c>
      <c r="M112" s="80">
        <v>250</v>
      </c>
      <c r="N112" s="81">
        <v>90</v>
      </c>
    </row>
    <row r="113" spans="2:14" ht="19.5" customHeight="1" thickTop="1">
      <c r="B113" s="172" t="s">
        <v>88</v>
      </c>
      <c r="C113" s="173"/>
      <c r="D113" s="173"/>
      <c r="E113" s="173"/>
      <c r="F113" s="173"/>
      <c r="G113" s="173"/>
      <c r="H113" s="173"/>
      <c r="I113" s="173"/>
      <c r="J113" s="27"/>
      <c r="K113" s="114">
        <v>17015</v>
      </c>
      <c r="L113" s="114">
        <v>49550</v>
      </c>
      <c r="M113" s="114">
        <v>59395</v>
      </c>
      <c r="N113" s="134">
        <v>23330</v>
      </c>
    </row>
    <row r="114" spans="2:14" ht="13.5" customHeight="1">
      <c r="B114" s="153" t="s">
        <v>89</v>
      </c>
      <c r="C114" s="154"/>
      <c r="D114" s="162"/>
      <c r="E114" s="51"/>
      <c r="F114" s="52"/>
      <c r="G114" s="155" t="s">
        <v>14</v>
      </c>
      <c r="H114" s="155"/>
      <c r="I114" s="52"/>
      <c r="J114" s="54"/>
      <c r="K114" s="43">
        <v>470</v>
      </c>
      <c r="L114" s="43">
        <v>3200</v>
      </c>
      <c r="M114" s="43">
        <v>5140</v>
      </c>
      <c r="N114" s="44">
        <v>1640</v>
      </c>
    </row>
    <row r="115" spans="2:14" ht="13.5" customHeight="1">
      <c r="B115" s="16"/>
      <c r="C115" s="17"/>
      <c r="D115" s="18"/>
      <c r="E115" s="55"/>
      <c r="F115" s="42"/>
      <c r="G115" s="155" t="s">
        <v>40</v>
      </c>
      <c r="H115" s="155"/>
      <c r="I115" s="53"/>
      <c r="J115" s="56"/>
      <c r="K115" s="43">
        <v>250</v>
      </c>
      <c r="L115" s="43">
        <v>700</v>
      </c>
      <c r="M115" s="43">
        <v>710</v>
      </c>
      <c r="N115" s="44">
        <v>510</v>
      </c>
    </row>
    <row r="116" spans="2:14" ht="13.5" customHeight="1">
      <c r="B116" s="16"/>
      <c r="C116" s="17"/>
      <c r="D116" s="18"/>
      <c r="E116" s="55"/>
      <c r="F116" s="42"/>
      <c r="G116" s="155" t="s">
        <v>43</v>
      </c>
      <c r="H116" s="155"/>
      <c r="I116" s="52"/>
      <c r="J116" s="54"/>
      <c r="K116" s="43">
        <v>0</v>
      </c>
      <c r="L116" s="43">
        <v>0</v>
      </c>
      <c r="M116" s="43">
        <v>0</v>
      </c>
      <c r="N116" s="44">
        <v>10</v>
      </c>
    </row>
    <row r="117" spans="2:14" ht="13.5" customHeight="1">
      <c r="B117" s="16"/>
      <c r="C117" s="17"/>
      <c r="D117" s="18"/>
      <c r="E117" s="55"/>
      <c r="F117" s="42"/>
      <c r="G117" s="155" t="s">
        <v>190</v>
      </c>
      <c r="H117" s="155"/>
      <c r="I117" s="52"/>
      <c r="J117" s="54"/>
      <c r="K117" s="43">
        <v>0</v>
      </c>
      <c r="L117" s="43">
        <v>0</v>
      </c>
      <c r="M117" s="43">
        <v>0</v>
      </c>
      <c r="N117" s="44">
        <v>10</v>
      </c>
    </row>
    <row r="118" spans="2:14" ht="13.5" customHeight="1">
      <c r="B118" s="16"/>
      <c r="C118" s="17"/>
      <c r="D118" s="18"/>
      <c r="E118" s="55"/>
      <c r="F118" s="42"/>
      <c r="G118" s="155" t="s">
        <v>191</v>
      </c>
      <c r="H118" s="155"/>
      <c r="I118" s="52"/>
      <c r="J118" s="54"/>
      <c r="K118" s="43">
        <v>13805</v>
      </c>
      <c r="L118" s="43">
        <v>32620</v>
      </c>
      <c r="M118" s="43">
        <v>33245</v>
      </c>
      <c r="N118" s="44">
        <v>13720</v>
      </c>
    </row>
    <row r="119" spans="2:14" ht="13.5" customHeight="1">
      <c r="B119" s="16"/>
      <c r="C119" s="17"/>
      <c r="D119" s="18"/>
      <c r="E119" s="55"/>
      <c r="F119" s="42"/>
      <c r="G119" s="155" t="s">
        <v>266</v>
      </c>
      <c r="H119" s="155"/>
      <c r="I119" s="52"/>
      <c r="J119" s="54"/>
      <c r="K119" s="43">
        <v>0</v>
      </c>
      <c r="L119" s="43">
        <v>60</v>
      </c>
      <c r="M119" s="43">
        <v>150</v>
      </c>
      <c r="N119" s="44">
        <v>90</v>
      </c>
    </row>
    <row r="120" spans="2:14" ht="13.5" customHeight="1">
      <c r="B120" s="16"/>
      <c r="C120" s="17"/>
      <c r="D120" s="18"/>
      <c r="E120" s="55"/>
      <c r="F120" s="42"/>
      <c r="G120" s="155" t="s">
        <v>45</v>
      </c>
      <c r="H120" s="155"/>
      <c r="I120" s="52"/>
      <c r="J120" s="54"/>
      <c r="K120" s="43">
        <v>1610</v>
      </c>
      <c r="L120" s="43">
        <v>11910</v>
      </c>
      <c r="M120" s="43">
        <v>18780</v>
      </c>
      <c r="N120" s="44">
        <v>6330</v>
      </c>
    </row>
    <row r="121" spans="2:14" ht="13.5" customHeight="1">
      <c r="B121" s="16"/>
      <c r="C121" s="17"/>
      <c r="D121" s="18"/>
      <c r="E121" s="55"/>
      <c r="F121" s="42"/>
      <c r="G121" s="155" t="s">
        <v>90</v>
      </c>
      <c r="H121" s="155"/>
      <c r="I121" s="52"/>
      <c r="J121" s="54"/>
      <c r="K121" s="43">
        <v>740</v>
      </c>
      <c r="L121" s="43">
        <v>510</v>
      </c>
      <c r="M121" s="43">
        <v>970</v>
      </c>
      <c r="N121" s="44">
        <v>790</v>
      </c>
    </row>
    <row r="122" spans="2:14" ht="13.5" customHeight="1" thickBot="1">
      <c r="B122" s="19"/>
      <c r="C122" s="20"/>
      <c r="D122" s="21"/>
      <c r="E122" s="57"/>
      <c r="F122" s="48"/>
      <c r="G122" s="156" t="s">
        <v>87</v>
      </c>
      <c r="H122" s="156"/>
      <c r="I122" s="58"/>
      <c r="J122" s="59"/>
      <c r="K122" s="49">
        <v>140</v>
      </c>
      <c r="L122" s="49">
        <v>550</v>
      </c>
      <c r="M122" s="49">
        <v>400</v>
      </c>
      <c r="N122" s="50">
        <v>230</v>
      </c>
    </row>
    <row r="123" spans="2:14" ht="18" customHeight="1" thickTop="1">
      <c r="B123" s="157" t="s">
        <v>91</v>
      </c>
      <c r="C123" s="158"/>
      <c r="D123" s="159"/>
      <c r="E123" s="65"/>
      <c r="F123" s="30"/>
      <c r="G123" s="160" t="s">
        <v>92</v>
      </c>
      <c r="H123" s="160"/>
      <c r="I123" s="30"/>
      <c r="J123" s="31"/>
      <c r="K123" s="115" t="s">
        <v>93</v>
      </c>
      <c r="L123" s="121"/>
      <c r="M123" s="121"/>
      <c r="N123" s="135"/>
    </row>
    <row r="124" spans="2:14" ht="18" customHeight="1">
      <c r="B124" s="62"/>
      <c r="C124" s="63"/>
      <c r="D124" s="63"/>
      <c r="E124" s="60"/>
      <c r="F124" s="61"/>
      <c r="G124" s="34"/>
      <c r="H124" s="34"/>
      <c r="I124" s="61"/>
      <c r="J124" s="64"/>
      <c r="K124" s="116" t="s">
        <v>94</v>
      </c>
      <c r="L124" s="122"/>
      <c r="M124" s="122"/>
      <c r="N124" s="125"/>
    </row>
    <row r="125" spans="2:14" ht="18" customHeight="1">
      <c r="B125" s="16"/>
      <c r="C125" s="17"/>
      <c r="D125" s="17"/>
      <c r="E125" s="66"/>
      <c r="F125" s="8"/>
      <c r="G125" s="161" t="s">
        <v>95</v>
      </c>
      <c r="H125" s="161"/>
      <c r="I125" s="32"/>
      <c r="J125" s="33"/>
      <c r="K125" s="117" t="s">
        <v>96</v>
      </c>
      <c r="L125" s="123"/>
      <c r="M125" s="126"/>
      <c r="N125" s="123"/>
    </row>
    <row r="126" spans="2:14" ht="18" customHeight="1">
      <c r="B126" s="16"/>
      <c r="C126" s="17"/>
      <c r="D126" s="17"/>
      <c r="E126" s="67"/>
      <c r="F126" s="17"/>
      <c r="G126" s="68"/>
      <c r="H126" s="68"/>
      <c r="I126" s="63"/>
      <c r="J126" s="69"/>
      <c r="K126" s="118" t="s">
        <v>267</v>
      </c>
      <c r="L126" s="124"/>
      <c r="M126" s="127"/>
      <c r="N126" s="124"/>
    </row>
    <row r="127" spans="2:14" ht="18" customHeight="1">
      <c r="B127" s="16"/>
      <c r="C127" s="17"/>
      <c r="D127" s="17"/>
      <c r="E127" s="67"/>
      <c r="F127" s="17"/>
      <c r="G127" s="68"/>
      <c r="H127" s="68"/>
      <c r="I127" s="63"/>
      <c r="J127" s="69"/>
      <c r="K127" s="118" t="s">
        <v>216</v>
      </c>
      <c r="L127" s="122"/>
      <c r="M127" s="127"/>
      <c r="N127" s="124"/>
    </row>
    <row r="128" spans="2:14" ht="18" customHeight="1">
      <c r="B128" s="16"/>
      <c r="C128" s="17"/>
      <c r="D128" s="17"/>
      <c r="E128" s="66"/>
      <c r="F128" s="8"/>
      <c r="G128" s="161" t="s">
        <v>97</v>
      </c>
      <c r="H128" s="161"/>
      <c r="I128" s="32"/>
      <c r="J128" s="33"/>
      <c r="K128" s="117" t="s">
        <v>364</v>
      </c>
      <c r="L128" s="123"/>
      <c r="M128" s="126"/>
      <c r="N128" s="123"/>
    </row>
    <row r="129" spans="2:14" ht="18" customHeight="1">
      <c r="B129" s="16"/>
      <c r="C129" s="17"/>
      <c r="D129" s="17"/>
      <c r="E129" s="67"/>
      <c r="F129" s="17"/>
      <c r="G129" s="68"/>
      <c r="H129" s="68"/>
      <c r="I129" s="63"/>
      <c r="J129" s="69"/>
      <c r="K129" s="118" t="s">
        <v>217</v>
      </c>
      <c r="L129" s="124"/>
      <c r="M129" s="127"/>
      <c r="N129" s="124"/>
    </row>
    <row r="130" spans="2:14" ht="18" customHeight="1">
      <c r="B130" s="16"/>
      <c r="C130" s="17"/>
      <c r="D130" s="17"/>
      <c r="E130" s="13"/>
      <c r="F130" s="14"/>
      <c r="G130" s="34"/>
      <c r="H130" s="34"/>
      <c r="I130" s="61"/>
      <c r="J130" s="64"/>
      <c r="K130" s="116" t="s">
        <v>98</v>
      </c>
      <c r="L130" s="125"/>
      <c r="M130" s="122"/>
      <c r="N130" s="125"/>
    </row>
    <row r="131" spans="2:14" ht="18" customHeight="1">
      <c r="B131" s="153" t="s">
        <v>99</v>
      </c>
      <c r="C131" s="154"/>
      <c r="D131" s="154"/>
      <c r="E131" s="8"/>
      <c r="F131" s="8"/>
      <c r="G131" s="8"/>
      <c r="H131" s="8"/>
      <c r="I131" s="8"/>
      <c r="J131" s="8"/>
      <c r="K131" s="82"/>
      <c r="L131" s="82"/>
      <c r="M131" s="82"/>
      <c r="N131" s="136"/>
    </row>
    <row r="132" spans="2:14" ht="13.5" customHeight="1">
      <c r="B132" s="70"/>
      <c r="C132" s="71" t="s">
        <v>100</v>
      </c>
      <c r="D132" s="72"/>
      <c r="E132" s="71"/>
      <c r="F132" s="71"/>
      <c r="G132" s="71"/>
      <c r="H132" s="71"/>
      <c r="I132" s="71"/>
      <c r="J132" s="71"/>
      <c r="K132" s="119"/>
      <c r="L132" s="119"/>
      <c r="M132" s="119"/>
      <c r="N132" s="137"/>
    </row>
    <row r="133" spans="2:14" ht="13.5" customHeight="1">
      <c r="B133" s="70"/>
      <c r="C133" s="71" t="s">
        <v>101</v>
      </c>
      <c r="D133" s="72"/>
      <c r="E133" s="71"/>
      <c r="F133" s="71"/>
      <c r="G133" s="71"/>
      <c r="H133" s="71"/>
      <c r="I133" s="71"/>
      <c r="J133" s="71"/>
      <c r="K133" s="119"/>
      <c r="L133" s="119"/>
      <c r="M133" s="119"/>
      <c r="N133" s="137"/>
    </row>
    <row r="134" spans="2:14" ht="13.5" customHeight="1">
      <c r="B134" s="70"/>
      <c r="C134" s="71" t="s">
        <v>102</v>
      </c>
      <c r="D134" s="72"/>
      <c r="E134" s="71"/>
      <c r="F134" s="71"/>
      <c r="G134" s="71"/>
      <c r="H134" s="71"/>
      <c r="I134" s="71"/>
      <c r="J134" s="71"/>
      <c r="K134" s="119"/>
      <c r="L134" s="119"/>
      <c r="M134" s="119"/>
      <c r="N134" s="137"/>
    </row>
    <row r="135" spans="2:14" ht="13.5" customHeight="1">
      <c r="B135" s="70"/>
      <c r="C135" s="71" t="s">
        <v>103</v>
      </c>
      <c r="D135" s="72"/>
      <c r="E135" s="71"/>
      <c r="F135" s="71"/>
      <c r="G135" s="71"/>
      <c r="H135" s="71"/>
      <c r="I135" s="71"/>
      <c r="J135" s="71"/>
      <c r="K135" s="119"/>
      <c r="L135" s="119"/>
      <c r="M135" s="119"/>
      <c r="N135" s="137"/>
    </row>
    <row r="136" spans="2:14" ht="13.5" customHeight="1">
      <c r="B136" s="73"/>
      <c r="C136" s="71" t="s">
        <v>104</v>
      </c>
      <c r="D136" s="71"/>
      <c r="E136" s="71"/>
      <c r="F136" s="71"/>
      <c r="G136" s="71"/>
      <c r="H136" s="71"/>
      <c r="I136" s="71"/>
      <c r="J136" s="71"/>
      <c r="K136" s="119"/>
      <c r="L136" s="119"/>
      <c r="M136" s="119"/>
      <c r="N136" s="137"/>
    </row>
    <row r="137" spans="2:14" ht="13.5" customHeight="1">
      <c r="B137" s="73"/>
      <c r="C137" s="71" t="s">
        <v>269</v>
      </c>
      <c r="D137" s="71"/>
      <c r="E137" s="71"/>
      <c r="F137" s="71"/>
      <c r="G137" s="71"/>
      <c r="H137" s="71"/>
      <c r="I137" s="71"/>
      <c r="J137" s="71"/>
      <c r="K137" s="119"/>
      <c r="L137" s="119"/>
      <c r="M137" s="119"/>
      <c r="N137" s="137"/>
    </row>
    <row r="138" spans="2:14" ht="13.5" customHeight="1">
      <c r="B138" s="73"/>
      <c r="C138" s="71" t="s">
        <v>270</v>
      </c>
      <c r="D138" s="71"/>
      <c r="E138" s="71"/>
      <c r="F138" s="71"/>
      <c r="G138" s="71"/>
      <c r="H138" s="71"/>
      <c r="I138" s="71"/>
      <c r="J138" s="71"/>
      <c r="K138" s="119"/>
      <c r="L138" s="119"/>
      <c r="M138" s="119"/>
      <c r="N138" s="137"/>
    </row>
    <row r="139" spans="2:14" ht="13.5" customHeight="1">
      <c r="B139" s="73"/>
      <c r="C139" s="71" t="s">
        <v>271</v>
      </c>
      <c r="D139" s="71"/>
      <c r="E139" s="71"/>
      <c r="F139" s="71"/>
      <c r="G139" s="71"/>
      <c r="H139" s="71"/>
      <c r="I139" s="71"/>
      <c r="J139" s="71"/>
      <c r="K139" s="119"/>
      <c r="L139" s="119"/>
      <c r="M139" s="119"/>
      <c r="N139" s="137"/>
    </row>
    <row r="140" spans="2:14" ht="13.5" customHeight="1">
      <c r="B140" s="73"/>
      <c r="C140" s="71" t="s">
        <v>272</v>
      </c>
      <c r="D140" s="71"/>
      <c r="E140" s="71"/>
      <c r="F140" s="71"/>
      <c r="G140" s="71"/>
      <c r="H140" s="71"/>
      <c r="I140" s="71"/>
      <c r="J140" s="71"/>
      <c r="K140" s="119"/>
      <c r="L140" s="119"/>
      <c r="M140" s="119"/>
      <c r="N140" s="137"/>
    </row>
    <row r="141" spans="2:14" ht="13.5" customHeight="1">
      <c r="B141" s="73"/>
      <c r="C141" s="71" t="s">
        <v>273</v>
      </c>
      <c r="D141" s="71"/>
      <c r="E141" s="71"/>
      <c r="F141" s="71"/>
      <c r="G141" s="71"/>
      <c r="H141" s="71"/>
      <c r="I141" s="71"/>
      <c r="J141" s="71"/>
      <c r="K141" s="119"/>
      <c r="L141" s="119"/>
      <c r="M141" s="119"/>
      <c r="N141" s="137"/>
    </row>
    <row r="142" spans="2:14" ht="13.5" customHeight="1">
      <c r="B142" s="73"/>
      <c r="C142" s="71" t="s">
        <v>105</v>
      </c>
      <c r="D142" s="71"/>
      <c r="E142" s="71"/>
      <c r="F142" s="71"/>
      <c r="G142" s="71"/>
      <c r="H142" s="71"/>
      <c r="I142" s="71"/>
      <c r="J142" s="71"/>
      <c r="K142" s="119"/>
      <c r="L142" s="119"/>
      <c r="M142" s="119"/>
      <c r="N142" s="137"/>
    </row>
    <row r="143" spans="2:14" ht="13.5" customHeight="1">
      <c r="B143" s="73"/>
      <c r="C143" s="71" t="s">
        <v>274</v>
      </c>
      <c r="D143" s="71"/>
      <c r="E143" s="71"/>
      <c r="F143" s="71"/>
      <c r="G143" s="71"/>
      <c r="H143" s="71"/>
      <c r="I143" s="71"/>
      <c r="J143" s="71"/>
      <c r="K143" s="119"/>
      <c r="L143" s="119"/>
      <c r="M143" s="119"/>
      <c r="N143" s="137"/>
    </row>
    <row r="144" spans="2:14" ht="13.5" customHeight="1">
      <c r="B144" s="73"/>
      <c r="C144" s="71" t="s">
        <v>275</v>
      </c>
      <c r="D144" s="71"/>
      <c r="E144" s="71"/>
      <c r="F144" s="71"/>
      <c r="G144" s="71"/>
      <c r="H144" s="71"/>
      <c r="I144" s="71"/>
      <c r="J144" s="71"/>
      <c r="K144" s="119"/>
      <c r="L144" s="119"/>
      <c r="M144" s="119"/>
      <c r="N144" s="137"/>
    </row>
    <row r="145" spans="2:14" ht="18" customHeight="1" thickBot="1">
      <c r="B145" s="74"/>
      <c r="C145" s="75"/>
      <c r="D145" s="75"/>
      <c r="E145" s="75"/>
      <c r="F145" s="75"/>
      <c r="G145" s="75"/>
      <c r="H145" s="75"/>
      <c r="I145" s="75"/>
      <c r="J145" s="75"/>
      <c r="K145" s="120"/>
      <c r="L145" s="120"/>
      <c r="M145" s="120"/>
      <c r="N145" s="138"/>
    </row>
  </sheetData>
  <sheetProtection/>
  <mergeCells count="27">
    <mergeCell ref="D9:F9"/>
    <mergeCell ref="D4:G4"/>
    <mergeCell ref="D5:G5"/>
    <mergeCell ref="D6:G6"/>
    <mergeCell ref="D7:F7"/>
    <mergeCell ref="D8:F8"/>
    <mergeCell ref="G10:H10"/>
    <mergeCell ref="C110:D110"/>
    <mergeCell ref="G106:H106"/>
    <mergeCell ref="D104:G104"/>
    <mergeCell ref="D105:G105"/>
    <mergeCell ref="G117:H117"/>
    <mergeCell ref="G118:H118"/>
    <mergeCell ref="G125:H125"/>
    <mergeCell ref="B113:I113"/>
    <mergeCell ref="B114:D114"/>
    <mergeCell ref="G114:H114"/>
    <mergeCell ref="G115:H115"/>
    <mergeCell ref="G116:H116"/>
    <mergeCell ref="G128:H128"/>
    <mergeCell ref="B131:D131"/>
    <mergeCell ref="G119:H119"/>
    <mergeCell ref="G120:H120"/>
    <mergeCell ref="G121:H121"/>
    <mergeCell ref="G122:H122"/>
    <mergeCell ref="B123:D123"/>
    <mergeCell ref="G123:H123"/>
  </mergeCells>
  <printOptions/>
  <pageMargins left="0.984251968503937" right="0.3937007874015748" top="0.7874015748031497" bottom="0.7874015748031497" header="0.5118110236220472" footer="0.5118110236220472"/>
  <pageSetup horizontalDpi="600" verticalDpi="600" orientation="portrait" paperSize="8" scale="83" r:id="rId1"/>
  <rowBreaks count="1" manualBreakCount="1">
    <brk id="100" max="17" man="1"/>
  </rowBreaks>
</worksheet>
</file>

<file path=xl/worksheets/sheet5.xml><?xml version="1.0" encoding="utf-8"?>
<worksheet xmlns="http://schemas.openxmlformats.org/spreadsheetml/2006/main" xmlns:r="http://schemas.openxmlformats.org/officeDocument/2006/relationships">
  <sheetPr>
    <tabColor rgb="FFC00000"/>
  </sheetPr>
  <dimension ref="B2:Y127"/>
  <sheetViews>
    <sheetView view="pageBreakPreview" zoomScale="75" zoomScaleNormal="75" zoomScaleSheetLayoutView="75"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412</v>
      </c>
      <c r="L5" s="108" t="str">
        <f>K5</f>
        <v>H 26. 6.3</v>
      </c>
      <c r="M5" s="108" t="str">
        <f>K5</f>
        <v>H 26. 6.3</v>
      </c>
      <c r="N5" s="128" t="str">
        <f>K5</f>
        <v>H 26. 6.3</v>
      </c>
    </row>
    <row r="6" spans="2:14" ht="18" customHeight="1">
      <c r="B6" s="4"/>
      <c r="C6" s="5"/>
      <c r="D6" s="164" t="s">
        <v>4</v>
      </c>
      <c r="E6" s="164"/>
      <c r="F6" s="164"/>
      <c r="G6" s="164"/>
      <c r="H6" s="5"/>
      <c r="I6" s="5"/>
      <c r="J6" s="6"/>
      <c r="K6" s="108" t="s">
        <v>406</v>
      </c>
      <c r="L6" s="108" t="s">
        <v>407</v>
      </c>
      <c r="M6" s="108" t="s">
        <v>408</v>
      </c>
      <c r="N6" s="128" t="s">
        <v>409</v>
      </c>
    </row>
    <row r="7" spans="2:14" ht="18" customHeight="1">
      <c r="B7" s="4"/>
      <c r="C7" s="5"/>
      <c r="D7" s="164" t="s">
        <v>5</v>
      </c>
      <c r="E7" s="165"/>
      <c r="F7" s="165"/>
      <c r="G7" s="23" t="s">
        <v>6</v>
      </c>
      <c r="H7" s="5"/>
      <c r="I7" s="5"/>
      <c r="J7" s="6"/>
      <c r="K7" s="109">
        <v>2.6</v>
      </c>
      <c r="L7" s="109">
        <v>1.73</v>
      </c>
      <c r="M7" s="109">
        <v>1.72</v>
      </c>
      <c r="N7" s="129">
        <v>1.82</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t="s">
        <v>251</v>
      </c>
      <c r="L11" s="78" t="s">
        <v>413</v>
      </c>
      <c r="M11" s="78" t="s">
        <v>414</v>
      </c>
      <c r="N11" s="79" t="s">
        <v>415</v>
      </c>
      <c r="P11" t="s">
        <v>15</v>
      </c>
      <c r="Q11">
        <f aca="true" t="shared" si="0" ref="Q11:T14">IF(K11="",0,VALUE(MID(K11,2,LEN(K11)-2)))</f>
        <v>10</v>
      </c>
      <c r="R11">
        <f t="shared" si="0"/>
        <v>90</v>
      </c>
      <c r="S11">
        <f t="shared" si="0"/>
        <v>110</v>
      </c>
      <c r="T11">
        <f t="shared" si="0"/>
        <v>70</v>
      </c>
      <c r="U11">
        <f aca="true" t="shared" si="1" ref="U11:U22">IF(K11="＋",0,IF(K11="(＋)",0,ABS(K11)))</f>
        <v>10</v>
      </c>
      <c r="V11">
        <f aca="true" t="shared" si="2" ref="V11:V22">IF(L11="＋",0,IF(L11="(＋)",0,ABS(L11)))</f>
        <v>90</v>
      </c>
      <c r="W11">
        <f aca="true" t="shared" si="3" ref="W11:W22">IF(M11="＋",0,IF(M11="(＋)",0,ABS(M11)))</f>
        <v>110</v>
      </c>
      <c r="X11">
        <f aca="true" t="shared" si="4" ref="X11:X22">IF(N11="＋",0,IF(N11="(＋)",0,ABS(N11)))</f>
        <v>70</v>
      </c>
    </row>
    <row r="12" spans="2:24" ht="13.5" customHeight="1">
      <c r="B12" s="29">
        <f>B11+1</f>
        <v>2</v>
      </c>
      <c r="C12" s="36"/>
      <c r="D12" s="45"/>
      <c r="E12" s="42"/>
      <c r="F12" s="42" t="s">
        <v>306</v>
      </c>
      <c r="G12" s="42"/>
      <c r="H12" s="42"/>
      <c r="I12" s="42"/>
      <c r="J12" s="42"/>
      <c r="K12" s="78" t="s">
        <v>308</v>
      </c>
      <c r="L12" s="78"/>
      <c r="M12" s="78" t="s">
        <v>252</v>
      </c>
      <c r="N12" s="79"/>
      <c r="P12" t="s">
        <v>15</v>
      </c>
      <c r="Q12" t="e">
        <f t="shared" si="0"/>
        <v>#VALUE!</v>
      </c>
      <c r="R12">
        <f t="shared" si="0"/>
        <v>0</v>
      </c>
      <c r="S12">
        <f t="shared" si="0"/>
        <v>10</v>
      </c>
      <c r="T12">
        <f t="shared" si="0"/>
        <v>0</v>
      </c>
      <c r="U12">
        <f t="shared" si="1"/>
        <v>0</v>
      </c>
      <c r="V12">
        <f t="shared" si="2"/>
        <v>0</v>
      </c>
      <c r="W12">
        <f t="shared" si="3"/>
        <v>10</v>
      </c>
      <c r="X12">
        <f t="shared" si="4"/>
        <v>0</v>
      </c>
    </row>
    <row r="13" spans="2:24" ht="13.5" customHeight="1">
      <c r="B13" s="29">
        <f aca="true" t="shared" si="5" ref="B13:B72">B12+1</f>
        <v>3</v>
      </c>
      <c r="C13" s="36"/>
      <c r="D13" s="45"/>
      <c r="E13" s="42"/>
      <c r="F13" s="42" t="s">
        <v>378</v>
      </c>
      <c r="G13" s="42"/>
      <c r="H13" s="42"/>
      <c r="I13" s="42"/>
      <c r="J13" s="42"/>
      <c r="K13" s="78"/>
      <c r="L13" s="78" t="s">
        <v>253</v>
      </c>
      <c r="M13" s="78" t="s">
        <v>308</v>
      </c>
      <c r="N13" s="79" t="s">
        <v>308</v>
      </c>
      <c r="P13" t="s">
        <v>15</v>
      </c>
      <c r="Q13">
        <f t="shared" si="0"/>
        <v>0</v>
      </c>
      <c r="R13">
        <f t="shared" si="0"/>
        <v>20</v>
      </c>
      <c r="S13" t="e">
        <f t="shared" si="0"/>
        <v>#VALUE!</v>
      </c>
      <c r="T13" t="e">
        <f t="shared" si="0"/>
        <v>#VALUE!</v>
      </c>
      <c r="U13">
        <f t="shared" si="1"/>
        <v>0</v>
      </c>
      <c r="V13">
        <f t="shared" si="2"/>
        <v>20</v>
      </c>
      <c r="W13">
        <f t="shared" si="3"/>
        <v>0</v>
      </c>
      <c r="X13">
        <f t="shared" si="4"/>
        <v>0</v>
      </c>
    </row>
    <row r="14" spans="2:24" ht="13.5" customHeight="1">
      <c r="B14" s="29">
        <f t="shared" si="5"/>
        <v>4</v>
      </c>
      <c r="C14" s="36"/>
      <c r="D14" s="45"/>
      <c r="E14" s="42"/>
      <c r="F14" s="42" t="s">
        <v>416</v>
      </c>
      <c r="G14" s="42"/>
      <c r="H14" s="42"/>
      <c r="I14" s="42"/>
      <c r="J14" s="42"/>
      <c r="K14" s="78"/>
      <c r="L14" s="78" t="s">
        <v>252</v>
      </c>
      <c r="M14" s="78"/>
      <c r="N14" s="79"/>
      <c r="P14" t="s">
        <v>15</v>
      </c>
      <c r="Q14">
        <f t="shared" si="0"/>
        <v>0</v>
      </c>
      <c r="R14">
        <f t="shared" si="0"/>
        <v>10</v>
      </c>
      <c r="S14">
        <f t="shared" si="0"/>
        <v>0</v>
      </c>
      <c r="T14">
        <f t="shared" si="0"/>
        <v>0</v>
      </c>
      <c r="U14">
        <f t="shared" si="1"/>
        <v>0</v>
      </c>
      <c r="V14">
        <f t="shared" si="2"/>
        <v>10</v>
      </c>
      <c r="W14">
        <f t="shared" si="3"/>
        <v>0</v>
      </c>
      <c r="X14">
        <f t="shared" si="4"/>
        <v>0</v>
      </c>
    </row>
    <row r="15" spans="2:24" ht="13.5" customHeight="1">
      <c r="B15" s="29">
        <f t="shared" si="5"/>
        <v>5</v>
      </c>
      <c r="C15" s="36"/>
      <c r="D15" s="45"/>
      <c r="E15" s="42"/>
      <c r="F15" s="42" t="s">
        <v>380</v>
      </c>
      <c r="G15" s="42"/>
      <c r="H15" s="42"/>
      <c r="I15" s="42"/>
      <c r="J15" s="42"/>
      <c r="K15" s="80" t="s">
        <v>254</v>
      </c>
      <c r="L15" s="78"/>
      <c r="M15" s="80" t="s">
        <v>254</v>
      </c>
      <c r="N15" s="144" t="s">
        <v>254</v>
      </c>
      <c r="P15" s="76" t="s">
        <v>18</v>
      </c>
      <c r="Q15" t="str">
        <f>K15</f>
        <v>＋</v>
      </c>
      <c r="R15">
        <f>L15</f>
        <v>0</v>
      </c>
      <c r="S15" t="str">
        <f>M15</f>
        <v>＋</v>
      </c>
      <c r="T15" t="str">
        <f>N15</f>
        <v>＋</v>
      </c>
      <c r="U15">
        <f t="shared" si="1"/>
        <v>0</v>
      </c>
      <c r="V15">
        <f t="shared" si="2"/>
        <v>0</v>
      </c>
      <c r="W15">
        <f t="shared" si="3"/>
        <v>0</v>
      </c>
      <c r="X15">
        <f t="shared" si="4"/>
        <v>0</v>
      </c>
    </row>
    <row r="16" spans="2:24" ht="13.5" customHeight="1">
      <c r="B16" s="29">
        <f t="shared" si="5"/>
        <v>6</v>
      </c>
      <c r="C16" s="36"/>
      <c r="D16" s="45"/>
      <c r="E16" s="42"/>
      <c r="F16" s="42" t="s">
        <v>417</v>
      </c>
      <c r="G16" s="42"/>
      <c r="H16" s="42"/>
      <c r="I16" s="42"/>
      <c r="J16" s="42"/>
      <c r="K16" s="78"/>
      <c r="L16" s="78" t="s">
        <v>252</v>
      </c>
      <c r="M16" s="78"/>
      <c r="N16" s="79"/>
      <c r="P16" t="s">
        <v>15</v>
      </c>
      <c r="Q16">
        <f aca="true" t="shared" si="6" ref="Q16:T17">IF(K16="",0,VALUE(MID(K16,2,LEN(K16)-2)))</f>
        <v>0</v>
      </c>
      <c r="R16">
        <f t="shared" si="6"/>
        <v>10</v>
      </c>
      <c r="S16">
        <f t="shared" si="6"/>
        <v>0</v>
      </c>
      <c r="T16">
        <f t="shared" si="6"/>
        <v>0</v>
      </c>
      <c r="U16">
        <f t="shared" si="1"/>
        <v>0</v>
      </c>
      <c r="V16">
        <f t="shared" si="2"/>
        <v>10</v>
      </c>
      <c r="W16">
        <f t="shared" si="3"/>
        <v>0</v>
      </c>
      <c r="X16">
        <f t="shared" si="4"/>
        <v>0</v>
      </c>
    </row>
    <row r="17" spans="2:24" ht="13.5" customHeight="1">
      <c r="B17" s="29">
        <f t="shared" si="5"/>
        <v>7</v>
      </c>
      <c r="C17" s="36"/>
      <c r="D17" s="45"/>
      <c r="E17" s="42"/>
      <c r="F17" s="42" t="s">
        <v>418</v>
      </c>
      <c r="G17" s="42"/>
      <c r="H17" s="42"/>
      <c r="I17" s="42"/>
      <c r="J17" s="42"/>
      <c r="K17" s="78"/>
      <c r="L17" s="78"/>
      <c r="M17" s="78" t="s">
        <v>252</v>
      </c>
      <c r="N17" s="79"/>
      <c r="P17" t="s">
        <v>15</v>
      </c>
      <c r="Q17">
        <f t="shared" si="6"/>
        <v>0</v>
      </c>
      <c r="R17">
        <f t="shared" si="6"/>
        <v>0</v>
      </c>
      <c r="S17">
        <f t="shared" si="6"/>
        <v>10</v>
      </c>
      <c r="T17">
        <f t="shared" si="6"/>
        <v>0</v>
      </c>
      <c r="U17">
        <f t="shared" si="1"/>
        <v>0</v>
      </c>
      <c r="V17">
        <f t="shared" si="2"/>
        <v>0</v>
      </c>
      <c r="W17">
        <f t="shared" si="3"/>
        <v>10</v>
      </c>
      <c r="X17">
        <f t="shared" si="4"/>
        <v>0</v>
      </c>
    </row>
    <row r="18" spans="2:24" ht="13.5" customHeight="1">
      <c r="B18" s="29">
        <f t="shared" si="5"/>
        <v>8</v>
      </c>
      <c r="C18" s="36"/>
      <c r="D18" s="45"/>
      <c r="E18" s="42"/>
      <c r="F18" s="42" t="s">
        <v>381</v>
      </c>
      <c r="G18" s="42"/>
      <c r="H18" s="42"/>
      <c r="I18" s="42"/>
      <c r="J18" s="42"/>
      <c r="K18" s="80"/>
      <c r="L18" s="80">
        <v>5080</v>
      </c>
      <c r="M18" s="78" t="s">
        <v>419</v>
      </c>
      <c r="N18" s="81">
        <v>8490</v>
      </c>
      <c r="P18" s="76" t="s">
        <v>18</v>
      </c>
      <c r="Q18">
        <f aca="true" t="shared" si="7" ref="Q18:T19">K18</f>
        <v>0</v>
      </c>
      <c r="R18">
        <f t="shared" si="7"/>
        <v>5080</v>
      </c>
      <c r="S18" t="str">
        <f t="shared" si="7"/>
        <v>560</v>
      </c>
      <c r="T18">
        <f t="shared" si="7"/>
        <v>8490</v>
      </c>
      <c r="U18">
        <f t="shared" si="1"/>
        <v>0</v>
      </c>
      <c r="V18">
        <f t="shared" si="2"/>
        <v>5080</v>
      </c>
      <c r="W18">
        <f t="shared" si="3"/>
        <v>560</v>
      </c>
      <c r="X18">
        <f t="shared" si="4"/>
        <v>8490</v>
      </c>
    </row>
    <row r="19" spans="2:24" ht="13.5" customHeight="1">
      <c r="B19" s="29">
        <f t="shared" si="5"/>
        <v>9</v>
      </c>
      <c r="C19" s="36"/>
      <c r="D19" s="45"/>
      <c r="E19" s="42"/>
      <c r="F19" s="42" t="s">
        <v>22</v>
      </c>
      <c r="G19" s="42"/>
      <c r="H19" s="42"/>
      <c r="I19" s="42"/>
      <c r="J19" s="42"/>
      <c r="K19" s="80">
        <v>830</v>
      </c>
      <c r="L19" s="80">
        <v>1440</v>
      </c>
      <c r="M19" s="80">
        <v>620</v>
      </c>
      <c r="N19" s="81" t="s">
        <v>254</v>
      </c>
      <c r="P19" s="76" t="s">
        <v>18</v>
      </c>
      <c r="Q19">
        <f t="shared" si="7"/>
        <v>830</v>
      </c>
      <c r="R19">
        <f t="shared" si="7"/>
        <v>1440</v>
      </c>
      <c r="S19">
        <f t="shared" si="7"/>
        <v>620</v>
      </c>
      <c r="T19" t="str">
        <f t="shared" si="7"/>
        <v>＋</v>
      </c>
      <c r="U19">
        <f t="shared" si="1"/>
        <v>830</v>
      </c>
      <c r="V19">
        <f t="shared" si="2"/>
        <v>1440</v>
      </c>
      <c r="W19">
        <f t="shared" si="3"/>
        <v>620</v>
      </c>
      <c r="X19">
        <f t="shared" si="4"/>
        <v>0</v>
      </c>
    </row>
    <row r="20" spans="2:24" ht="13.5" customHeight="1">
      <c r="B20" s="29">
        <f t="shared" si="5"/>
        <v>10</v>
      </c>
      <c r="C20" s="36"/>
      <c r="D20" s="45"/>
      <c r="E20" s="42"/>
      <c r="F20" s="42" t="s">
        <v>384</v>
      </c>
      <c r="G20" s="42"/>
      <c r="H20" s="42"/>
      <c r="I20" s="42"/>
      <c r="J20" s="42"/>
      <c r="K20" s="78" t="s">
        <v>252</v>
      </c>
      <c r="L20" s="78" t="s">
        <v>252</v>
      </c>
      <c r="M20" s="78" t="s">
        <v>253</v>
      </c>
      <c r="N20" s="79" t="s">
        <v>307</v>
      </c>
      <c r="P20" t="s">
        <v>15</v>
      </c>
      <c r="Q20">
        <f aca="true" t="shared" si="8" ref="Q20:T21">IF(K20="",0,VALUE(MID(K20,2,LEN(K20)-2)))</f>
        <v>10</v>
      </c>
      <c r="R20">
        <f t="shared" si="8"/>
        <v>10</v>
      </c>
      <c r="S20">
        <f t="shared" si="8"/>
        <v>20</v>
      </c>
      <c r="T20">
        <f t="shared" si="8"/>
        <v>30</v>
      </c>
      <c r="U20">
        <f t="shared" si="1"/>
        <v>10</v>
      </c>
      <c r="V20">
        <f t="shared" si="2"/>
        <v>10</v>
      </c>
      <c r="W20">
        <f t="shared" si="3"/>
        <v>20</v>
      </c>
      <c r="X20">
        <f t="shared" si="4"/>
        <v>30</v>
      </c>
    </row>
    <row r="21" spans="2:24" ht="13.5" customHeight="1">
      <c r="B21" s="29">
        <f t="shared" si="5"/>
        <v>11</v>
      </c>
      <c r="C21" s="36"/>
      <c r="D21" s="45"/>
      <c r="E21" s="42"/>
      <c r="F21" s="42" t="s">
        <v>24</v>
      </c>
      <c r="G21" s="42"/>
      <c r="H21" s="42"/>
      <c r="I21" s="42"/>
      <c r="J21" s="42"/>
      <c r="K21" s="78"/>
      <c r="L21" s="78"/>
      <c r="M21" s="78" t="s">
        <v>253</v>
      </c>
      <c r="N21" s="79"/>
      <c r="P21" t="s">
        <v>15</v>
      </c>
      <c r="Q21">
        <f t="shared" si="8"/>
        <v>0</v>
      </c>
      <c r="R21">
        <f t="shared" si="8"/>
        <v>0</v>
      </c>
      <c r="S21">
        <f t="shared" si="8"/>
        <v>20</v>
      </c>
      <c r="T21">
        <f t="shared" si="8"/>
        <v>0</v>
      </c>
      <c r="U21">
        <f t="shared" si="1"/>
        <v>0</v>
      </c>
      <c r="V21">
        <f t="shared" si="2"/>
        <v>0</v>
      </c>
      <c r="W21">
        <f t="shared" si="3"/>
        <v>20</v>
      </c>
      <c r="X21">
        <f t="shared" si="4"/>
        <v>0</v>
      </c>
    </row>
    <row r="22" spans="2:24" ht="13.5" customHeight="1">
      <c r="B22" s="29">
        <f t="shared" si="5"/>
        <v>12</v>
      </c>
      <c r="C22" s="36"/>
      <c r="D22" s="45"/>
      <c r="E22" s="42"/>
      <c r="F22" s="42" t="s">
        <v>388</v>
      </c>
      <c r="G22" s="42"/>
      <c r="H22" s="42"/>
      <c r="I22" s="42"/>
      <c r="J22" s="42"/>
      <c r="K22" s="78"/>
      <c r="L22" s="78" t="s">
        <v>252</v>
      </c>
      <c r="M22" s="78" t="s">
        <v>253</v>
      </c>
      <c r="N22" s="79" t="s">
        <v>253</v>
      </c>
      <c r="P22" t="s">
        <v>15</v>
      </c>
      <c r="Q22">
        <f>IF(K22="",0,VALUE(MID(K22,2,LEN(K22)-2)))</f>
        <v>0</v>
      </c>
      <c r="R22">
        <f>IF(L22="",0,VALUE(MID(L22,2,LEN(L22)-2)))</f>
        <v>10</v>
      </c>
      <c r="S22">
        <f>IF(M22="",0,VALUE(MID(M22,2,LEN(M22)-2)))</f>
        <v>20</v>
      </c>
      <c r="T22">
        <f>IF(N22="",0,VALUE(MID(N22,2,LEN(N22)-2)))</f>
        <v>20</v>
      </c>
      <c r="U22">
        <f t="shared" si="1"/>
        <v>0</v>
      </c>
      <c r="V22">
        <f t="shared" si="2"/>
        <v>10</v>
      </c>
      <c r="W22">
        <f t="shared" si="3"/>
        <v>20</v>
      </c>
      <c r="X22">
        <f t="shared" si="4"/>
        <v>20</v>
      </c>
    </row>
    <row r="23" spans="2:16" ht="13.5" customHeight="1">
      <c r="B23" s="29">
        <f t="shared" si="5"/>
        <v>13</v>
      </c>
      <c r="C23" s="37" t="s">
        <v>39</v>
      </c>
      <c r="D23" s="35" t="s">
        <v>40</v>
      </c>
      <c r="E23" s="42"/>
      <c r="F23" s="42" t="s">
        <v>41</v>
      </c>
      <c r="G23" s="42"/>
      <c r="H23" s="42"/>
      <c r="I23" s="42"/>
      <c r="J23" s="42"/>
      <c r="K23" s="100">
        <v>290</v>
      </c>
      <c r="L23" s="80">
        <v>320</v>
      </c>
      <c r="M23" s="80">
        <v>90</v>
      </c>
      <c r="N23" s="81">
        <v>70</v>
      </c>
      <c r="P23" s="76"/>
    </row>
    <row r="24" spans="2:16" ht="13.5" customHeight="1">
      <c r="B24" s="29">
        <f t="shared" si="5"/>
        <v>14</v>
      </c>
      <c r="C24" s="37" t="s">
        <v>42</v>
      </c>
      <c r="D24" s="35" t="s">
        <v>43</v>
      </c>
      <c r="E24" s="42"/>
      <c r="F24" s="42" t="s">
        <v>258</v>
      </c>
      <c r="G24" s="42"/>
      <c r="H24" s="42"/>
      <c r="I24" s="42"/>
      <c r="J24" s="42"/>
      <c r="K24" s="80"/>
      <c r="L24" s="80"/>
      <c r="M24" s="80"/>
      <c r="N24" s="81">
        <v>10</v>
      </c>
      <c r="P24" s="76"/>
    </row>
    <row r="25" spans="2:14" ht="13.5" customHeight="1">
      <c r="B25" s="29">
        <f t="shared" si="5"/>
        <v>15</v>
      </c>
      <c r="C25" s="37" t="s">
        <v>259</v>
      </c>
      <c r="D25" s="35" t="s">
        <v>25</v>
      </c>
      <c r="E25" s="42"/>
      <c r="F25" s="42" t="s">
        <v>410</v>
      </c>
      <c r="G25" s="42"/>
      <c r="H25" s="42"/>
      <c r="I25" s="42"/>
      <c r="J25" s="42"/>
      <c r="K25" s="80"/>
      <c r="L25" s="80"/>
      <c r="M25" s="80"/>
      <c r="N25" s="81">
        <v>350</v>
      </c>
    </row>
    <row r="26" spans="2:14" ht="13.5" customHeight="1">
      <c r="B26" s="29">
        <f t="shared" si="5"/>
        <v>16</v>
      </c>
      <c r="C26" s="38"/>
      <c r="D26" s="45"/>
      <c r="E26" s="42"/>
      <c r="F26" s="42" t="s">
        <v>26</v>
      </c>
      <c r="G26" s="42"/>
      <c r="H26" s="42"/>
      <c r="I26" s="42"/>
      <c r="J26" s="42"/>
      <c r="K26" s="80" t="s">
        <v>248</v>
      </c>
      <c r="L26" s="80"/>
      <c r="M26" s="80" t="s">
        <v>248</v>
      </c>
      <c r="N26" s="81"/>
    </row>
    <row r="27" spans="2:14" ht="13.5" customHeight="1">
      <c r="B27" s="29">
        <f t="shared" si="5"/>
        <v>17</v>
      </c>
      <c r="C27" s="38"/>
      <c r="D27" s="35" t="s">
        <v>27</v>
      </c>
      <c r="E27" s="42"/>
      <c r="F27" s="42" t="s">
        <v>177</v>
      </c>
      <c r="G27" s="42"/>
      <c r="H27" s="42"/>
      <c r="I27" s="42"/>
      <c r="J27" s="42"/>
      <c r="K27" s="100">
        <v>380</v>
      </c>
      <c r="L27" s="80">
        <v>2700</v>
      </c>
      <c r="M27" s="80">
        <v>2025</v>
      </c>
      <c r="N27" s="81">
        <v>2950</v>
      </c>
    </row>
    <row r="28" spans="2:14" ht="13.5" customHeight="1">
      <c r="B28" s="29">
        <f t="shared" si="5"/>
        <v>18</v>
      </c>
      <c r="C28" s="38"/>
      <c r="D28" s="45"/>
      <c r="E28" s="42"/>
      <c r="F28" s="42" t="s">
        <v>178</v>
      </c>
      <c r="G28" s="42"/>
      <c r="H28" s="42"/>
      <c r="I28" s="42"/>
      <c r="J28" s="42"/>
      <c r="K28" s="80"/>
      <c r="L28" s="80"/>
      <c r="M28" s="80">
        <v>20</v>
      </c>
      <c r="N28" s="81">
        <v>10</v>
      </c>
    </row>
    <row r="29" spans="2:14" ht="13.5" customHeight="1">
      <c r="B29" s="29">
        <f t="shared" si="5"/>
        <v>19</v>
      </c>
      <c r="C29" s="38"/>
      <c r="D29" s="45"/>
      <c r="E29" s="42"/>
      <c r="F29" s="42" t="s">
        <v>179</v>
      </c>
      <c r="G29" s="42"/>
      <c r="H29" s="42"/>
      <c r="I29" s="42"/>
      <c r="J29" s="42"/>
      <c r="K29" s="80">
        <v>7225</v>
      </c>
      <c r="L29" s="80">
        <v>28150</v>
      </c>
      <c r="M29" s="80">
        <v>28800</v>
      </c>
      <c r="N29" s="81">
        <v>21800</v>
      </c>
    </row>
    <row r="30" spans="2:14" ht="13.5" customHeight="1">
      <c r="B30" s="29">
        <f t="shared" si="5"/>
        <v>20</v>
      </c>
      <c r="C30" s="38"/>
      <c r="D30" s="45"/>
      <c r="E30" s="42"/>
      <c r="F30" s="42" t="s">
        <v>411</v>
      </c>
      <c r="G30" s="42"/>
      <c r="H30" s="42"/>
      <c r="I30" s="42"/>
      <c r="J30" s="42"/>
      <c r="K30" s="80">
        <v>10</v>
      </c>
      <c r="L30" s="80"/>
      <c r="M30" s="80">
        <v>40</v>
      </c>
      <c r="N30" s="81"/>
    </row>
    <row r="31" spans="2:14" ht="13.5" customHeight="1">
      <c r="B31" s="29">
        <f t="shared" si="5"/>
        <v>21</v>
      </c>
      <c r="C31" s="38"/>
      <c r="D31" s="45"/>
      <c r="E31" s="42"/>
      <c r="F31" s="42" t="s">
        <v>29</v>
      </c>
      <c r="G31" s="42"/>
      <c r="H31" s="42"/>
      <c r="I31" s="42"/>
      <c r="J31" s="42"/>
      <c r="K31" s="80">
        <v>10</v>
      </c>
      <c r="L31" s="80">
        <v>10</v>
      </c>
      <c r="M31" s="80">
        <v>20</v>
      </c>
      <c r="N31" s="81"/>
    </row>
    <row r="32" spans="2:14" ht="13.5" customHeight="1">
      <c r="B32" s="29">
        <f t="shared" si="5"/>
        <v>22</v>
      </c>
      <c r="C32" s="38"/>
      <c r="D32" s="45"/>
      <c r="E32" s="42"/>
      <c r="F32" s="42" t="s">
        <v>211</v>
      </c>
      <c r="G32" s="42"/>
      <c r="H32" s="42"/>
      <c r="I32" s="42"/>
      <c r="J32" s="42"/>
      <c r="K32" s="80" t="s">
        <v>248</v>
      </c>
      <c r="L32" s="80">
        <v>40</v>
      </c>
      <c r="M32" s="80" t="s">
        <v>248</v>
      </c>
      <c r="N32" s="81"/>
    </row>
    <row r="33" spans="2:14" ht="13.5" customHeight="1">
      <c r="B33" s="29">
        <f t="shared" si="5"/>
        <v>23</v>
      </c>
      <c r="C33" s="38"/>
      <c r="D33" s="45"/>
      <c r="E33" s="42"/>
      <c r="F33" s="42" t="s">
        <v>30</v>
      </c>
      <c r="G33" s="42"/>
      <c r="H33" s="42"/>
      <c r="I33" s="42"/>
      <c r="J33" s="42"/>
      <c r="K33" s="80">
        <v>20</v>
      </c>
      <c r="L33" s="80">
        <v>60</v>
      </c>
      <c r="M33" s="80"/>
      <c r="N33" s="81">
        <v>20</v>
      </c>
    </row>
    <row r="34" spans="2:14" ht="13.5" customHeight="1">
      <c r="B34" s="29">
        <f t="shared" si="5"/>
        <v>24</v>
      </c>
      <c r="C34" s="38"/>
      <c r="D34" s="45"/>
      <c r="E34" s="42"/>
      <c r="F34" s="42" t="s">
        <v>420</v>
      </c>
      <c r="G34" s="42"/>
      <c r="H34" s="42"/>
      <c r="I34" s="42"/>
      <c r="J34" s="42"/>
      <c r="K34" s="80"/>
      <c r="L34" s="80"/>
      <c r="M34" s="80"/>
      <c r="N34" s="81" t="s">
        <v>248</v>
      </c>
    </row>
    <row r="35" spans="2:14" ht="13.5" customHeight="1">
      <c r="B35" s="29">
        <f t="shared" si="5"/>
        <v>25</v>
      </c>
      <c r="C35" s="38"/>
      <c r="D35" s="45"/>
      <c r="E35" s="42"/>
      <c r="F35" s="42" t="s">
        <v>32</v>
      </c>
      <c r="G35" s="42"/>
      <c r="H35" s="42"/>
      <c r="I35" s="42"/>
      <c r="J35" s="42"/>
      <c r="K35" s="100">
        <v>10</v>
      </c>
      <c r="L35" s="80">
        <v>40</v>
      </c>
      <c r="M35" s="80">
        <v>30</v>
      </c>
      <c r="N35" s="81">
        <v>10</v>
      </c>
    </row>
    <row r="36" spans="2:14" ht="13.5" customHeight="1">
      <c r="B36" s="29">
        <f t="shared" si="5"/>
        <v>26</v>
      </c>
      <c r="C36" s="38"/>
      <c r="D36" s="45"/>
      <c r="E36" s="42"/>
      <c r="F36" s="42" t="s">
        <v>212</v>
      </c>
      <c r="G36" s="42"/>
      <c r="H36" s="42"/>
      <c r="I36" s="42"/>
      <c r="J36" s="42"/>
      <c r="K36" s="80"/>
      <c r="L36" s="80">
        <v>20</v>
      </c>
      <c r="M36" s="80" t="s">
        <v>248</v>
      </c>
      <c r="N36" s="81"/>
    </row>
    <row r="37" spans="2:14" ht="13.5" customHeight="1">
      <c r="B37" s="29">
        <f t="shared" si="5"/>
        <v>27</v>
      </c>
      <c r="C37" s="38"/>
      <c r="D37" s="45"/>
      <c r="E37" s="42"/>
      <c r="F37" s="42" t="s">
        <v>426</v>
      </c>
      <c r="G37" s="42"/>
      <c r="H37" s="42"/>
      <c r="I37" s="42"/>
      <c r="J37" s="42"/>
      <c r="K37" s="100"/>
      <c r="L37" s="80"/>
      <c r="M37" s="80"/>
      <c r="N37" s="81">
        <v>10</v>
      </c>
    </row>
    <row r="38" spans="2:14" ht="13.5" customHeight="1">
      <c r="B38" s="29">
        <f t="shared" si="5"/>
        <v>28</v>
      </c>
      <c r="C38" s="38"/>
      <c r="D38" s="45"/>
      <c r="E38" s="42"/>
      <c r="F38" s="42" t="s">
        <v>427</v>
      </c>
      <c r="G38" s="42"/>
      <c r="H38" s="42"/>
      <c r="I38" s="42"/>
      <c r="J38" s="42"/>
      <c r="K38" s="80">
        <v>100</v>
      </c>
      <c r="L38" s="80">
        <v>100</v>
      </c>
      <c r="M38" s="80">
        <v>50</v>
      </c>
      <c r="N38" s="81"/>
    </row>
    <row r="39" spans="2:14" ht="13.5" customHeight="1">
      <c r="B39" s="29">
        <f t="shared" si="5"/>
        <v>29</v>
      </c>
      <c r="C39" s="38"/>
      <c r="D39" s="45"/>
      <c r="E39" s="42"/>
      <c r="F39" s="42" t="s">
        <v>36</v>
      </c>
      <c r="G39" s="42"/>
      <c r="H39" s="42"/>
      <c r="I39" s="42"/>
      <c r="J39" s="42"/>
      <c r="K39" s="80">
        <v>80</v>
      </c>
      <c r="L39" s="80">
        <v>250</v>
      </c>
      <c r="M39" s="80">
        <v>200</v>
      </c>
      <c r="N39" s="81">
        <v>70</v>
      </c>
    </row>
    <row r="40" spans="2:14" ht="13.5" customHeight="1">
      <c r="B40" s="29">
        <f t="shared" si="5"/>
        <v>30</v>
      </c>
      <c r="C40" s="38"/>
      <c r="D40" s="45"/>
      <c r="E40" s="42"/>
      <c r="F40" s="42" t="s">
        <v>37</v>
      </c>
      <c r="G40" s="42"/>
      <c r="H40" s="42"/>
      <c r="I40" s="42"/>
      <c r="J40" s="42"/>
      <c r="K40" s="80">
        <v>10</v>
      </c>
      <c r="L40" s="80">
        <v>100</v>
      </c>
      <c r="M40" s="80">
        <v>90</v>
      </c>
      <c r="N40" s="81">
        <v>40</v>
      </c>
    </row>
    <row r="41" spans="2:14" ht="13.5" customHeight="1">
      <c r="B41" s="29">
        <f t="shared" si="5"/>
        <v>31</v>
      </c>
      <c r="C41" s="37" t="s">
        <v>174</v>
      </c>
      <c r="D41" s="35" t="s">
        <v>175</v>
      </c>
      <c r="E41" s="42"/>
      <c r="F41" s="42" t="s">
        <v>44</v>
      </c>
      <c r="G41" s="42"/>
      <c r="H41" s="42"/>
      <c r="I41" s="42"/>
      <c r="J41" s="42"/>
      <c r="K41" s="100">
        <v>10</v>
      </c>
      <c r="L41" s="100"/>
      <c r="M41" s="80" t="s">
        <v>248</v>
      </c>
      <c r="N41" s="81">
        <v>20</v>
      </c>
    </row>
    <row r="42" spans="2:14" ht="13.5" customHeight="1">
      <c r="B42" s="29">
        <f t="shared" si="5"/>
        <v>32</v>
      </c>
      <c r="C42" s="38"/>
      <c r="D42" s="45"/>
      <c r="E42" s="42"/>
      <c r="F42" s="42" t="s">
        <v>332</v>
      </c>
      <c r="G42" s="42"/>
      <c r="H42" s="42"/>
      <c r="I42" s="42"/>
      <c r="J42" s="42"/>
      <c r="K42" s="80"/>
      <c r="L42" s="80">
        <v>10</v>
      </c>
      <c r="M42" s="80">
        <v>10</v>
      </c>
      <c r="N42" s="81">
        <v>30</v>
      </c>
    </row>
    <row r="43" spans="2:14" ht="13.5" customHeight="1">
      <c r="B43" s="29">
        <f t="shared" si="5"/>
        <v>33</v>
      </c>
      <c r="C43" s="38"/>
      <c r="D43" s="45"/>
      <c r="E43" s="42"/>
      <c r="F43" s="42" t="s">
        <v>136</v>
      </c>
      <c r="G43" s="42"/>
      <c r="H43" s="42"/>
      <c r="I43" s="42"/>
      <c r="J43" s="42"/>
      <c r="K43" s="80">
        <v>10</v>
      </c>
      <c r="L43" s="80">
        <v>10</v>
      </c>
      <c r="M43" s="80">
        <v>10</v>
      </c>
      <c r="N43" s="81" t="s">
        <v>248</v>
      </c>
    </row>
    <row r="44" spans="2:25" ht="13.5" customHeight="1">
      <c r="B44" s="29">
        <f t="shared" si="5"/>
        <v>34</v>
      </c>
      <c r="C44" s="37" t="s">
        <v>260</v>
      </c>
      <c r="D44" s="35" t="s">
        <v>45</v>
      </c>
      <c r="E44" s="42"/>
      <c r="F44" s="42" t="s">
        <v>46</v>
      </c>
      <c r="G44" s="42"/>
      <c r="H44" s="42"/>
      <c r="I44" s="42"/>
      <c r="J44" s="42"/>
      <c r="K44" s="80">
        <v>1060</v>
      </c>
      <c r="L44" s="100"/>
      <c r="M44" s="80">
        <v>480</v>
      </c>
      <c r="N44" s="81" t="s">
        <v>261</v>
      </c>
      <c r="Y44" s="103"/>
    </row>
    <row r="45" spans="2:25" ht="13.5" customHeight="1">
      <c r="B45" s="29">
        <f t="shared" si="5"/>
        <v>35</v>
      </c>
      <c r="C45" s="38"/>
      <c r="D45" s="45"/>
      <c r="E45" s="42"/>
      <c r="F45" s="42" t="s">
        <v>424</v>
      </c>
      <c r="G45" s="42"/>
      <c r="H45" s="42"/>
      <c r="I45" s="42"/>
      <c r="J45" s="42"/>
      <c r="K45" s="80"/>
      <c r="L45" s="80">
        <v>10</v>
      </c>
      <c r="M45" s="80"/>
      <c r="N45" s="81"/>
      <c r="Y45" s="103"/>
    </row>
    <row r="46" spans="2:25" ht="13.5" customHeight="1">
      <c r="B46" s="29">
        <f t="shared" si="5"/>
        <v>36</v>
      </c>
      <c r="C46" s="38"/>
      <c r="D46" s="45"/>
      <c r="E46" s="42"/>
      <c r="F46" s="42" t="s">
        <v>48</v>
      </c>
      <c r="G46" s="42"/>
      <c r="H46" s="42"/>
      <c r="I46" s="42"/>
      <c r="J46" s="42"/>
      <c r="K46" s="80">
        <v>40</v>
      </c>
      <c r="L46" s="80">
        <v>120</v>
      </c>
      <c r="M46" s="80">
        <v>30</v>
      </c>
      <c r="N46" s="81">
        <v>50</v>
      </c>
      <c r="Y46" s="103"/>
    </row>
    <row r="47" spans="2:25" ht="13.5" customHeight="1">
      <c r="B47" s="29">
        <f t="shared" si="5"/>
        <v>37</v>
      </c>
      <c r="C47" s="38"/>
      <c r="D47" s="45"/>
      <c r="E47" s="42"/>
      <c r="F47" s="42" t="s">
        <v>140</v>
      </c>
      <c r="G47" s="42"/>
      <c r="H47" s="42"/>
      <c r="I47" s="42"/>
      <c r="J47" s="42"/>
      <c r="K47" s="80">
        <v>30</v>
      </c>
      <c r="L47" s="80">
        <v>70</v>
      </c>
      <c r="M47" s="80" t="s">
        <v>261</v>
      </c>
      <c r="N47" s="81">
        <v>30</v>
      </c>
      <c r="Y47" s="104"/>
    </row>
    <row r="48" spans="2:25" ht="13.5" customHeight="1">
      <c r="B48" s="29">
        <f t="shared" si="5"/>
        <v>38</v>
      </c>
      <c r="C48" s="38"/>
      <c r="D48" s="45"/>
      <c r="E48" s="42"/>
      <c r="F48" s="42" t="s">
        <v>51</v>
      </c>
      <c r="G48" s="42"/>
      <c r="H48" s="42"/>
      <c r="I48" s="42"/>
      <c r="J48" s="42"/>
      <c r="K48" s="80"/>
      <c r="L48" s="80"/>
      <c r="M48" s="80">
        <v>10</v>
      </c>
      <c r="N48" s="81"/>
      <c r="Y48" s="104"/>
    </row>
    <row r="49" spans="2:25" ht="13.5" customHeight="1">
      <c r="B49" s="29">
        <f t="shared" si="5"/>
        <v>39</v>
      </c>
      <c r="C49" s="38"/>
      <c r="D49" s="45"/>
      <c r="E49" s="42"/>
      <c r="F49" s="42" t="s">
        <v>52</v>
      </c>
      <c r="G49" s="42"/>
      <c r="H49" s="42"/>
      <c r="I49" s="42"/>
      <c r="J49" s="42"/>
      <c r="K49" s="100"/>
      <c r="L49" s="100"/>
      <c r="M49" s="80">
        <v>10</v>
      </c>
      <c r="N49" s="81" t="s">
        <v>261</v>
      </c>
      <c r="Y49" s="104"/>
    </row>
    <row r="50" spans="2:25" ht="13.5" customHeight="1">
      <c r="B50" s="29">
        <f t="shared" si="5"/>
        <v>40</v>
      </c>
      <c r="C50" s="38"/>
      <c r="D50" s="45"/>
      <c r="E50" s="42"/>
      <c r="F50" s="42" t="s">
        <v>53</v>
      </c>
      <c r="G50" s="42"/>
      <c r="H50" s="42"/>
      <c r="I50" s="42"/>
      <c r="J50" s="42"/>
      <c r="K50" s="100">
        <v>80</v>
      </c>
      <c r="L50" s="100">
        <v>240</v>
      </c>
      <c r="M50" s="80">
        <v>80</v>
      </c>
      <c r="N50" s="81">
        <v>240</v>
      </c>
      <c r="Y50" s="104"/>
    </row>
    <row r="51" spans="2:25" ht="13.5" customHeight="1">
      <c r="B51" s="29">
        <f t="shared" si="5"/>
        <v>41</v>
      </c>
      <c r="C51" s="38"/>
      <c r="D51" s="45"/>
      <c r="E51" s="42"/>
      <c r="F51" s="42" t="s">
        <v>142</v>
      </c>
      <c r="G51" s="42"/>
      <c r="H51" s="42"/>
      <c r="I51" s="42"/>
      <c r="J51" s="42"/>
      <c r="K51" s="80"/>
      <c r="L51" s="80"/>
      <c r="M51" s="80">
        <v>40</v>
      </c>
      <c r="N51" s="81"/>
      <c r="Y51" s="104"/>
    </row>
    <row r="52" spans="2:25" ht="13.5" customHeight="1">
      <c r="B52" s="29">
        <f t="shared" si="5"/>
        <v>42</v>
      </c>
      <c r="C52" s="38"/>
      <c r="D52" s="45"/>
      <c r="E52" s="42"/>
      <c r="F52" s="42" t="s">
        <v>143</v>
      </c>
      <c r="G52" s="42"/>
      <c r="H52" s="42"/>
      <c r="I52" s="42"/>
      <c r="J52" s="42"/>
      <c r="K52" s="80"/>
      <c r="L52" s="80"/>
      <c r="M52" s="80" t="s">
        <v>261</v>
      </c>
      <c r="N52" s="81"/>
      <c r="Y52" s="104"/>
    </row>
    <row r="53" spans="2:25" ht="13.5" customHeight="1">
      <c r="B53" s="29">
        <f t="shared" si="5"/>
        <v>43</v>
      </c>
      <c r="C53" s="38"/>
      <c r="D53" s="45"/>
      <c r="E53" s="42"/>
      <c r="F53" s="42" t="s">
        <v>144</v>
      </c>
      <c r="G53" s="42"/>
      <c r="H53" s="42"/>
      <c r="I53" s="42"/>
      <c r="J53" s="42"/>
      <c r="K53" s="80">
        <v>40</v>
      </c>
      <c r="L53" s="80"/>
      <c r="M53" s="80">
        <v>80</v>
      </c>
      <c r="N53" s="81">
        <v>40</v>
      </c>
      <c r="Y53" s="104"/>
    </row>
    <row r="54" spans="2:25" ht="13.5" customHeight="1">
      <c r="B54" s="29">
        <f t="shared" si="5"/>
        <v>44</v>
      </c>
      <c r="C54" s="38"/>
      <c r="D54" s="45"/>
      <c r="E54" s="42"/>
      <c r="F54" s="42" t="s">
        <v>54</v>
      </c>
      <c r="G54" s="42"/>
      <c r="H54" s="42"/>
      <c r="I54" s="42"/>
      <c r="J54" s="42"/>
      <c r="K54" s="100" t="s">
        <v>261</v>
      </c>
      <c r="L54" s="100">
        <v>680</v>
      </c>
      <c r="M54" s="80" t="s">
        <v>261</v>
      </c>
      <c r="N54" s="81" t="s">
        <v>261</v>
      </c>
      <c r="Y54" s="105"/>
    </row>
    <row r="55" spans="2:25" ht="13.5" customHeight="1">
      <c r="B55" s="29">
        <f t="shared" si="5"/>
        <v>45</v>
      </c>
      <c r="C55" s="38"/>
      <c r="D55" s="45"/>
      <c r="E55" s="42"/>
      <c r="F55" s="42" t="s">
        <v>147</v>
      </c>
      <c r="G55" s="42"/>
      <c r="H55" s="42"/>
      <c r="I55" s="42"/>
      <c r="J55" s="42"/>
      <c r="K55" s="80" t="s">
        <v>261</v>
      </c>
      <c r="L55" s="80">
        <v>50</v>
      </c>
      <c r="M55" s="80">
        <v>40</v>
      </c>
      <c r="N55" s="81" t="s">
        <v>261</v>
      </c>
      <c r="Y55" s="103"/>
    </row>
    <row r="56" spans="2:25" ht="13.5" customHeight="1">
      <c r="B56" s="29">
        <f t="shared" si="5"/>
        <v>46</v>
      </c>
      <c r="C56" s="38"/>
      <c r="D56" s="45"/>
      <c r="E56" s="42"/>
      <c r="F56" s="42" t="s">
        <v>395</v>
      </c>
      <c r="G56" s="42"/>
      <c r="H56" s="42"/>
      <c r="I56" s="42"/>
      <c r="J56" s="42"/>
      <c r="K56" s="80" t="s">
        <v>261</v>
      </c>
      <c r="L56" s="80"/>
      <c r="M56" s="80"/>
      <c r="N56" s="81">
        <v>10</v>
      </c>
      <c r="Y56" s="103"/>
    </row>
    <row r="57" spans="2:25" ht="13.5" customHeight="1">
      <c r="B57" s="29">
        <f t="shared" si="5"/>
        <v>47</v>
      </c>
      <c r="C57" s="38"/>
      <c r="D57" s="45"/>
      <c r="E57" s="42"/>
      <c r="F57" s="42" t="s">
        <v>56</v>
      </c>
      <c r="G57" s="42"/>
      <c r="H57" s="42"/>
      <c r="I57" s="42"/>
      <c r="J57" s="42"/>
      <c r="K57" s="100" t="s">
        <v>261</v>
      </c>
      <c r="L57" s="100">
        <v>160</v>
      </c>
      <c r="M57" s="80">
        <v>680</v>
      </c>
      <c r="N57" s="81">
        <v>80</v>
      </c>
      <c r="Y57" s="103"/>
    </row>
    <row r="58" spans="2:25" ht="13.5" customHeight="1">
      <c r="B58" s="29">
        <f t="shared" si="5"/>
        <v>48</v>
      </c>
      <c r="C58" s="38"/>
      <c r="D58" s="45"/>
      <c r="E58" s="42"/>
      <c r="F58" s="42" t="s">
        <v>318</v>
      </c>
      <c r="G58" s="42"/>
      <c r="H58" s="42"/>
      <c r="I58" s="42"/>
      <c r="J58" s="42"/>
      <c r="K58" s="100">
        <v>10</v>
      </c>
      <c r="L58" s="80">
        <v>70</v>
      </c>
      <c r="M58" s="80">
        <v>40</v>
      </c>
      <c r="N58" s="81"/>
      <c r="Y58" s="103"/>
    </row>
    <row r="59" spans="2:25" ht="13.5" customHeight="1">
      <c r="B59" s="29">
        <f t="shared" si="5"/>
        <v>49</v>
      </c>
      <c r="C59" s="38"/>
      <c r="D59" s="45"/>
      <c r="E59" s="42"/>
      <c r="F59" s="42" t="s">
        <v>421</v>
      </c>
      <c r="G59" s="42"/>
      <c r="H59" s="42"/>
      <c r="I59" s="42"/>
      <c r="J59" s="42"/>
      <c r="K59" s="80"/>
      <c r="L59" s="80"/>
      <c r="M59" s="80" t="s">
        <v>261</v>
      </c>
      <c r="N59" s="81">
        <v>150</v>
      </c>
      <c r="Y59" s="103"/>
    </row>
    <row r="60" spans="2:25" ht="13.5" customHeight="1">
      <c r="B60" s="29">
        <f t="shared" si="5"/>
        <v>50</v>
      </c>
      <c r="C60" s="38"/>
      <c r="D60" s="45"/>
      <c r="E60" s="42"/>
      <c r="F60" s="42" t="s">
        <v>422</v>
      </c>
      <c r="G60" s="42"/>
      <c r="H60" s="42"/>
      <c r="I60" s="42"/>
      <c r="J60" s="42"/>
      <c r="K60" s="100"/>
      <c r="L60" s="80"/>
      <c r="M60" s="80" t="s">
        <v>261</v>
      </c>
      <c r="N60" s="81"/>
      <c r="Y60" s="103"/>
    </row>
    <row r="61" spans="2:25" ht="13.5" customHeight="1">
      <c r="B61" s="29">
        <f t="shared" si="5"/>
        <v>51</v>
      </c>
      <c r="C61" s="38"/>
      <c r="D61" s="45"/>
      <c r="E61" s="42"/>
      <c r="F61" s="42" t="s">
        <v>319</v>
      </c>
      <c r="G61" s="42"/>
      <c r="H61" s="42"/>
      <c r="I61" s="42"/>
      <c r="J61" s="42"/>
      <c r="K61" s="100" t="s">
        <v>261</v>
      </c>
      <c r="L61" s="80"/>
      <c r="M61" s="80"/>
      <c r="N61" s="81"/>
      <c r="Y61" s="103"/>
    </row>
    <row r="62" spans="2:25" ht="13.5" customHeight="1">
      <c r="B62" s="29">
        <f t="shared" si="5"/>
        <v>52</v>
      </c>
      <c r="C62" s="38"/>
      <c r="D62" s="45"/>
      <c r="E62" s="42"/>
      <c r="F62" s="42" t="s">
        <v>60</v>
      </c>
      <c r="G62" s="42"/>
      <c r="H62" s="42"/>
      <c r="I62" s="42"/>
      <c r="J62" s="42"/>
      <c r="K62" s="80" t="s">
        <v>261</v>
      </c>
      <c r="L62" s="80"/>
      <c r="M62" s="80" t="s">
        <v>261</v>
      </c>
      <c r="N62" s="81"/>
      <c r="Y62" s="103"/>
    </row>
    <row r="63" spans="2:25" ht="13.5" customHeight="1">
      <c r="B63" s="29">
        <f t="shared" si="5"/>
        <v>53</v>
      </c>
      <c r="C63" s="38"/>
      <c r="D63" s="45"/>
      <c r="E63" s="42"/>
      <c r="F63" s="42" t="s">
        <v>61</v>
      </c>
      <c r="G63" s="42"/>
      <c r="H63" s="42"/>
      <c r="I63" s="42"/>
      <c r="J63" s="42"/>
      <c r="K63" s="80">
        <v>160</v>
      </c>
      <c r="L63" s="80"/>
      <c r="M63" s="80">
        <v>320</v>
      </c>
      <c r="N63" s="81">
        <v>800</v>
      </c>
      <c r="Y63" s="103"/>
    </row>
    <row r="64" spans="2:25" ht="13.5" customHeight="1">
      <c r="B64" s="29">
        <f t="shared" si="5"/>
        <v>54</v>
      </c>
      <c r="C64" s="38"/>
      <c r="D64" s="45"/>
      <c r="E64" s="42"/>
      <c r="F64" s="42" t="s">
        <v>62</v>
      </c>
      <c r="G64" s="42"/>
      <c r="H64" s="42"/>
      <c r="I64" s="42"/>
      <c r="J64" s="42"/>
      <c r="K64" s="80"/>
      <c r="L64" s="80">
        <v>240</v>
      </c>
      <c r="M64" s="80" t="s">
        <v>261</v>
      </c>
      <c r="N64" s="81">
        <v>80</v>
      </c>
      <c r="Y64" s="103"/>
    </row>
    <row r="65" spans="2:25" ht="13.5" customHeight="1">
      <c r="B65" s="29">
        <f t="shared" si="5"/>
        <v>55</v>
      </c>
      <c r="C65" s="38"/>
      <c r="D65" s="45"/>
      <c r="E65" s="42"/>
      <c r="F65" s="42" t="s">
        <v>151</v>
      </c>
      <c r="G65" s="42"/>
      <c r="H65" s="42"/>
      <c r="I65" s="42"/>
      <c r="J65" s="42"/>
      <c r="K65" s="80"/>
      <c r="L65" s="80"/>
      <c r="M65" s="80"/>
      <c r="N65" s="81">
        <v>80</v>
      </c>
      <c r="Y65" s="103"/>
    </row>
    <row r="66" spans="2:25" ht="13.5" customHeight="1">
      <c r="B66" s="29">
        <f t="shared" si="5"/>
        <v>56</v>
      </c>
      <c r="C66" s="38"/>
      <c r="D66" s="45"/>
      <c r="E66" s="42"/>
      <c r="F66" s="42" t="s">
        <v>152</v>
      </c>
      <c r="G66" s="42"/>
      <c r="H66" s="42"/>
      <c r="I66" s="42"/>
      <c r="J66" s="42"/>
      <c r="K66" s="100" t="s">
        <v>261</v>
      </c>
      <c r="L66" s="80">
        <v>180</v>
      </c>
      <c r="M66" s="80">
        <v>370</v>
      </c>
      <c r="N66" s="81">
        <v>360</v>
      </c>
      <c r="Y66" s="103"/>
    </row>
    <row r="67" spans="2:25" ht="13.5" customHeight="1">
      <c r="B67" s="29">
        <f t="shared" si="5"/>
        <v>57</v>
      </c>
      <c r="C67" s="38"/>
      <c r="D67" s="45"/>
      <c r="E67" s="42"/>
      <c r="F67" s="42" t="s">
        <v>213</v>
      </c>
      <c r="G67" s="42"/>
      <c r="H67" s="42"/>
      <c r="I67" s="42"/>
      <c r="J67" s="42"/>
      <c r="K67" s="80">
        <v>80</v>
      </c>
      <c r="L67" s="80">
        <v>120</v>
      </c>
      <c r="M67" s="80" t="s">
        <v>261</v>
      </c>
      <c r="N67" s="81">
        <v>80</v>
      </c>
      <c r="Y67" s="103"/>
    </row>
    <row r="68" spans="2:25" ht="13.5" customHeight="1">
      <c r="B68" s="29">
        <f t="shared" si="5"/>
        <v>58</v>
      </c>
      <c r="C68" s="38"/>
      <c r="D68" s="45"/>
      <c r="E68" s="42"/>
      <c r="F68" s="42" t="s">
        <v>214</v>
      </c>
      <c r="G68" s="42"/>
      <c r="H68" s="42"/>
      <c r="I68" s="42"/>
      <c r="J68" s="42"/>
      <c r="K68" s="80">
        <v>40</v>
      </c>
      <c r="L68" s="80">
        <v>240</v>
      </c>
      <c r="M68" s="80">
        <v>280</v>
      </c>
      <c r="N68" s="81">
        <v>80</v>
      </c>
      <c r="Y68" s="103"/>
    </row>
    <row r="69" spans="2:25" ht="13.5" customHeight="1">
      <c r="B69" s="29">
        <f t="shared" si="5"/>
        <v>59</v>
      </c>
      <c r="C69" s="38"/>
      <c r="D69" s="45"/>
      <c r="E69" s="42"/>
      <c r="F69" s="42" t="s">
        <v>65</v>
      </c>
      <c r="G69" s="42"/>
      <c r="H69" s="42"/>
      <c r="I69" s="42"/>
      <c r="J69" s="42"/>
      <c r="K69" s="100">
        <v>1320</v>
      </c>
      <c r="L69" s="80">
        <v>2380</v>
      </c>
      <c r="M69" s="80">
        <v>1340</v>
      </c>
      <c r="N69" s="81">
        <v>580</v>
      </c>
      <c r="Y69" s="103"/>
    </row>
    <row r="70" spans="2:25" ht="13.5" customHeight="1">
      <c r="B70" s="29">
        <f t="shared" si="5"/>
        <v>60</v>
      </c>
      <c r="C70" s="38"/>
      <c r="D70" s="45"/>
      <c r="E70" s="42"/>
      <c r="F70" s="42" t="s">
        <v>66</v>
      </c>
      <c r="G70" s="42"/>
      <c r="H70" s="42"/>
      <c r="I70" s="42"/>
      <c r="J70" s="42"/>
      <c r="K70" s="80"/>
      <c r="L70" s="80">
        <v>10</v>
      </c>
      <c r="M70" s="80" t="s">
        <v>261</v>
      </c>
      <c r="N70" s="81">
        <v>10</v>
      </c>
      <c r="Y70" s="103"/>
    </row>
    <row r="71" spans="2:25" ht="13.5" customHeight="1">
      <c r="B71" s="29">
        <f t="shared" si="5"/>
        <v>61</v>
      </c>
      <c r="C71" s="38"/>
      <c r="D71" s="45"/>
      <c r="E71" s="42"/>
      <c r="F71" s="42" t="s">
        <v>68</v>
      </c>
      <c r="G71" s="42"/>
      <c r="H71" s="42"/>
      <c r="I71" s="42"/>
      <c r="J71" s="42"/>
      <c r="K71" s="80">
        <v>10</v>
      </c>
      <c r="L71" s="100"/>
      <c r="M71" s="80"/>
      <c r="N71" s="81">
        <v>10</v>
      </c>
      <c r="Y71" s="103"/>
    </row>
    <row r="72" spans="2:25" ht="13.5" customHeight="1">
      <c r="B72" s="29">
        <f t="shared" si="5"/>
        <v>62</v>
      </c>
      <c r="C72" s="38"/>
      <c r="D72" s="45"/>
      <c r="E72" s="42"/>
      <c r="F72" s="42" t="s">
        <v>264</v>
      </c>
      <c r="G72" s="42"/>
      <c r="H72" s="42"/>
      <c r="I72" s="42"/>
      <c r="J72" s="42"/>
      <c r="K72" s="80"/>
      <c r="L72" s="80"/>
      <c r="M72" s="80" t="s">
        <v>261</v>
      </c>
      <c r="N72" s="81"/>
      <c r="Y72" s="103"/>
    </row>
    <row r="73" spans="2:25" ht="13.5" customHeight="1">
      <c r="B73" s="29">
        <f aca="true" t="shared" si="9" ref="B73:B88">B72+1</f>
        <v>63</v>
      </c>
      <c r="C73" s="38"/>
      <c r="D73" s="45"/>
      <c r="E73" s="42"/>
      <c r="F73" s="42" t="s">
        <v>159</v>
      </c>
      <c r="G73" s="42"/>
      <c r="H73" s="42"/>
      <c r="I73" s="42"/>
      <c r="J73" s="42"/>
      <c r="K73" s="80" t="s">
        <v>261</v>
      </c>
      <c r="L73" s="80"/>
      <c r="M73" s="80"/>
      <c r="N73" s="81"/>
      <c r="Y73" s="103"/>
    </row>
    <row r="74" spans="2:25" ht="13.5" customHeight="1">
      <c r="B74" s="29">
        <f t="shared" si="9"/>
        <v>64</v>
      </c>
      <c r="C74" s="39"/>
      <c r="D74" s="46"/>
      <c r="E74" s="42"/>
      <c r="F74" s="42" t="s">
        <v>71</v>
      </c>
      <c r="G74" s="42"/>
      <c r="H74" s="42"/>
      <c r="I74" s="42"/>
      <c r="J74" s="42"/>
      <c r="K74" s="80" t="s">
        <v>261</v>
      </c>
      <c r="L74" s="80">
        <v>10</v>
      </c>
      <c r="M74" s="80"/>
      <c r="N74" s="81">
        <v>120</v>
      </c>
      <c r="Y74" s="103"/>
    </row>
    <row r="75" spans="2:14" ht="13.5" customHeight="1">
      <c r="B75" s="29">
        <f t="shared" si="9"/>
        <v>65</v>
      </c>
      <c r="C75" s="37" t="s">
        <v>160</v>
      </c>
      <c r="D75" s="35" t="s">
        <v>161</v>
      </c>
      <c r="E75" s="42"/>
      <c r="F75" s="42" t="s">
        <v>162</v>
      </c>
      <c r="G75" s="42"/>
      <c r="H75" s="42"/>
      <c r="I75" s="42"/>
      <c r="J75" s="42"/>
      <c r="K75" s="80"/>
      <c r="L75" s="80"/>
      <c r="M75" s="80"/>
      <c r="N75" s="81" t="s">
        <v>261</v>
      </c>
    </row>
    <row r="76" spans="2:14" ht="13.5" customHeight="1">
      <c r="B76" s="29">
        <f t="shared" si="9"/>
        <v>66</v>
      </c>
      <c r="C76" s="37" t="s">
        <v>72</v>
      </c>
      <c r="D76" s="35" t="s">
        <v>73</v>
      </c>
      <c r="E76" s="42"/>
      <c r="F76" s="42" t="s">
        <v>399</v>
      </c>
      <c r="G76" s="42"/>
      <c r="H76" s="42"/>
      <c r="I76" s="42"/>
      <c r="J76" s="42"/>
      <c r="K76" s="80"/>
      <c r="L76" s="80"/>
      <c r="M76" s="80" t="s">
        <v>261</v>
      </c>
      <c r="N76" s="81">
        <v>10</v>
      </c>
    </row>
    <row r="77" spans="2:14" ht="13.5" customHeight="1">
      <c r="B77" s="29">
        <f t="shared" si="9"/>
        <v>67</v>
      </c>
      <c r="C77" s="38"/>
      <c r="D77" s="45"/>
      <c r="E77" s="42"/>
      <c r="F77" s="42" t="s">
        <v>423</v>
      </c>
      <c r="G77" s="42"/>
      <c r="H77" s="42"/>
      <c r="I77" s="42"/>
      <c r="J77" s="42"/>
      <c r="K77" s="80" t="s">
        <v>261</v>
      </c>
      <c r="L77" s="80"/>
      <c r="M77" s="80"/>
      <c r="N77" s="81"/>
    </row>
    <row r="78" spans="2:14" ht="13.5" customHeight="1">
      <c r="B78" s="29">
        <f t="shared" si="9"/>
        <v>68</v>
      </c>
      <c r="C78" s="38"/>
      <c r="D78" s="45"/>
      <c r="E78" s="42"/>
      <c r="F78" s="42" t="s">
        <v>164</v>
      </c>
      <c r="G78" s="42"/>
      <c r="H78" s="42"/>
      <c r="I78" s="42"/>
      <c r="J78" s="42"/>
      <c r="K78" s="80" t="s">
        <v>261</v>
      </c>
      <c r="L78" s="80">
        <v>10</v>
      </c>
      <c r="M78" s="80"/>
      <c r="N78" s="81">
        <v>10</v>
      </c>
    </row>
    <row r="79" spans="2:14" ht="13.5" customHeight="1">
      <c r="B79" s="29">
        <f t="shared" si="9"/>
        <v>69</v>
      </c>
      <c r="C79" s="38"/>
      <c r="D79" s="45"/>
      <c r="E79" s="42"/>
      <c r="F79" s="42" t="s">
        <v>165</v>
      </c>
      <c r="G79" s="42"/>
      <c r="H79" s="42"/>
      <c r="I79" s="42"/>
      <c r="J79" s="42"/>
      <c r="K79" s="80">
        <v>10</v>
      </c>
      <c r="L79" s="80"/>
      <c r="M79" s="80" t="s">
        <v>261</v>
      </c>
      <c r="N79" s="81"/>
    </row>
    <row r="80" spans="2:14" ht="13.5" customHeight="1">
      <c r="B80" s="29">
        <f t="shared" si="9"/>
        <v>70</v>
      </c>
      <c r="C80" s="38"/>
      <c r="D80" s="46"/>
      <c r="E80" s="42"/>
      <c r="F80" s="42" t="s">
        <v>74</v>
      </c>
      <c r="G80" s="42"/>
      <c r="H80" s="42"/>
      <c r="I80" s="42"/>
      <c r="J80" s="42"/>
      <c r="K80" s="80"/>
      <c r="L80" s="80">
        <v>10</v>
      </c>
      <c r="M80" s="80"/>
      <c r="N80" s="81" t="s">
        <v>261</v>
      </c>
    </row>
    <row r="81" spans="2:14" ht="13.5" customHeight="1">
      <c r="B81" s="29">
        <f t="shared" si="9"/>
        <v>71</v>
      </c>
      <c r="C81" s="37" t="s">
        <v>75</v>
      </c>
      <c r="D81" s="47" t="s">
        <v>168</v>
      </c>
      <c r="E81" s="42"/>
      <c r="F81" s="42" t="s">
        <v>169</v>
      </c>
      <c r="G81" s="42"/>
      <c r="H81" s="42"/>
      <c r="I81" s="42"/>
      <c r="J81" s="42"/>
      <c r="K81" s="80">
        <v>20</v>
      </c>
      <c r="L81" s="80"/>
      <c r="M81" s="80">
        <v>50</v>
      </c>
      <c r="N81" s="81">
        <v>10</v>
      </c>
    </row>
    <row r="82" spans="2:14" ht="13.5" customHeight="1">
      <c r="B82" s="29">
        <f t="shared" si="9"/>
        <v>72</v>
      </c>
      <c r="C82" s="38"/>
      <c r="D82" s="35" t="s">
        <v>76</v>
      </c>
      <c r="E82" s="42"/>
      <c r="F82" s="42" t="s">
        <v>79</v>
      </c>
      <c r="G82" s="42"/>
      <c r="H82" s="42"/>
      <c r="I82" s="42"/>
      <c r="J82" s="42"/>
      <c r="K82" s="80">
        <v>10</v>
      </c>
      <c r="L82" s="80">
        <v>10</v>
      </c>
      <c r="M82" s="80">
        <v>40</v>
      </c>
      <c r="N82" s="81">
        <v>20</v>
      </c>
    </row>
    <row r="83" spans="2:14" ht="13.5" customHeight="1">
      <c r="B83" s="29">
        <f t="shared" si="9"/>
        <v>73</v>
      </c>
      <c r="C83" s="39"/>
      <c r="D83" s="47" t="s">
        <v>80</v>
      </c>
      <c r="E83" s="42"/>
      <c r="F83" s="42" t="s">
        <v>425</v>
      </c>
      <c r="G83" s="42"/>
      <c r="H83" s="42"/>
      <c r="I83" s="42"/>
      <c r="J83" s="42"/>
      <c r="K83" s="80"/>
      <c r="L83" s="80">
        <v>10</v>
      </c>
      <c r="M83" s="80"/>
      <c r="N83" s="81">
        <v>10</v>
      </c>
    </row>
    <row r="84" spans="2:14" ht="13.5" customHeight="1">
      <c r="B84" s="29">
        <f t="shared" si="9"/>
        <v>74</v>
      </c>
      <c r="C84" s="37" t="s">
        <v>0</v>
      </c>
      <c r="D84" s="35" t="s">
        <v>170</v>
      </c>
      <c r="E84" s="42"/>
      <c r="F84" s="42" t="s">
        <v>1</v>
      </c>
      <c r="G84" s="42"/>
      <c r="H84" s="42"/>
      <c r="I84" s="42"/>
      <c r="J84" s="42"/>
      <c r="K84" s="80" t="s">
        <v>261</v>
      </c>
      <c r="L84" s="80"/>
      <c r="M84" s="80" t="s">
        <v>261</v>
      </c>
      <c r="N84" s="81" t="s">
        <v>261</v>
      </c>
    </row>
    <row r="85" spans="2:14" ht="13.5" customHeight="1">
      <c r="B85" s="29">
        <f t="shared" si="9"/>
        <v>75</v>
      </c>
      <c r="C85" s="38"/>
      <c r="D85" s="47" t="s">
        <v>82</v>
      </c>
      <c r="E85" s="42"/>
      <c r="F85" s="42" t="s">
        <v>83</v>
      </c>
      <c r="G85" s="42"/>
      <c r="H85" s="42"/>
      <c r="I85" s="42"/>
      <c r="J85" s="42"/>
      <c r="K85" s="80">
        <v>10</v>
      </c>
      <c r="L85" s="80"/>
      <c r="M85" s="80">
        <v>10</v>
      </c>
      <c r="N85" s="81"/>
    </row>
    <row r="86" spans="2:14" ht="13.5" customHeight="1">
      <c r="B86" s="29">
        <f t="shared" si="9"/>
        <v>76</v>
      </c>
      <c r="C86" s="170" t="s">
        <v>84</v>
      </c>
      <c r="D86" s="171"/>
      <c r="E86" s="42"/>
      <c r="F86" s="42" t="s">
        <v>85</v>
      </c>
      <c r="G86" s="42"/>
      <c r="H86" s="42"/>
      <c r="I86" s="42"/>
      <c r="J86" s="42"/>
      <c r="K86" s="80">
        <v>325</v>
      </c>
      <c r="L86" s="80">
        <v>175</v>
      </c>
      <c r="M86" s="80">
        <v>375</v>
      </c>
      <c r="N86" s="81">
        <v>275</v>
      </c>
    </row>
    <row r="87" spans="2:14" ht="13.5" customHeight="1">
      <c r="B87" s="29">
        <f t="shared" si="9"/>
        <v>77</v>
      </c>
      <c r="C87" s="40"/>
      <c r="D87" s="41"/>
      <c r="E87" s="42"/>
      <c r="F87" s="42" t="s">
        <v>86</v>
      </c>
      <c r="G87" s="42"/>
      <c r="H87" s="42"/>
      <c r="I87" s="42"/>
      <c r="J87" s="42"/>
      <c r="K87" s="80">
        <v>600</v>
      </c>
      <c r="L87" s="80">
        <v>175</v>
      </c>
      <c r="M87" s="80">
        <v>125</v>
      </c>
      <c r="N87" s="81">
        <v>25</v>
      </c>
    </row>
    <row r="88" spans="2:14" ht="13.5" customHeight="1" thickBot="1">
      <c r="B88" s="29">
        <f t="shared" si="9"/>
        <v>78</v>
      </c>
      <c r="C88" s="40"/>
      <c r="D88" s="41"/>
      <c r="E88" s="42"/>
      <c r="F88" s="42" t="s">
        <v>171</v>
      </c>
      <c r="G88" s="42"/>
      <c r="H88" s="42"/>
      <c r="I88" s="42"/>
      <c r="J88" s="42"/>
      <c r="K88" s="80">
        <v>75</v>
      </c>
      <c r="L88" s="80">
        <v>50</v>
      </c>
      <c r="M88" s="80">
        <v>125</v>
      </c>
      <c r="N88" s="81">
        <v>50</v>
      </c>
    </row>
    <row r="89" spans="2:24" ht="13.5" customHeight="1">
      <c r="B89" s="83"/>
      <c r="C89" s="84"/>
      <c r="D89" s="84"/>
      <c r="E89" s="86"/>
      <c r="F89" s="86"/>
      <c r="G89" s="86"/>
      <c r="H89" s="86"/>
      <c r="I89" s="86"/>
      <c r="J89" s="86"/>
      <c r="K89" s="86"/>
      <c r="L89" s="86"/>
      <c r="M89" s="86"/>
      <c r="N89" s="86"/>
      <c r="U89">
        <f>COUNTA(K11:K88)</f>
        <v>49</v>
      </c>
      <c r="V89">
        <f>COUNTA(L11:L88)</f>
        <v>43</v>
      </c>
      <c r="W89">
        <f>COUNTA(M11:M88)</f>
        <v>59</v>
      </c>
      <c r="X89">
        <f>COUNTA(N11:N88)</f>
        <v>54</v>
      </c>
    </row>
    <row r="90" ht="18" customHeight="1"/>
    <row r="91" ht="18" customHeight="1">
      <c r="B91" s="22"/>
    </row>
    <row r="92" ht="9" customHeight="1" thickBot="1"/>
    <row r="93" spans="2:14" ht="18" customHeight="1">
      <c r="B93" s="1"/>
      <c r="C93" s="2"/>
      <c r="D93" s="163" t="s">
        <v>2</v>
      </c>
      <c r="E93" s="163"/>
      <c r="F93" s="163"/>
      <c r="G93" s="163"/>
      <c r="H93" s="2"/>
      <c r="I93" s="2"/>
      <c r="J93" s="3"/>
      <c r="K93" s="107" t="s">
        <v>106</v>
      </c>
      <c r="L93" s="107" t="s">
        <v>107</v>
      </c>
      <c r="M93" s="107" t="s">
        <v>108</v>
      </c>
      <c r="N93" s="132" t="s">
        <v>109</v>
      </c>
    </row>
    <row r="94" spans="2:14" ht="18" customHeight="1" thickBot="1">
      <c r="B94" s="7"/>
      <c r="C94" s="8"/>
      <c r="D94" s="161" t="s">
        <v>3</v>
      </c>
      <c r="E94" s="161"/>
      <c r="F94" s="161"/>
      <c r="G94" s="161"/>
      <c r="H94" s="8"/>
      <c r="I94" s="8"/>
      <c r="J94" s="9"/>
      <c r="K94" s="113" t="str">
        <f>K5</f>
        <v>H 26. 6.3</v>
      </c>
      <c r="L94" s="113" t="str">
        <f>L5</f>
        <v>H 26. 6.3</v>
      </c>
      <c r="M94" s="113" t="str">
        <f>M5</f>
        <v>H 26. 6.3</v>
      </c>
      <c r="N94" s="133" t="str">
        <f>N5</f>
        <v>H 26. 6.3</v>
      </c>
    </row>
    <row r="95" spans="2:14" ht="19.5" customHeight="1" thickTop="1">
      <c r="B95" s="172" t="s">
        <v>88</v>
      </c>
      <c r="C95" s="173"/>
      <c r="D95" s="173"/>
      <c r="E95" s="173"/>
      <c r="F95" s="173"/>
      <c r="G95" s="173"/>
      <c r="H95" s="173"/>
      <c r="I95" s="173"/>
      <c r="J95" s="27"/>
      <c r="K95" s="114">
        <v>12925</v>
      </c>
      <c r="L95" s="114">
        <v>43500</v>
      </c>
      <c r="M95" s="114">
        <v>37280</v>
      </c>
      <c r="N95" s="134">
        <v>37210</v>
      </c>
    </row>
    <row r="96" spans="2:14" ht="13.5" customHeight="1">
      <c r="B96" s="153" t="s">
        <v>89</v>
      </c>
      <c r="C96" s="154"/>
      <c r="D96" s="162"/>
      <c r="E96" s="51"/>
      <c r="F96" s="52"/>
      <c r="G96" s="155" t="s">
        <v>14</v>
      </c>
      <c r="H96" s="155"/>
      <c r="I96" s="52"/>
      <c r="J96" s="54"/>
      <c r="K96" s="43">
        <v>850</v>
      </c>
      <c r="L96" s="43">
        <v>6670</v>
      </c>
      <c r="M96" s="43">
        <v>1370</v>
      </c>
      <c r="N96" s="44">
        <v>8610</v>
      </c>
    </row>
    <row r="97" spans="2:14" ht="13.5" customHeight="1">
      <c r="B97" s="16"/>
      <c r="C97" s="17"/>
      <c r="D97" s="18"/>
      <c r="E97" s="55"/>
      <c r="F97" s="42"/>
      <c r="G97" s="155" t="s">
        <v>40</v>
      </c>
      <c r="H97" s="155"/>
      <c r="I97" s="53"/>
      <c r="J97" s="56"/>
      <c r="K97" s="43">
        <v>290</v>
      </c>
      <c r="L97" s="43">
        <v>320</v>
      </c>
      <c r="M97" s="43">
        <v>90</v>
      </c>
      <c r="N97" s="44">
        <v>70</v>
      </c>
    </row>
    <row r="98" spans="2:14" ht="13.5" customHeight="1">
      <c r="B98" s="16"/>
      <c r="C98" s="17"/>
      <c r="D98" s="18"/>
      <c r="E98" s="55"/>
      <c r="F98" s="42"/>
      <c r="G98" s="155" t="s">
        <v>43</v>
      </c>
      <c r="H98" s="155"/>
      <c r="I98" s="52"/>
      <c r="J98" s="54"/>
      <c r="K98" s="43">
        <v>0</v>
      </c>
      <c r="L98" s="43">
        <v>0</v>
      </c>
      <c r="M98" s="43">
        <v>0</v>
      </c>
      <c r="N98" s="44">
        <v>10</v>
      </c>
    </row>
    <row r="99" spans="2:14" ht="13.5" customHeight="1">
      <c r="B99" s="16"/>
      <c r="C99" s="17"/>
      <c r="D99" s="18"/>
      <c r="E99" s="55"/>
      <c r="F99" s="42"/>
      <c r="G99" s="155" t="s">
        <v>190</v>
      </c>
      <c r="H99" s="155"/>
      <c r="I99" s="52"/>
      <c r="J99" s="54"/>
      <c r="K99" s="43">
        <v>0</v>
      </c>
      <c r="L99" s="43">
        <v>0</v>
      </c>
      <c r="M99" s="43">
        <v>0</v>
      </c>
      <c r="N99" s="44">
        <v>350</v>
      </c>
    </row>
    <row r="100" spans="2:14" ht="13.5" customHeight="1">
      <c r="B100" s="16"/>
      <c r="C100" s="17"/>
      <c r="D100" s="18"/>
      <c r="E100" s="55"/>
      <c r="F100" s="42"/>
      <c r="G100" s="155" t="s">
        <v>191</v>
      </c>
      <c r="H100" s="155"/>
      <c r="I100" s="52"/>
      <c r="J100" s="54"/>
      <c r="K100" s="43">
        <v>7845</v>
      </c>
      <c r="L100" s="43">
        <v>31470</v>
      </c>
      <c r="M100" s="43">
        <v>31275</v>
      </c>
      <c r="N100" s="44">
        <v>24910</v>
      </c>
    </row>
    <row r="101" spans="2:14" ht="13.5" customHeight="1">
      <c r="B101" s="16"/>
      <c r="C101" s="17"/>
      <c r="D101" s="18"/>
      <c r="E101" s="55"/>
      <c r="F101" s="42"/>
      <c r="G101" s="155" t="s">
        <v>266</v>
      </c>
      <c r="H101" s="155"/>
      <c r="I101" s="52"/>
      <c r="J101" s="54"/>
      <c r="K101" s="43">
        <v>20</v>
      </c>
      <c r="L101" s="43">
        <v>20</v>
      </c>
      <c r="M101" s="43">
        <v>20</v>
      </c>
      <c r="N101" s="44">
        <v>50</v>
      </c>
    </row>
    <row r="102" spans="2:14" ht="13.5" customHeight="1">
      <c r="B102" s="16"/>
      <c r="C102" s="17"/>
      <c r="D102" s="18"/>
      <c r="E102" s="55"/>
      <c r="F102" s="42"/>
      <c r="G102" s="155" t="s">
        <v>45</v>
      </c>
      <c r="H102" s="155"/>
      <c r="I102" s="52"/>
      <c r="J102" s="54"/>
      <c r="K102" s="43">
        <v>2870</v>
      </c>
      <c r="L102" s="43">
        <v>4580</v>
      </c>
      <c r="M102" s="43">
        <v>3800</v>
      </c>
      <c r="N102" s="44">
        <v>2800</v>
      </c>
    </row>
    <row r="103" spans="2:14" ht="13.5" customHeight="1">
      <c r="B103" s="16"/>
      <c r="C103" s="17"/>
      <c r="D103" s="18"/>
      <c r="E103" s="55"/>
      <c r="F103" s="42"/>
      <c r="G103" s="155" t="s">
        <v>90</v>
      </c>
      <c r="H103" s="155"/>
      <c r="I103" s="52"/>
      <c r="J103" s="54"/>
      <c r="K103" s="43">
        <v>925</v>
      </c>
      <c r="L103" s="43">
        <v>350</v>
      </c>
      <c r="M103" s="43">
        <v>500</v>
      </c>
      <c r="N103" s="44">
        <v>300</v>
      </c>
    </row>
    <row r="104" spans="2:14" ht="13.5" customHeight="1" thickBot="1">
      <c r="B104" s="19"/>
      <c r="C104" s="20"/>
      <c r="D104" s="21"/>
      <c r="E104" s="57"/>
      <c r="F104" s="48"/>
      <c r="G104" s="156" t="s">
        <v>87</v>
      </c>
      <c r="H104" s="156"/>
      <c r="I104" s="58"/>
      <c r="J104" s="59"/>
      <c r="K104" s="49">
        <v>125</v>
      </c>
      <c r="L104" s="49">
        <v>90</v>
      </c>
      <c r="M104" s="49">
        <v>225</v>
      </c>
      <c r="N104" s="50">
        <v>110</v>
      </c>
    </row>
    <row r="105" spans="2:14" ht="18" customHeight="1" thickTop="1">
      <c r="B105" s="157" t="s">
        <v>91</v>
      </c>
      <c r="C105" s="158"/>
      <c r="D105" s="159"/>
      <c r="E105" s="65"/>
      <c r="F105" s="30"/>
      <c r="G105" s="160" t="s">
        <v>92</v>
      </c>
      <c r="H105" s="160"/>
      <c r="I105" s="30"/>
      <c r="J105" s="31"/>
      <c r="K105" s="115" t="s">
        <v>93</v>
      </c>
      <c r="L105" s="121"/>
      <c r="M105" s="121"/>
      <c r="N105" s="135"/>
    </row>
    <row r="106" spans="2:14" ht="18" customHeight="1">
      <c r="B106" s="62"/>
      <c r="C106" s="63"/>
      <c r="D106" s="63"/>
      <c r="E106" s="60"/>
      <c r="F106" s="61"/>
      <c r="G106" s="34"/>
      <c r="H106" s="34"/>
      <c r="I106" s="61"/>
      <c r="J106" s="64"/>
      <c r="K106" s="116" t="s">
        <v>94</v>
      </c>
      <c r="L106" s="122"/>
      <c r="M106" s="122"/>
      <c r="N106" s="125"/>
    </row>
    <row r="107" spans="2:14" ht="18" customHeight="1">
      <c r="B107" s="16"/>
      <c r="C107" s="17"/>
      <c r="D107" s="17"/>
      <c r="E107" s="66"/>
      <c r="F107" s="8"/>
      <c r="G107" s="161" t="s">
        <v>95</v>
      </c>
      <c r="H107" s="161"/>
      <c r="I107" s="32"/>
      <c r="J107" s="33"/>
      <c r="K107" s="117" t="s">
        <v>96</v>
      </c>
      <c r="L107" s="123"/>
      <c r="M107" s="126"/>
      <c r="N107" s="123"/>
    </row>
    <row r="108" spans="2:14" ht="18" customHeight="1">
      <c r="B108" s="16"/>
      <c r="C108" s="17"/>
      <c r="D108" s="17"/>
      <c r="E108" s="67"/>
      <c r="F108" s="17"/>
      <c r="G108" s="68"/>
      <c r="H108" s="68"/>
      <c r="I108" s="63"/>
      <c r="J108" s="69"/>
      <c r="K108" s="118" t="s">
        <v>267</v>
      </c>
      <c r="L108" s="124"/>
      <c r="M108" s="127"/>
      <c r="N108" s="124"/>
    </row>
    <row r="109" spans="2:14" ht="18" customHeight="1">
      <c r="B109" s="16"/>
      <c r="C109" s="17"/>
      <c r="D109" s="17"/>
      <c r="E109" s="67"/>
      <c r="F109" s="17"/>
      <c r="G109" s="68"/>
      <c r="H109" s="68"/>
      <c r="I109" s="63"/>
      <c r="J109" s="69"/>
      <c r="K109" s="118" t="s">
        <v>216</v>
      </c>
      <c r="L109" s="122"/>
      <c r="M109" s="127"/>
      <c r="N109" s="124"/>
    </row>
    <row r="110" spans="2:14" ht="18" customHeight="1">
      <c r="B110" s="16"/>
      <c r="C110" s="17"/>
      <c r="D110" s="17"/>
      <c r="E110" s="66"/>
      <c r="F110" s="8"/>
      <c r="G110" s="161" t="s">
        <v>97</v>
      </c>
      <c r="H110" s="161"/>
      <c r="I110" s="32"/>
      <c r="J110" s="33"/>
      <c r="K110" s="117" t="s">
        <v>364</v>
      </c>
      <c r="L110" s="123"/>
      <c r="M110" s="126"/>
      <c r="N110" s="123"/>
    </row>
    <row r="111" spans="2:14" ht="18" customHeight="1">
      <c r="B111" s="16"/>
      <c r="C111" s="17"/>
      <c r="D111" s="17"/>
      <c r="E111" s="67"/>
      <c r="F111" s="17"/>
      <c r="G111" s="68"/>
      <c r="H111" s="68"/>
      <c r="I111" s="63"/>
      <c r="J111" s="69"/>
      <c r="K111" s="118" t="s">
        <v>217</v>
      </c>
      <c r="L111" s="124"/>
      <c r="M111" s="127"/>
      <c r="N111" s="124"/>
    </row>
    <row r="112" spans="2:14" ht="18" customHeight="1">
      <c r="B112" s="16"/>
      <c r="C112" s="17"/>
      <c r="D112" s="17"/>
      <c r="E112" s="13"/>
      <c r="F112" s="14"/>
      <c r="G112" s="34"/>
      <c r="H112" s="34"/>
      <c r="I112" s="61"/>
      <c r="J112" s="64"/>
      <c r="K112" s="116" t="s">
        <v>98</v>
      </c>
      <c r="L112" s="125"/>
      <c r="M112" s="122"/>
      <c r="N112" s="125"/>
    </row>
    <row r="113" spans="2:14" ht="18" customHeight="1">
      <c r="B113" s="153" t="s">
        <v>99</v>
      </c>
      <c r="C113" s="154"/>
      <c r="D113" s="154"/>
      <c r="E113" s="8"/>
      <c r="F113" s="8"/>
      <c r="G113" s="8"/>
      <c r="H113" s="8"/>
      <c r="I113" s="8"/>
      <c r="J113" s="8"/>
      <c r="K113" s="82"/>
      <c r="L113" s="82"/>
      <c r="M113" s="82"/>
      <c r="N113" s="136"/>
    </row>
    <row r="114" spans="2:14" ht="13.5" customHeight="1">
      <c r="B114" s="70"/>
      <c r="C114" s="71" t="s">
        <v>100</v>
      </c>
      <c r="D114" s="72"/>
      <c r="E114" s="71"/>
      <c r="F114" s="71"/>
      <c r="G114" s="71"/>
      <c r="H114" s="71"/>
      <c r="I114" s="71"/>
      <c r="J114" s="71"/>
      <c r="K114" s="119"/>
      <c r="L114" s="119"/>
      <c r="M114" s="119"/>
      <c r="N114" s="137"/>
    </row>
    <row r="115" spans="2:14" ht="13.5" customHeight="1">
      <c r="B115" s="70"/>
      <c r="C115" s="71" t="s">
        <v>101</v>
      </c>
      <c r="D115" s="72"/>
      <c r="E115" s="71"/>
      <c r="F115" s="71"/>
      <c r="G115" s="71"/>
      <c r="H115" s="71"/>
      <c r="I115" s="71"/>
      <c r="J115" s="71"/>
      <c r="K115" s="119"/>
      <c r="L115" s="119"/>
      <c r="M115" s="119"/>
      <c r="N115" s="137"/>
    </row>
    <row r="116" spans="2:14" ht="13.5" customHeight="1">
      <c r="B116" s="70"/>
      <c r="C116" s="71" t="s">
        <v>102</v>
      </c>
      <c r="D116" s="72"/>
      <c r="E116" s="71"/>
      <c r="F116" s="71"/>
      <c r="G116" s="71"/>
      <c r="H116" s="71"/>
      <c r="I116" s="71"/>
      <c r="J116" s="71"/>
      <c r="K116" s="119"/>
      <c r="L116" s="119"/>
      <c r="M116" s="119"/>
      <c r="N116" s="137"/>
    </row>
    <row r="117" spans="2:14" ht="13.5" customHeight="1">
      <c r="B117" s="70"/>
      <c r="C117" s="71" t="s">
        <v>103</v>
      </c>
      <c r="D117" s="72"/>
      <c r="E117" s="71"/>
      <c r="F117" s="71"/>
      <c r="G117" s="71"/>
      <c r="H117" s="71"/>
      <c r="I117" s="71"/>
      <c r="J117" s="71"/>
      <c r="K117" s="119"/>
      <c r="L117" s="119"/>
      <c r="M117" s="119"/>
      <c r="N117" s="137"/>
    </row>
    <row r="118" spans="2:14" ht="13.5" customHeight="1">
      <c r="B118" s="73"/>
      <c r="C118" s="71" t="s">
        <v>104</v>
      </c>
      <c r="D118" s="71"/>
      <c r="E118" s="71"/>
      <c r="F118" s="71"/>
      <c r="G118" s="71"/>
      <c r="H118" s="71"/>
      <c r="I118" s="71"/>
      <c r="J118" s="71"/>
      <c r="K118" s="119"/>
      <c r="L118" s="119"/>
      <c r="M118" s="119"/>
      <c r="N118" s="137"/>
    </row>
    <row r="119" spans="2:14" ht="13.5" customHeight="1">
      <c r="B119" s="73"/>
      <c r="C119" s="71" t="s">
        <v>269</v>
      </c>
      <c r="D119" s="71"/>
      <c r="E119" s="71"/>
      <c r="F119" s="71"/>
      <c r="G119" s="71"/>
      <c r="H119" s="71"/>
      <c r="I119" s="71"/>
      <c r="J119" s="71"/>
      <c r="K119" s="119"/>
      <c r="L119" s="119"/>
      <c r="M119" s="119"/>
      <c r="N119" s="137"/>
    </row>
    <row r="120" spans="2:14" ht="13.5" customHeight="1">
      <c r="B120" s="73"/>
      <c r="C120" s="71" t="s">
        <v>270</v>
      </c>
      <c r="D120" s="71"/>
      <c r="E120" s="71"/>
      <c r="F120" s="71"/>
      <c r="G120" s="71"/>
      <c r="H120" s="71"/>
      <c r="I120" s="71"/>
      <c r="J120" s="71"/>
      <c r="K120" s="119"/>
      <c r="L120" s="119"/>
      <c r="M120" s="119"/>
      <c r="N120" s="137"/>
    </row>
    <row r="121" spans="2:14" ht="13.5" customHeight="1">
      <c r="B121" s="73"/>
      <c r="C121" s="71" t="s">
        <v>271</v>
      </c>
      <c r="D121" s="71"/>
      <c r="E121" s="71"/>
      <c r="F121" s="71"/>
      <c r="G121" s="71"/>
      <c r="H121" s="71"/>
      <c r="I121" s="71"/>
      <c r="J121" s="71"/>
      <c r="K121" s="119"/>
      <c r="L121" s="119"/>
      <c r="M121" s="119"/>
      <c r="N121" s="137"/>
    </row>
    <row r="122" spans="2:14" ht="13.5" customHeight="1">
      <c r="B122" s="73"/>
      <c r="C122" s="71" t="s">
        <v>272</v>
      </c>
      <c r="D122" s="71"/>
      <c r="E122" s="71"/>
      <c r="F122" s="71"/>
      <c r="G122" s="71"/>
      <c r="H122" s="71"/>
      <c r="I122" s="71"/>
      <c r="J122" s="71"/>
      <c r="K122" s="119"/>
      <c r="L122" s="119"/>
      <c r="M122" s="119"/>
      <c r="N122" s="137"/>
    </row>
    <row r="123" spans="2:14" ht="13.5" customHeight="1">
      <c r="B123" s="73"/>
      <c r="C123" s="71" t="s">
        <v>273</v>
      </c>
      <c r="D123" s="71"/>
      <c r="E123" s="71"/>
      <c r="F123" s="71"/>
      <c r="G123" s="71"/>
      <c r="H123" s="71"/>
      <c r="I123" s="71"/>
      <c r="J123" s="71"/>
      <c r="K123" s="119"/>
      <c r="L123" s="119"/>
      <c r="M123" s="119"/>
      <c r="N123" s="137"/>
    </row>
    <row r="124" spans="2:14" ht="13.5" customHeight="1">
      <c r="B124" s="73"/>
      <c r="C124" s="71" t="s">
        <v>105</v>
      </c>
      <c r="D124" s="71"/>
      <c r="E124" s="71"/>
      <c r="F124" s="71"/>
      <c r="G124" s="71"/>
      <c r="H124" s="71"/>
      <c r="I124" s="71"/>
      <c r="J124" s="71"/>
      <c r="K124" s="119"/>
      <c r="L124" s="119"/>
      <c r="M124" s="119"/>
      <c r="N124" s="137"/>
    </row>
    <row r="125" spans="2:14" ht="13.5" customHeight="1">
      <c r="B125" s="73"/>
      <c r="C125" s="71" t="s">
        <v>274</v>
      </c>
      <c r="D125" s="71"/>
      <c r="E125" s="71"/>
      <c r="F125" s="71"/>
      <c r="G125" s="71"/>
      <c r="H125" s="71"/>
      <c r="I125" s="71"/>
      <c r="J125" s="71"/>
      <c r="K125" s="119"/>
      <c r="L125" s="119"/>
      <c r="M125" s="119"/>
      <c r="N125" s="137"/>
    </row>
    <row r="126" spans="2:14" ht="13.5" customHeight="1">
      <c r="B126" s="73"/>
      <c r="C126" s="71" t="s">
        <v>275</v>
      </c>
      <c r="D126" s="71"/>
      <c r="E126" s="71"/>
      <c r="F126" s="71"/>
      <c r="G126" s="71"/>
      <c r="H126" s="71"/>
      <c r="I126" s="71"/>
      <c r="J126" s="71"/>
      <c r="K126" s="119"/>
      <c r="L126" s="119"/>
      <c r="M126" s="119"/>
      <c r="N126" s="137"/>
    </row>
    <row r="127" spans="2:14" ht="18" customHeight="1" thickBot="1">
      <c r="B127" s="74"/>
      <c r="C127" s="75"/>
      <c r="D127" s="75"/>
      <c r="E127" s="75"/>
      <c r="F127" s="75"/>
      <c r="G127" s="75"/>
      <c r="H127" s="75"/>
      <c r="I127" s="75"/>
      <c r="J127" s="75"/>
      <c r="K127" s="120"/>
      <c r="L127" s="120"/>
      <c r="M127" s="120"/>
      <c r="N127" s="138"/>
    </row>
  </sheetData>
  <sheetProtection/>
  <mergeCells count="26">
    <mergeCell ref="D4:G4"/>
    <mergeCell ref="D5:G5"/>
    <mergeCell ref="D6:G6"/>
    <mergeCell ref="D7:F7"/>
    <mergeCell ref="D93:G93"/>
    <mergeCell ref="B95:I95"/>
    <mergeCell ref="D8:F8"/>
    <mergeCell ref="D9:F9"/>
    <mergeCell ref="G10:H10"/>
    <mergeCell ref="C86:D86"/>
    <mergeCell ref="D94:G94"/>
    <mergeCell ref="G100:H100"/>
    <mergeCell ref="G107:H107"/>
    <mergeCell ref="G110:H110"/>
    <mergeCell ref="B96:D96"/>
    <mergeCell ref="G96:H96"/>
    <mergeCell ref="G97:H97"/>
    <mergeCell ref="G98:H98"/>
    <mergeCell ref="G99:H99"/>
    <mergeCell ref="B113:D113"/>
    <mergeCell ref="G101:H101"/>
    <mergeCell ref="G102:H102"/>
    <mergeCell ref="G103:H103"/>
    <mergeCell ref="G104:H104"/>
    <mergeCell ref="B105:D105"/>
    <mergeCell ref="G105:H105"/>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9" max="255" man="1"/>
  </rowBreaks>
</worksheet>
</file>

<file path=xl/worksheets/sheet6.xml><?xml version="1.0" encoding="utf-8"?>
<worksheet xmlns="http://schemas.openxmlformats.org/spreadsheetml/2006/main" xmlns:r="http://schemas.openxmlformats.org/officeDocument/2006/relationships">
  <sheetPr>
    <tabColor rgb="FFC00000"/>
  </sheetPr>
  <dimension ref="B2:Y146"/>
  <sheetViews>
    <sheetView view="pageBreakPreview" zoomScale="75" zoomScaleNormal="75" zoomScaleSheetLayoutView="75"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434</v>
      </c>
      <c r="L5" s="108" t="str">
        <f>K5</f>
        <v>H 26. 6.17</v>
      </c>
      <c r="M5" s="108" t="str">
        <f>K5</f>
        <v>H 26. 6.17</v>
      </c>
      <c r="N5" s="128" t="str">
        <f>K5</f>
        <v>H 26. 6.17</v>
      </c>
    </row>
    <row r="6" spans="2:14" ht="18" customHeight="1">
      <c r="B6" s="4"/>
      <c r="C6" s="5"/>
      <c r="D6" s="164" t="s">
        <v>4</v>
      </c>
      <c r="E6" s="164"/>
      <c r="F6" s="164"/>
      <c r="G6" s="164"/>
      <c r="H6" s="5"/>
      <c r="I6" s="5"/>
      <c r="J6" s="6"/>
      <c r="K6" s="108" t="s">
        <v>428</v>
      </c>
      <c r="L6" s="108" t="s">
        <v>429</v>
      </c>
      <c r="M6" s="108" t="s">
        <v>430</v>
      </c>
      <c r="N6" s="128" t="s">
        <v>431</v>
      </c>
    </row>
    <row r="7" spans="2:14" ht="18" customHeight="1">
      <c r="B7" s="4"/>
      <c r="C7" s="5"/>
      <c r="D7" s="164" t="s">
        <v>5</v>
      </c>
      <c r="E7" s="165"/>
      <c r="F7" s="165"/>
      <c r="G7" s="23" t="s">
        <v>6</v>
      </c>
      <c r="H7" s="5"/>
      <c r="I7" s="5"/>
      <c r="J7" s="6"/>
      <c r="K7" s="109">
        <v>2.1</v>
      </c>
      <c r="L7" s="109">
        <v>1.59</v>
      </c>
      <c r="M7" s="109">
        <v>1.58</v>
      </c>
      <c r="N7" s="129">
        <v>1.68</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t="s">
        <v>340</v>
      </c>
      <c r="L11" s="78" t="s">
        <v>251</v>
      </c>
      <c r="M11" s="78" t="s">
        <v>303</v>
      </c>
      <c r="N11" s="79" t="s">
        <v>251</v>
      </c>
      <c r="P11" t="s">
        <v>15</v>
      </c>
      <c r="Q11" t="e">
        <f aca="true" t="shared" si="0" ref="Q11:T15">IF(K11="",0,VALUE(MID(K11,2,LEN(K11)-2)))</f>
        <v>#VALUE!</v>
      </c>
      <c r="R11">
        <f t="shared" si="0"/>
        <v>10</v>
      </c>
      <c r="S11">
        <f t="shared" si="0"/>
        <v>20</v>
      </c>
      <c r="T11">
        <f t="shared" si="0"/>
        <v>10</v>
      </c>
      <c r="U11">
        <f aca="true" t="shared" si="1" ref="U11:U25">IF(K11="＋",0,IF(K11="(＋)",0,ABS(K11)))</f>
        <v>0</v>
      </c>
      <c r="V11">
        <f aca="true" t="shared" si="2" ref="V11:V25">IF(L11="＋",0,IF(L11="(＋)",0,ABS(L11)))</f>
        <v>10</v>
      </c>
      <c r="W11">
        <f aca="true" t="shared" si="3" ref="W11:W25">IF(M11="＋",0,IF(M11="(＋)",0,ABS(M11)))</f>
        <v>20</v>
      </c>
      <c r="X11">
        <f aca="true" t="shared" si="4" ref="X11:X25">IF(N11="＋",0,IF(N11="(＋)",0,ABS(N11)))</f>
        <v>10</v>
      </c>
    </row>
    <row r="12" spans="2:24" ht="13.5" customHeight="1">
      <c r="B12" s="29">
        <f>B11+1</f>
        <v>2</v>
      </c>
      <c r="C12" s="36"/>
      <c r="D12" s="45"/>
      <c r="E12" s="42"/>
      <c r="F12" s="42" t="s">
        <v>306</v>
      </c>
      <c r="G12" s="42"/>
      <c r="H12" s="42"/>
      <c r="I12" s="42"/>
      <c r="J12" s="42"/>
      <c r="K12" s="78"/>
      <c r="L12" s="78" t="s">
        <v>308</v>
      </c>
      <c r="M12" s="78" t="s">
        <v>308</v>
      </c>
      <c r="N12" s="79"/>
      <c r="P12" t="s">
        <v>15</v>
      </c>
      <c r="Q12">
        <f t="shared" si="0"/>
        <v>0</v>
      </c>
      <c r="R12" t="e">
        <f t="shared" si="0"/>
        <v>#VALUE!</v>
      </c>
      <c r="S12" t="e">
        <f t="shared" si="0"/>
        <v>#VALUE!</v>
      </c>
      <c r="T12">
        <f t="shared" si="0"/>
        <v>0</v>
      </c>
      <c r="U12">
        <f t="shared" si="1"/>
        <v>0</v>
      </c>
      <c r="V12">
        <f t="shared" si="2"/>
        <v>0</v>
      </c>
      <c r="W12">
        <f t="shared" si="3"/>
        <v>0</v>
      </c>
      <c r="X12">
        <f t="shared" si="4"/>
        <v>0</v>
      </c>
    </row>
    <row r="13" spans="2:24" ht="13.5" customHeight="1">
      <c r="B13" s="29">
        <f aca="true" t="shared" si="5" ref="B13:B76">B12+1</f>
        <v>3</v>
      </c>
      <c r="C13" s="36"/>
      <c r="D13" s="45"/>
      <c r="E13" s="42"/>
      <c r="F13" s="42" t="s">
        <v>435</v>
      </c>
      <c r="G13" s="42"/>
      <c r="H13" s="42"/>
      <c r="I13" s="42"/>
      <c r="J13" s="42"/>
      <c r="K13" s="78"/>
      <c r="L13" s="78"/>
      <c r="M13" s="78" t="s">
        <v>252</v>
      </c>
      <c r="N13" s="79"/>
      <c r="P13" t="s">
        <v>15</v>
      </c>
      <c r="Q13">
        <f t="shared" si="0"/>
        <v>0</v>
      </c>
      <c r="R13">
        <f t="shared" si="0"/>
        <v>0</v>
      </c>
      <c r="S13">
        <f t="shared" si="0"/>
        <v>10</v>
      </c>
      <c r="T13">
        <f t="shared" si="0"/>
        <v>0</v>
      </c>
      <c r="U13">
        <f t="shared" si="1"/>
        <v>0</v>
      </c>
      <c r="V13">
        <f t="shared" si="2"/>
        <v>0</v>
      </c>
      <c r="W13">
        <f t="shared" si="3"/>
        <v>10</v>
      </c>
      <c r="X13">
        <f t="shared" si="4"/>
        <v>0</v>
      </c>
    </row>
    <row r="14" spans="2:24" ht="13.5" customHeight="1">
      <c r="B14" s="29">
        <f t="shared" si="5"/>
        <v>4</v>
      </c>
      <c r="C14" s="36"/>
      <c r="D14" s="45"/>
      <c r="E14" s="42"/>
      <c r="F14" s="42" t="s">
        <v>378</v>
      </c>
      <c r="G14" s="42"/>
      <c r="H14" s="42"/>
      <c r="I14" s="42"/>
      <c r="J14" s="42"/>
      <c r="K14" s="78" t="s">
        <v>252</v>
      </c>
      <c r="L14" s="78" t="s">
        <v>309</v>
      </c>
      <c r="M14" s="78" t="s">
        <v>256</v>
      </c>
      <c r="N14" s="79" t="s">
        <v>344</v>
      </c>
      <c r="P14" t="s">
        <v>15</v>
      </c>
      <c r="Q14">
        <f t="shared" si="0"/>
        <v>10</v>
      </c>
      <c r="R14">
        <f t="shared" si="0"/>
        <v>70</v>
      </c>
      <c r="S14">
        <f t="shared" si="0"/>
        <v>40</v>
      </c>
      <c r="T14">
        <f t="shared" si="0"/>
        <v>50</v>
      </c>
      <c r="U14">
        <f t="shared" si="1"/>
        <v>10</v>
      </c>
      <c r="V14">
        <f t="shared" si="2"/>
        <v>70</v>
      </c>
      <c r="W14">
        <f t="shared" si="3"/>
        <v>40</v>
      </c>
      <c r="X14">
        <f t="shared" si="4"/>
        <v>50</v>
      </c>
    </row>
    <row r="15" spans="2:24" ht="13.5" customHeight="1">
      <c r="B15" s="29">
        <f t="shared" si="5"/>
        <v>5</v>
      </c>
      <c r="C15" s="36"/>
      <c r="D15" s="45"/>
      <c r="E15" s="42"/>
      <c r="F15" s="42" t="s">
        <v>457</v>
      </c>
      <c r="G15" s="42"/>
      <c r="H15" s="42"/>
      <c r="I15" s="42"/>
      <c r="J15" s="42"/>
      <c r="K15" s="78"/>
      <c r="L15" s="78" t="s">
        <v>252</v>
      </c>
      <c r="M15" s="78" t="s">
        <v>307</v>
      </c>
      <c r="N15" s="79" t="s">
        <v>252</v>
      </c>
      <c r="P15" t="s">
        <v>15</v>
      </c>
      <c r="Q15">
        <f t="shared" si="0"/>
        <v>0</v>
      </c>
      <c r="R15">
        <f t="shared" si="0"/>
        <v>10</v>
      </c>
      <c r="S15">
        <f t="shared" si="0"/>
        <v>30</v>
      </c>
      <c r="T15">
        <f t="shared" si="0"/>
        <v>10</v>
      </c>
      <c r="U15">
        <f t="shared" si="1"/>
        <v>0</v>
      </c>
      <c r="V15">
        <f t="shared" si="2"/>
        <v>10</v>
      </c>
      <c r="W15">
        <f t="shared" si="3"/>
        <v>30</v>
      </c>
      <c r="X15">
        <f t="shared" si="4"/>
        <v>10</v>
      </c>
    </row>
    <row r="16" spans="2:24" ht="13.5" customHeight="1">
      <c r="B16" s="29">
        <f t="shared" si="5"/>
        <v>6</v>
      </c>
      <c r="C16" s="36"/>
      <c r="D16" s="45"/>
      <c r="E16" s="42"/>
      <c r="F16" s="42" t="s">
        <v>380</v>
      </c>
      <c r="G16" s="42"/>
      <c r="H16" s="42"/>
      <c r="I16" s="42"/>
      <c r="J16" s="42"/>
      <c r="K16" s="80"/>
      <c r="L16" s="78" t="s">
        <v>254</v>
      </c>
      <c r="M16" s="80">
        <v>160</v>
      </c>
      <c r="N16" s="144"/>
      <c r="P16" s="76" t="s">
        <v>18</v>
      </c>
      <c r="Q16">
        <f>K16</f>
        <v>0</v>
      </c>
      <c r="R16" t="str">
        <f>L16</f>
        <v>＋</v>
      </c>
      <c r="S16">
        <f>M16</f>
        <v>160</v>
      </c>
      <c r="T16">
        <f>N16</f>
        <v>0</v>
      </c>
      <c r="U16">
        <f t="shared" si="1"/>
        <v>0</v>
      </c>
      <c r="V16">
        <f t="shared" si="2"/>
        <v>0</v>
      </c>
      <c r="W16">
        <f t="shared" si="3"/>
        <v>160</v>
      </c>
      <c r="X16">
        <f t="shared" si="4"/>
        <v>0</v>
      </c>
    </row>
    <row r="17" spans="2:24" ht="13.5" customHeight="1">
      <c r="B17" s="29">
        <f t="shared" si="5"/>
        <v>7</v>
      </c>
      <c r="C17" s="36"/>
      <c r="D17" s="45"/>
      <c r="E17" s="42"/>
      <c r="F17" s="42" t="s">
        <v>117</v>
      </c>
      <c r="G17" s="42"/>
      <c r="H17" s="42"/>
      <c r="I17" s="42"/>
      <c r="J17" s="42"/>
      <c r="K17" s="78"/>
      <c r="L17" s="78"/>
      <c r="M17" s="78" t="s">
        <v>252</v>
      </c>
      <c r="N17" s="79" t="s">
        <v>307</v>
      </c>
      <c r="P17" t="s">
        <v>15</v>
      </c>
      <c r="Q17">
        <f aca="true" t="shared" si="6" ref="Q17:T19">IF(K17="",0,VALUE(MID(K17,2,LEN(K17)-2)))</f>
        <v>0</v>
      </c>
      <c r="R17">
        <f t="shared" si="6"/>
        <v>0</v>
      </c>
      <c r="S17">
        <f t="shared" si="6"/>
        <v>10</v>
      </c>
      <c r="T17">
        <f t="shared" si="6"/>
        <v>30</v>
      </c>
      <c r="U17">
        <f t="shared" si="1"/>
        <v>0</v>
      </c>
      <c r="V17">
        <f t="shared" si="2"/>
        <v>0</v>
      </c>
      <c r="W17">
        <f t="shared" si="3"/>
        <v>10</v>
      </c>
      <c r="X17">
        <f t="shared" si="4"/>
        <v>30</v>
      </c>
    </row>
    <row r="18" spans="2:24" ht="13.5" customHeight="1">
      <c r="B18" s="29">
        <f t="shared" si="5"/>
        <v>8</v>
      </c>
      <c r="C18" s="36"/>
      <c r="D18" s="45"/>
      <c r="E18" s="42"/>
      <c r="F18" s="42" t="s">
        <v>436</v>
      </c>
      <c r="G18" s="42"/>
      <c r="H18" s="42"/>
      <c r="I18" s="42"/>
      <c r="J18" s="42"/>
      <c r="K18" s="78" t="s">
        <v>308</v>
      </c>
      <c r="L18" s="78"/>
      <c r="M18" s="78"/>
      <c r="N18" s="79" t="s">
        <v>308</v>
      </c>
      <c r="P18" t="s">
        <v>15</v>
      </c>
      <c r="Q18" t="e">
        <f t="shared" si="6"/>
        <v>#VALUE!</v>
      </c>
      <c r="R18">
        <f t="shared" si="6"/>
        <v>0</v>
      </c>
      <c r="S18">
        <f t="shared" si="6"/>
        <v>0</v>
      </c>
      <c r="T18" t="e">
        <f t="shared" si="6"/>
        <v>#VALUE!</v>
      </c>
      <c r="U18">
        <f t="shared" si="1"/>
        <v>0</v>
      </c>
      <c r="V18">
        <f t="shared" si="2"/>
        <v>0</v>
      </c>
      <c r="W18">
        <f t="shared" si="3"/>
        <v>0</v>
      </c>
      <c r="X18">
        <f t="shared" si="4"/>
        <v>0</v>
      </c>
    </row>
    <row r="19" spans="2:24" ht="13.5" customHeight="1">
      <c r="B19" s="29">
        <f t="shared" si="5"/>
        <v>9</v>
      </c>
      <c r="C19" s="36"/>
      <c r="D19" s="45"/>
      <c r="E19" s="42"/>
      <c r="F19" s="42" t="s">
        <v>418</v>
      </c>
      <c r="G19" s="42"/>
      <c r="H19" s="42"/>
      <c r="I19" s="42"/>
      <c r="J19" s="42"/>
      <c r="K19" s="78"/>
      <c r="L19" s="78"/>
      <c r="M19" s="78"/>
      <c r="N19" s="79" t="s">
        <v>308</v>
      </c>
      <c r="P19" t="s">
        <v>15</v>
      </c>
      <c r="Q19">
        <f t="shared" si="6"/>
        <v>0</v>
      </c>
      <c r="R19">
        <f t="shared" si="6"/>
        <v>0</v>
      </c>
      <c r="S19">
        <f t="shared" si="6"/>
        <v>0</v>
      </c>
      <c r="T19" t="e">
        <f t="shared" si="6"/>
        <v>#VALUE!</v>
      </c>
      <c r="U19">
        <f t="shared" si="1"/>
        <v>0</v>
      </c>
      <c r="V19">
        <f t="shared" si="2"/>
        <v>0</v>
      </c>
      <c r="W19">
        <f t="shared" si="3"/>
        <v>0</v>
      </c>
      <c r="X19">
        <f t="shared" si="4"/>
        <v>0</v>
      </c>
    </row>
    <row r="20" spans="2:24" ht="13.5" customHeight="1">
      <c r="B20" s="29">
        <f t="shared" si="5"/>
        <v>10</v>
      </c>
      <c r="C20" s="36"/>
      <c r="D20" s="45"/>
      <c r="E20" s="42"/>
      <c r="F20" s="42" t="s">
        <v>381</v>
      </c>
      <c r="G20" s="42"/>
      <c r="H20" s="42"/>
      <c r="I20" s="42"/>
      <c r="J20" s="42"/>
      <c r="K20" s="80">
        <v>370</v>
      </c>
      <c r="L20" s="80">
        <v>4290</v>
      </c>
      <c r="M20" s="78" t="s">
        <v>437</v>
      </c>
      <c r="N20" s="81">
        <v>620</v>
      </c>
      <c r="P20" s="76" t="s">
        <v>18</v>
      </c>
      <c r="Q20">
        <f aca="true" t="shared" si="7" ref="Q20:T22">K20</f>
        <v>370</v>
      </c>
      <c r="R20">
        <f t="shared" si="7"/>
        <v>4290</v>
      </c>
      <c r="S20" t="str">
        <f t="shared" si="7"/>
        <v>130</v>
      </c>
      <c r="T20">
        <f t="shared" si="7"/>
        <v>620</v>
      </c>
      <c r="U20">
        <f t="shared" si="1"/>
        <v>370</v>
      </c>
      <c r="V20">
        <f t="shared" si="2"/>
        <v>4290</v>
      </c>
      <c r="W20">
        <f t="shared" si="3"/>
        <v>130</v>
      </c>
      <c r="X20">
        <f t="shared" si="4"/>
        <v>620</v>
      </c>
    </row>
    <row r="21" spans="2:24" ht="13.5" customHeight="1">
      <c r="B21" s="29">
        <f t="shared" si="5"/>
        <v>11</v>
      </c>
      <c r="C21" s="36"/>
      <c r="D21" s="45"/>
      <c r="E21" s="42"/>
      <c r="F21" s="42" t="s">
        <v>119</v>
      </c>
      <c r="G21" s="42"/>
      <c r="H21" s="42"/>
      <c r="I21" s="42"/>
      <c r="J21" s="42"/>
      <c r="K21" s="80" t="s">
        <v>254</v>
      </c>
      <c r="L21" s="80"/>
      <c r="M21" s="80"/>
      <c r="N21" s="144"/>
      <c r="P21" s="76" t="s">
        <v>18</v>
      </c>
      <c r="Q21" t="str">
        <f t="shared" si="7"/>
        <v>＋</v>
      </c>
      <c r="R21">
        <f t="shared" si="7"/>
        <v>0</v>
      </c>
      <c r="S21">
        <f t="shared" si="7"/>
        <v>0</v>
      </c>
      <c r="T21">
        <f t="shared" si="7"/>
        <v>0</v>
      </c>
      <c r="U21">
        <f t="shared" si="1"/>
        <v>0</v>
      </c>
      <c r="V21">
        <f t="shared" si="2"/>
        <v>0</v>
      </c>
      <c r="W21">
        <f t="shared" si="3"/>
        <v>0</v>
      </c>
      <c r="X21">
        <f t="shared" si="4"/>
        <v>0</v>
      </c>
    </row>
    <row r="22" spans="2:24" ht="13.5" customHeight="1">
      <c r="B22" s="29">
        <f t="shared" si="5"/>
        <v>12</v>
      </c>
      <c r="C22" s="36"/>
      <c r="D22" s="45"/>
      <c r="E22" s="42"/>
      <c r="F22" s="42" t="s">
        <v>22</v>
      </c>
      <c r="G22" s="42"/>
      <c r="H22" s="42"/>
      <c r="I22" s="42"/>
      <c r="J22" s="42"/>
      <c r="K22" s="80">
        <v>760</v>
      </c>
      <c r="L22" s="80">
        <v>740</v>
      </c>
      <c r="M22" s="80" t="s">
        <v>254</v>
      </c>
      <c r="N22" s="81" t="s">
        <v>254</v>
      </c>
      <c r="P22" s="76" t="s">
        <v>18</v>
      </c>
      <c r="Q22">
        <f t="shared" si="7"/>
        <v>760</v>
      </c>
      <c r="R22">
        <f t="shared" si="7"/>
        <v>740</v>
      </c>
      <c r="S22" t="str">
        <f t="shared" si="7"/>
        <v>＋</v>
      </c>
      <c r="T22" t="str">
        <f t="shared" si="7"/>
        <v>＋</v>
      </c>
      <c r="U22">
        <f t="shared" si="1"/>
        <v>760</v>
      </c>
      <c r="V22">
        <f t="shared" si="2"/>
        <v>740</v>
      </c>
      <c r="W22">
        <f t="shared" si="3"/>
        <v>0</v>
      </c>
      <c r="X22">
        <f t="shared" si="4"/>
        <v>0</v>
      </c>
    </row>
    <row r="23" spans="2:24" ht="13.5" customHeight="1">
      <c r="B23" s="29">
        <f t="shared" si="5"/>
        <v>13</v>
      </c>
      <c r="C23" s="36"/>
      <c r="D23" s="45"/>
      <c r="E23" s="42"/>
      <c r="F23" s="42" t="s">
        <v>384</v>
      </c>
      <c r="G23" s="42"/>
      <c r="H23" s="42"/>
      <c r="I23" s="42"/>
      <c r="J23" s="42"/>
      <c r="K23" s="78" t="s">
        <v>308</v>
      </c>
      <c r="L23" s="78"/>
      <c r="M23" s="78"/>
      <c r="N23" s="79" t="s">
        <v>252</v>
      </c>
      <c r="P23" t="s">
        <v>15</v>
      </c>
      <c r="Q23" t="e">
        <f aca="true" t="shared" si="8" ref="Q23:T25">IF(K23="",0,VALUE(MID(K23,2,LEN(K23)-2)))</f>
        <v>#VALUE!</v>
      </c>
      <c r="R23">
        <f t="shared" si="8"/>
        <v>0</v>
      </c>
      <c r="S23">
        <f t="shared" si="8"/>
        <v>0</v>
      </c>
      <c r="T23">
        <f t="shared" si="8"/>
        <v>10</v>
      </c>
      <c r="U23">
        <f t="shared" si="1"/>
        <v>0</v>
      </c>
      <c r="V23">
        <f t="shared" si="2"/>
        <v>0</v>
      </c>
      <c r="W23">
        <f t="shared" si="3"/>
        <v>0</v>
      </c>
      <c r="X23">
        <f t="shared" si="4"/>
        <v>10</v>
      </c>
    </row>
    <row r="24" spans="2:24" ht="13.5" customHeight="1">
      <c r="B24" s="29">
        <f t="shared" si="5"/>
        <v>14</v>
      </c>
      <c r="C24" s="36"/>
      <c r="D24" s="45"/>
      <c r="E24" s="42"/>
      <c r="F24" s="42" t="s">
        <v>23</v>
      </c>
      <c r="G24" s="42"/>
      <c r="H24" s="42"/>
      <c r="I24" s="42"/>
      <c r="J24" s="42"/>
      <c r="K24" s="78"/>
      <c r="L24" s="78" t="s">
        <v>377</v>
      </c>
      <c r="M24" s="78"/>
      <c r="N24" s="79"/>
      <c r="P24" t="s">
        <v>15</v>
      </c>
      <c r="Q24">
        <f t="shared" si="8"/>
        <v>0</v>
      </c>
      <c r="R24">
        <f t="shared" si="8"/>
        <v>90</v>
      </c>
      <c r="S24">
        <f t="shared" si="8"/>
        <v>0</v>
      </c>
      <c r="T24">
        <f t="shared" si="8"/>
        <v>0</v>
      </c>
      <c r="U24">
        <f t="shared" si="1"/>
        <v>0</v>
      </c>
      <c r="V24">
        <f t="shared" si="2"/>
        <v>90</v>
      </c>
      <c r="W24">
        <f t="shared" si="3"/>
        <v>0</v>
      </c>
      <c r="X24">
        <f t="shared" si="4"/>
        <v>0</v>
      </c>
    </row>
    <row r="25" spans="2:24" ht="13.5" customHeight="1">
      <c r="B25" s="29">
        <f t="shared" si="5"/>
        <v>15</v>
      </c>
      <c r="C25" s="36"/>
      <c r="D25" s="45"/>
      <c r="E25" s="42"/>
      <c r="F25" s="42" t="s">
        <v>24</v>
      </c>
      <c r="G25" s="42"/>
      <c r="H25" s="42"/>
      <c r="I25" s="42"/>
      <c r="J25" s="42"/>
      <c r="K25" s="78" t="s">
        <v>252</v>
      </c>
      <c r="L25" s="78" t="s">
        <v>252</v>
      </c>
      <c r="M25" s="78" t="s">
        <v>344</v>
      </c>
      <c r="N25" s="79" t="s">
        <v>252</v>
      </c>
      <c r="P25" t="s">
        <v>15</v>
      </c>
      <c r="Q25">
        <f t="shared" si="8"/>
        <v>10</v>
      </c>
      <c r="R25">
        <f t="shared" si="8"/>
        <v>10</v>
      </c>
      <c r="S25">
        <f t="shared" si="8"/>
        <v>50</v>
      </c>
      <c r="T25">
        <f t="shared" si="8"/>
        <v>10</v>
      </c>
      <c r="U25">
        <f t="shared" si="1"/>
        <v>10</v>
      </c>
      <c r="V25">
        <f t="shared" si="2"/>
        <v>10</v>
      </c>
      <c r="W25">
        <f t="shared" si="3"/>
        <v>50</v>
      </c>
      <c r="X25">
        <f t="shared" si="4"/>
        <v>10</v>
      </c>
    </row>
    <row r="26" spans="2:16" ht="13.5" customHeight="1">
      <c r="B26" s="29">
        <f t="shared" si="5"/>
        <v>16</v>
      </c>
      <c r="C26" s="37" t="s">
        <v>39</v>
      </c>
      <c r="D26" s="35" t="s">
        <v>40</v>
      </c>
      <c r="E26" s="42"/>
      <c r="F26" s="42" t="s">
        <v>41</v>
      </c>
      <c r="G26" s="42"/>
      <c r="H26" s="42"/>
      <c r="I26" s="42"/>
      <c r="J26" s="42"/>
      <c r="K26" s="100">
        <v>920</v>
      </c>
      <c r="L26" s="80">
        <v>1050</v>
      </c>
      <c r="M26" s="80">
        <v>1150</v>
      </c>
      <c r="N26" s="81">
        <v>660</v>
      </c>
      <c r="P26" s="76"/>
    </row>
    <row r="27" spans="2:16" ht="13.5" customHeight="1">
      <c r="B27" s="29">
        <f t="shared" si="5"/>
        <v>17</v>
      </c>
      <c r="C27" s="37" t="s">
        <v>42</v>
      </c>
      <c r="D27" s="35" t="s">
        <v>43</v>
      </c>
      <c r="E27" s="42"/>
      <c r="F27" s="42" t="s">
        <v>133</v>
      </c>
      <c r="G27" s="42"/>
      <c r="H27" s="42"/>
      <c r="I27" s="42"/>
      <c r="J27" s="42"/>
      <c r="K27" s="80" t="s">
        <v>254</v>
      </c>
      <c r="L27" s="80"/>
      <c r="M27" s="80"/>
      <c r="N27" s="81"/>
      <c r="P27" s="76"/>
    </row>
    <row r="28" spans="2:16" ht="13.5" customHeight="1">
      <c r="B28" s="29">
        <f t="shared" si="5"/>
        <v>18</v>
      </c>
      <c r="C28" s="38"/>
      <c r="D28" s="45"/>
      <c r="E28" s="42"/>
      <c r="F28" s="42" t="s">
        <v>390</v>
      </c>
      <c r="G28" s="42"/>
      <c r="H28" s="42"/>
      <c r="I28" s="42"/>
      <c r="J28" s="42"/>
      <c r="K28" s="80">
        <v>10</v>
      </c>
      <c r="L28" s="80">
        <v>10</v>
      </c>
      <c r="M28" s="80">
        <v>20</v>
      </c>
      <c r="N28" s="81" t="s">
        <v>254</v>
      </c>
      <c r="P28" s="76"/>
    </row>
    <row r="29" spans="2:14" ht="13.5" customHeight="1">
      <c r="B29" s="29">
        <f t="shared" si="5"/>
        <v>19</v>
      </c>
      <c r="C29" s="37" t="s">
        <v>259</v>
      </c>
      <c r="D29" s="35" t="s">
        <v>25</v>
      </c>
      <c r="E29" s="42"/>
      <c r="F29" s="42" t="s">
        <v>26</v>
      </c>
      <c r="G29" s="42"/>
      <c r="H29" s="42"/>
      <c r="I29" s="42"/>
      <c r="J29" s="42"/>
      <c r="K29" s="80">
        <v>10</v>
      </c>
      <c r="L29" s="80">
        <v>50</v>
      </c>
      <c r="M29" s="80">
        <v>30</v>
      </c>
      <c r="N29" s="81">
        <v>70</v>
      </c>
    </row>
    <row r="30" spans="2:14" ht="13.5" customHeight="1">
      <c r="B30" s="29">
        <f t="shared" si="5"/>
        <v>20</v>
      </c>
      <c r="C30" s="38"/>
      <c r="D30" s="45"/>
      <c r="E30" s="42"/>
      <c r="F30" s="42" t="s">
        <v>438</v>
      </c>
      <c r="G30" s="42"/>
      <c r="H30" s="42"/>
      <c r="I30" s="42"/>
      <c r="J30" s="42"/>
      <c r="K30" s="80"/>
      <c r="L30" s="80" t="s">
        <v>248</v>
      </c>
      <c r="M30" s="80" t="s">
        <v>248</v>
      </c>
      <c r="N30" s="81"/>
    </row>
    <row r="31" spans="2:14" ht="13.5" customHeight="1">
      <c r="B31" s="29">
        <f t="shared" si="5"/>
        <v>21</v>
      </c>
      <c r="C31" s="38"/>
      <c r="D31" s="35" t="s">
        <v>173</v>
      </c>
      <c r="E31" s="42"/>
      <c r="F31" s="42" t="s">
        <v>209</v>
      </c>
      <c r="G31" s="42"/>
      <c r="H31" s="42"/>
      <c r="I31" s="42"/>
      <c r="J31" s="42"/>
      <c r="K31" s="80"/>
      <c r="L31" s="80"/>
      <c r="M31" s="80">
        <v>10</v>
      </c>
      <c r="N31" s="81"/>
    </row>
    <row r="32" spans="2:14" ht="13.5" customHeight="1">
      <c r="B32" s="29">
        <f t="shared" si="5"/>
        <v>22</v>
      </c>
      <c r="C32" s="38"/>
      <c r="D32" s="35" t="s">
        <v>27</v>
      </c>
      <c r="E32" s="42"/>
      <c r="F32" s="42" t="s">
        <v>126</v>
      </c>
      <c r="G32" s="42"/>
      <c r="H32" s="42"/>
      <c r="I32" s="42"/>
      <c r="J32" s="42"/>
      <c r="K32" s="80">
        <v>20</v>
      </c>
      <c r="L32" s="80">
        <v>10</v>
      </c>
      <c r="M32" s="80">
        <v>10</v>
      </c>
      <c r="N32" s="81">
        <v>10</v>
      </c>
    </row>
    <row r="33" spans="2:14" ht="13.5" customHeight="1">
      <c r="B33" s="29">
        <f t="shared" si="5"/>
        <v>23</v>
      </c>
      <c r="C33" s="38"/>
      <c r="D33" s="45"/>
      <c r="E33" s="42"/>
      <c r="F33" s="42" t="s">
        <v>177</v>
      </c>
      <c r="G33" s="42"/>
      <c r="H33" s="42"/>
      <c r="I33" s="42"/>
      <c r="J33" s="42"/>
      <c r="K33" s="100">
        <v>640</v>
      </c>
      <c r="L33" s="80">
        <v>2090</v>
      </c>
      <c r="M33" s="80">
        <v>3650</v>
      </c>
      <c r="N33" s="81">
        <v>260</v>
      </c>
    </row>
    <row r="34" spans="2:14" ht="13.5" customHeight="1">
      <c r="B34" s="29">
        <f t="shared" si="5"/>
        <v>24</v>
      </c>
      <c r="C34" s="38"/>
      <c r="D34" s="45"/>
      <c r="E34" s="42"/>
      <c r="F34" s="42" t="s">
        <v>178</v>
      </c>
      <c r="G34" s="42"/>
      <c r="H34" s="42"/>
      <c r="I34" s="42"/>
      <c r="J34" s="42"/>
      <c r="K34" s="80">
        <v>50</v>
      </c>
      <c r="L34" s="80">
        <v>180</v>
      </c>
      <c r="M34" s="80">
        <v>110</v>
      </c>
      <c r="N34" s="81">
        <v>20</v>
      </c>
    </row>
    <row r="35" spans="2:14" ht="13.5" customHeight="1">
      <c r="B35" s="29">
        <f t="shared" si="5"/>
        <v>25</v>
      </c>
      <c r="C35" s="38"/>
      <c r="D35" s="45"/>
      <c r="E35" s="42"/>
      <c r="F35" s="42" t="s">
        <v>179</v>
      </c>
      <c r="G35" s="42"/>
      <c r="H35" s="42"/>
      <c r="I35" s="42"/>
      <c r="J35" s="42"/>
      <c r="K35" s="80">
        <v>2520</v>
      </c>
      <c r="L35" s="80">
        <v>3130</v>
      </c>
      <c r="M35" s="80">
        <v>10550</v>
      </c>
      <c r="N35" s="81">
        <v>570</v>
      </c>
    </row>
    <row r="36" spans="2:14" ht="13.5" customHeight="1">
      <c r="B36" s="29">
        <f t="shared" si="5"/>
        <v>26</v>
      </c>
      <c r="C36" s="38"/>
      <c r="D36" s="45"/>
      <c r="E36" s="42"/>
      <c r="F36" s="42" t="s">
        <v>29</v>
      </c>
      <c r="G36" s="42"/>
      <c r="H36" s="42"/>
      <c r="I36" s="42"/>
      <c r="J36" s="42"/>
      <c r="K36" s="80"/>
      <c r="L36" s="80"/>
      <c r="M36" s="80">
        <v>10</v>
      </c>
      <c r="N36" s="81">
        <v>10</v>
      </c>
    </row>
    <row r="37" spans="2:14" ht="13.5" customHeight="1">
      <c r="B37" s="29">
        <f t="shared" si="5"/>
        <v>27</v>
      </c>
      <c r="C37" s="38"/>
      <c r="D37" s="45"/>
      <c r="E37" s="42"/>
      <c r="F37" s="42" t="s">
        <v>211</v>
      </c>
      <c r="G37" s="42"/>
      <c r="H37" s="42"/>
      <c r="I37" s="42"/>
      <c r="J37" s="42"/>
      <c r="K37" s="80">
        <v>270</v>
      </c>
      <c r="L37" s="80">
        <v>60</v>
      </c>
      <c r="M37" s="80">
        <v>20</v>
      </c>
      <c r="N37" s="81" t="s">
        <v>248</v>
      </c>
    </row>
    <row r="38" spans="2:14" ht="13.5" customHeight="1">
      <c r="B38" s="29">
        <f t="shared" si="5"/>
        <v>28</v>
      </c>
      <c r="C38" s="38"/>
      <c r="D38" s="45"/>
      <c r="E38" s="42"/>
      <c r="F38" s="42" t="s">
        <v>30</v>
      </c>
      <c r="G38" s="42"/>
      <c r="H38" s="42"/>
      <c r="I38" s="42"/>
      <c r="J38" s="42"/>
      <c r="K38" s="80"/>
      <c r="L38" s="80">
        <v>170</v>
      </c>
      <c r="M38" s="80">
        <v>190</v>
      </c>
      <c r="N38" s="81">
        <v>70</v>
      </c>
    </row>
    <row r="39" spans="2:14" ht="13.5" customHeight="1">
      <c r="B39" s="29">
        <f t="shared" si="5"/>
        <v>29</v>
      </c>
      <c r="C39" s="38"/>
      <c r="D39" s="45"/>
      <c r="E39" s="42"/>
      <c r="F39" s="42" t="s">
        <v>131</v>
      </c>
      <c r="G39" s="42"/>
      <c r="H39" s="42"/>
      <c r="I39" s="42"/>
      <c r="J39" s="42"/>
      <c r="K39" s="80"/>
      <c r="L39" s="80"/>
      <c r="M39" s="80">
        <v>10</v>
      </c>
      <c r="N39" s="81">
        <v>10</v>
      </c>
    </row>
    <row r="40" spans="2:14" ht="13.5" customHeight="1">
      <c r="B40" s="29">
        <f t="shared" si="5"/>
        <v>30</v>
      </c>
      <c r="C40" s="38"/>
      <c r="D40" s="45"/>
      <c r="E40" s="42"/>
      <c r="F40" s="42" t="s">
        <v>349</v>
      </c>
      <c r="G40" s="42"/>
      <c r="H40" s="42"/>
      <c r="I40" s="42"/>
      <c r="J40" s="42"/>
      <c r="K40" s="100"/>
      <c r="L40" s="80">
        <v>630</v>
      </c>
      <c r="M40" s="80"/>
      <c r="N40" s="81">
        <v>40</v>
      </c>
    </row>
    <row r="41" spans="2:14" ht="13.5" customHeight="1">
      <c r="B41" s="29">
        <f t="shared" si="5"/>
        <v>31</v>
      </c>
      <c r="C41" s="38"/>
      <c r="D41" s="45"/>
      <c r="E41" s="42"/>
      <c r="F41" s="42" t="s">
        <v>32</v>
      </c>
      <c r="G41" s="42"/>
      <c r="H41" s="42"/>
      <c r="I41" s="42"/>
      <c r="J41" s="42"/>
      <c r="K41" s="100">
        <v>20</v>
      </c>
      <c r="L41" s="80">
        <v>50</v>
      </c>
      <c r="M41" s="80">
        <v>90</v>
      </c>
      <c r="N41" s="81">
        <v>10</v>
      </c>
    </row>
    <row r="42" spans="2:14" ht="13.5" customHeight="1">
      <c r="B42" s="29">
        <f t="shared" si="5"/>
        <v>32</v>
      </c>
      <c r="C42" s="38"/>
      <c r="D42" s="45"/>
      <c r="E42" s="42"/>
      <c r="F42" s="42" t="s">
        <v>212</v>
      </c>
      <c r="G42" s="42"/>
      <c r="H42" s="42"/>
      <c r="I42" s="42"/>
      <c r="J42" s="42"/>
      <c r="K42" s="80"/>
      <c r="L42" s="80"/>
      <c r="M42" s="80" t="s">
        <v>248</v>
      </c>
      <c r="N42" s="81"/>
    </row>
    <row r="43" spans="2:14" ht="13.5" customHeight="1">
      <c r="B43" s="29">
        <f t="shared" si="5"/>
        <v>33</v>
      </c>
      <c r="C43" s="38"/>
      <c r="D43" s="45"/>
      <c r="E43" s="42"/>
      <c r="F43" s="42" t="s">
        <v>35</v>
      </c>
      <c r="G43" s="42"/>
      <c r="H43" s="42"/>
      <c r="I43" s="42"/>
      <c r="J43" s="42"/>
      <c r="K43" s="80">
        <v>200</v>
      </c>
      <c r="L43" s="80">
        <v>700</v>
      </c>
      <c r="M43" s="80">
        <v>325</v>
      </c>
      <c r="N43" s="81">
        <v>225</v>
      </c>
    </row>
    <row r="44" spans="2:14" ht="13.5" customHeight="1">
      <c r="B44" s="29">
        <f t="shared" si="5"/>
        <v>34</v>
      </c>
      <c r="C44" s="38"/>
      <c r="D44" s="45"/>
      <c r="E44" s="42"/>
      <c r="F44" s="42" t="s">
        <v>36</v>
      </c>
      <c r="G44" s="42"/>
      <c r="H44" s="42"/>
      <c r="I44" s="42"/>
      <c r="J44" s="42"/>
      <c r="K44" s="80">
        <v>460</v>
      </c>
      <c r="L44" s="80">
        <v>310</v>
      </c>
      <c r="M44" s="80">
        <v>430</v>
      </c>
      <c r="N44" s="81">
        <v>280</v>
      </c>
    </row>
    <row r="45" spans="2:14" ht="13.5" customHeight="1">
      <c r="B45" s="29">
        <f t="shared" si="5"/>
        <v>35</v>
      </c>
      <c r="C45" s="38"/>
      <c r="D45" s="45"/>
      <c r="E45" s="42"/>
      <c r="F45" s="42" t="s">
        <v>37</v>
      </c>
      <c r="G45" s="42"/>
      <c r="H45" s="42"/>
      <c r="I45" s="42"/>
      <c r="J45" s="42"/>
      <c r="K45" s="80">
        <v>30</v>
      </c>
      <c r="L45" s="80">
        <v>40</v>
      </c>
      <c r="M45" s="80">
        <v>90</v>
      </c>
      <c r="N45" s="81">
        <v>70</v>
      </c>
    </row>
    <row r="46" spans="2:14" ht="13.5" customHeight="1">
      <c r="B46" s="29">
        <f t="shared" si="5"/>
        <v>36</v>
      </c>
      <c r="C46" s="37" t="s">
        <v>174</v>
      </c>
      <c r="D46" s="35" t="s">
        <v>175</v>
      </c>
      <c r="E46" s="42"/>
      <c r="F46" s="42" t="s">
        <v>44</v>
      </c>
      <c r="G46" s="42"/>
      <c r="H46" s="42"/>
      <c r="I46" s="42"/>
      <c r="J46" s="42"/>
      <c r="K46" s="100" t="s">
        <v>248</v>
      </c>
      <c r="L46" s="100">
        <v>50</v>
      </c>
      <c r="M46" s="80">
        <v>90</v>
      </c>
      <c r="N46" s="81">
        <v>30</v>
      </c>
    </row>
    <row r="47" spans="2:14" ht="13.5" customHeight="1">
      <c r="B47" s="29">
        <f t="shared" si="5"/>
        <v>37</v>
      </c>
      <c r="C47" s="38"/>
      <c r="D47" s="45"/>
      <c r="E47" s="42"/>
      <c r="F47" s="42" t="s">
        <v>332</v>
      </c>
      <c r="G47" s="42"/>
      <c r="H47" s="42"/>
      <c r="I47" s="42"/>
      <c r="J47" s="42"/>
      <c r="K47" s="80"/>
      <c r="L47" s="80" t="s">
        <v>248</v>
      </c>
      <c r="M47" s="80">
        <v>40</v>
      </c>
      <c r="N47" s="81" t="s">
        <v>248</v>
      </c>
    </row>
    <row r="48" spans="2:14" ht="13.5" customHeight="1">
      <c r="B48" s="29">
        <f t="shared" si="5"/>
        <v>38</v>
      </c>
      <c r="C48" s="38"/>
      <c r="D48" s="45"/>
      <c r="E48" s="42"/>
      <c r="F48" s="42" t="s">
        <v>136</v>
      </c>
      <c r="G48" s="42"/>
      <c r="H48" s="42"/>
      <c r="I48" s="42"/>
      <c r="J48" s="42"/>
      <c r="K48" s="80">
        <v>10</v>
      </c>
      <c r="L48" s="80"/>
      <c r="M48" s="80">
        <v>30</v>
      </c>
      <c r="N48" s="81">
        <v>20</v>
      </c>
    </row>
    <row r="49" spans="2:14" ht="13.5" customHeight="1">
      <c r="B49" s="29">
        <f t="shared" si="5"/>
        <v>39</v>
      </c>
      <c r="C49" s="37" t="s">
        <v>260</v>
      </c>
      <c r="D49" s="35" t="s">
        <v>45</v>
      </c>
      <c r="E49" s="42"/>
      <c r="F49" s="42" t="s">
        <v>239</v>
      </c>
      <c r="G49" s="42"/>
      <c r="H49" s="42"/>
      <c r="I49" s="42"/>
      <c r="J49" s="42"/>
      <c r="K49" s="80">
        <v>20</v>
      </c>
      <c r="L49" s="80">
        <v>10</v>
      </c>
      <c r="M49" s="80" t="s">
        <v>439</v>
      </c>
      <c r="N49" s="81"/>
    </row>
    <row r="50" spans="2:25" ht="13.5" customHeight="1">
      <c r="B50" s="29">
        <f t="shared" si="5"/>
        <v>40</v>
      </c>
      <c r="C50" s="139"/>
      <c r="D50" s="139"/>
      <c r="E50" s="42"/>
      <c r="F50" s="42" t="s">
        <v>46</v>
      </c>
      <c r="G50" s="42"/>
      <c r="H50" s="42"/>
      <c r="I50" s="42"/>
      <c r="J50" s="42"/>
      <c r="K50" s="80" t="s">
        <v>439</v>
      </c>
      <c r="L50" s="100"/>
      <c r="M50" s="80" t="s">
        <v>439</v>
      </c>
      <c r="N50" s="81" t="s">
        <v>439</v>
      </c>
      <c r="Y50" s="103"/>
    </row>
    <row r="51" spans="2:25" ht="13.5" customHeight="1">
      <c r="B51" s="29">
        <f t="shared" si="5"/>
        <v>41</v>
      </c>
      <c r="C51" s="38"/>
      <c r="D51" s="45"/>
      <c r="E51" s="42"/>
      <c r="F51" s="42" t="s">
        <v>47</v>
      </c>
      <c r="G51" s="42"/>
      <c r="H51" s="42"/>
      <c r="I51" s="42"/>
      <c r="J51" s="42"/>
      <c r="K51" s="80" t="s">
        <v>439</v>
      </c>
      <c r="L51" s="80"/>
      <c r="M51" s="80">
        <v>60</v>
      </c>
      <c r="N51" s="81">
        <v>240</v>
      </c>
      <c r="Y51" s="103"/>
    </row>
    <row r="52" spans="2:25" ht="13.5" customHeight="1">
      <c r="B52" s="29">
        <f t="shared" si="5"/>
        <v>42</v>
      </c>
      <c r="C52" s="38"/>
      <c r="D52" s="45"/>
      <c r="E52" s="42"/>
      <c r="F52" s="42" t="s">
        <v>137</v>
      </c>
      <c r="G52" s="42"/>
      <c r="H52" s="42"/>
      <c r="I52" s="42"/>
      <c r="J52" s="42"/>
      <c r="K52" s="80"/>
      <c r="L52" s="80"/>
      <c r="M52" s="80">
        <v>360</v>
      </c>
      <c r="N52" s="81"/>
      <c r="Y52" s="103"/>
    </row>
    <row r="53" spans="2:25" ht="13.5" customHeight="1">
      <c r="B53" s="29">
        <f t="shared" si="5"/>
        <v>43</v>
      </c>
      <c r="C53" s="38"/>
      <c r="D53" s="45"/>
      <c r="E53" s="42"/>
      <c r="F53" s="42" t="s">
        <v>440</v>
      </c>
      <c r="G53" s="42"/>
      <c r="H53" s="42"/>
      <c r="I53" s="42"/>
      <c r="J53" s="42"/>
      <c r="K53" s="80">
        <v>370</v>
      </c>
      <c r="L53" s="80"/>
      <c r="M53" s="80" t="s">
        <v>439</v>
      </c>
      <c r="N53" s="81"/>
      <c r="Y53" s="103"/>
    </row>
    <row r="54" spans="2:25" ht="13.5" customHeight="1">
      <c r="B54" s="29">
        <f t="shared" si="5"/>
        <v>44</v>
      </c>
      <c r="C54" s="38"/>
      <c r="D54" s="45"/>
      <c r="E54" s="42"/>
      <c r="F54" s="42" t="s">
        <v>441</v>
      </c>
      <c r="G54" s="42"/>
      <c r="H54" s="42"/>
      <c r="I54" s="42"/>
      <c r="J54" s="42"/>
      <c r="K54" s="80">
        <v>30</v>
      </c>
      <c r="L54" s="80"/>
      <c r="M54" s="80"/>
      <c r="N54" s="81">
        <v>10</v>
      </c>
      <c r="Y54" s="103"/>
    </row>
    <row r="55" spans="2:25" ht="13.5" customHeight="1">
      <c r="B55" s="29">
        <f t="shared" si="5"/>
        <v>45</v>
      </c>
      <c r="C55" s="38"/>
      <c r="D55" s="45"/>
      <c r="E55" s="42"/>
      <c r="F55" s="42" t="s">
        <v>48</v>
      </c>
      <c r="G55" s="42"/>
      <c r="H55" s="42"/>
      <c r="I55" s="42"/>
      <c r="J55" s="42"/>
      <c r="K55" s="80">
        <v>430</v>
      </c>
      <c r="L55" s="80">
        <v>360</v>
      </c>
      <c r="M55" s="80">
        <v>290</v>
      </c>
      <c r="N55" s="81">
        <v>300</v>
      </c>
      <c r="Y55" s="103"/>
    </row>
    <row r="56" spans="2:25" ht="13.5" customHeight="1">
      <c r="B56" s="29">
        <f t="shared" si="5"/>
        <v>46</v>
      </c>
      <c r="C56" s="38"/>
      <c r="D56" s="45"/>
      <c r="E56" s="42"/>
      <c r="F56" s="42" t="s">
        <v>49</v>
      </c>
      <c r="G56" s="42"/>
      <c r="H56" s="42"/>
      <c r="I56" s="42"/>
      <c r="J56" s="42"/>
      <c r="K56" s="80"/>
      <c r="L56" s="80" t="s">
        <v>439</v>
      </c>
      <c r="M56" s="80"/>
      <c r="N56" s="81"/>
      <c r="Y56" s="104"/>
    </row>
    <row r="57" spans="2:25" ht="13.5" customHeight="1">
      <c r="B57" s="29">
        <f t="shared" si="5"/>
        <v>47</v>
      </c>
      <c r="C57" s="38"/>
      <c r="D57" s="45"/>
      <c r="E57" s="42"/>
      <c r="F57" s="42" t="s">
        <v>140</v>
      </c>
      <c r="G57" s="42"/>
      <c r="H57" s="42"/>
      <c r="I57" s="42"/>
      <c r="J57" s="42"/>
      <c r="K57" s="80">
        <v>20</v>
      </c>
      <c r="L57" s="80">
        <v>20</v>
      </c>
      <c r="M57" s="80" t="s">
        <v>439</v>
      </c>
      <c r="N57" s="81" t="s">
        <v>439</v>
      </c>
      <c r="Y57" s="104"/>
    </row>
    <row r="58" spans="2:25" ht="13.5" customHeight="1">
      <c r="B58" s="29">
        <f t="shared" si="5"/>
        <v>48</v>
      </c>
      <c r="C58" s="38"/>
      <c r="D58" s="45"/>
      <c r="E58" s="42"/>
      <c r="F58" s="42" t="s">
        <v>53</v>
      </c>
      <c r="G58" s="42"/>
      <c r="H58" s="42"/>
      <c r="I58" s="42"/>
      <c r="J58" s="42"/>
      <c r="K58" s="100" t="s">
        <v>439</v>
      </c>
      <c r="L58" s="100" t="s">
        <v>439</v>
      </c>
      <c r="M58" s="80">
        <v>800</v>
      </c>
      <c r="N58" s="81" t="s">
        <v>439</v>
      </c>
      <c r="Y58" s="104"/>
    </row>
    <row r="59" spans="2:25" ht="13.5" customHeight="1">
      <c r="B59" s="29">
        <f t="shared" si="5"/>
        <v>49</v>
      </c>
      <c r="C59" s="38"/>
      <c r="D59" s="45"/>
      <c r="E59" s="42"/>
      <c r="F59" s="42" t="s">
        <v>143</v>
      </c>
      <c r="G59" s="42"/>
      <c r="H59" s="42"/>
      <c r="I59" s="42"/>
      <c r="J59" s="42"/>
      <c r="K59" s="80"/>
      <c r="L59" s="80" t="s">
        <v>439</v>
      </c>
      <c r="M59" s="80" t="s">
        <v>439</v>
      </c>
      <c r="N59" s="81" t="s">
        <v>439</v>
      </c>
      <c r="Y59" s="104"/>
    </row>
    <row r="60" spans="2:25" ht="13.5" customHeight="1">
      <c r="B60" s="29">
        <f t="shared" si="5"/>
        <v>50</v>
      </c>
      <c r="C60" s="38"/>
      <c r="D60" s="45"/>
      <c r="E60" s="42"/>
      <c r="F60" s="42" t="s">
        <v>144</v>
      </c>
      <c r="G60" s="42"/>
      <c r="H60" s="42"/>
      <c r="I60" s="42"/>
      <c r="J60" s="42"/>
      <c r="K60" s="80"/>
      <c r="L60" s="80">
        <v>40</v>
      </c>
      <c r="M60" s="80">
        <v>80</v>
      </c>
      <c r="N60" s="81"/>
      <c r="Y60" s="104"/>
    </row>
    <row r="61" spans="2:25" ht="13.5" customHeight="1">
      <c r="B61" s="29">
        <f t="shared" si="5"/>
        <v>51</v>
      </c>
      <c r="C61" s="38"/>
      <c r="D61" s="45"/>
      <c r="E61" s="42"/>
      <c r="F61" s="42" t="s">
        <v>442</v>
      </c>
      <c r="G61" s="42"/>
      <c r="H61" s="42"/>
      <c r="I61" s="42"/>
      <c r="J61" s="42"/>
      <c r="K61" s="80" t="s">
        <v>439</v>
      </c>
      <c r="L61" s="80" t="s">
        <v>439</v>
      </c>
      <c r="M61" s="80">
        <v>700</v>
      </c>
      <c r="N61" s="81"/>
      <c r="Y61" s="103"/>
    </row>
    <row r="62" spans="2:25" ht="13.5" customHeight="1">
      <c r="B62" s="29">
        <f t="shared" si="5"/>
        <v>52</v>
      </c>
      <c r="C62" s="38"/>
      <c r="D62" s="45"/>
      <c r="E62" s="42"/>
      <c r="F62" s="42" t="s">
        <v>54</v>
      </c>
      <c r="G62" s="42"/>
      <c r="H62" s="42"/>
      <c r="I62" s="42"/>
      <c r="J62" s="42"/>
      <c r="K62" s="100">
        <v>40</v>
      </c>
      <c r="L62" s="100" t="s">
        <v>439</v>
      </c>
      <c r="M62" s="80" t="s">
        <v>439</v>
      </c>
      <c r="N62" s="81">
        <v>400</v>
      </c>
      <c r="Y62" s="105"/>
    </row>
    <row r="63" spans="2:25" ht="13.5" customHeight="1">
      <c r="B63" s="29">
        <f t="shared" si="5"/>
        <v>53</v>
      </c>
      <c r="C63" s="38"/>
      <c r="D63" s="45"/>
      <c r="E63" s="42"/>
      <c r="F63" s="42" t="s">
        <v>443</v>
      </c>
      <c r="G63" s="42"/>
      <c r="H63" s="42"/>
      <c r="I63" s="42"/>
      <c r="J63" s="42"/>
      <c r="K63" s="80"/>
      <c r="L63" s="80"/>
      <c r="M63" s="80"/>
      <c r="N63" s="81">
        <v>30</v>
      </c>
      <c r="Y63" s="103"/>
    </row>
    <row r="64" spans="2:25" ht="13.5" customHeight="1">
      <c r="B64" s="29">
        <f t="shared" si="5"/>
        <v>54</v>
      </c>
      <c r="C64" s="38"/>
      <c r="D64" s="45"/>
      <c r="E64" s="42"/>
      <c r="F64" s="42" t="s">
        <v>55</v>
      </c>
      <c r="G64" s="42"/>
      <c r="H64" s="42"/>
      <c r="I64" s="42"/>
      <c r="J64" s="42"/>
      <c r="K64" s="80"/>
      <c r="L64" s="80" t="s">
        <v>439</v>
      </c>
      <c r="M64" s="80">
        <v>320</v>
      </c>
      <c r="N64" s="81" t="s">
        <v>439</v>
      </c>
      <c r="Y64" s="103"/>
    </row>
    <row r="65" spans="2:25" ht="13.5" customHeight="1">
      <c r="B65" s="29">
        <f t="shared" si="5"/>
        <v>55</v>
      </c>
      <c r="C65" s="38"/>
      <c r="D65" s="45"/>
      <c r="E65" s="42"/>
      <c r="F65" s="42" t="s">
        <v>147</v>
      </c>
      <c r="G65" s="42"/>
      <c r="H65" s="42"/>
      <c r="I65" s="42"/>
      <c r="J65" s="42"/>
      <c r="K65" s="80">
        <v>20</v>
      </c>
      <c r="L65" s="80">
        <v>40</v>
      </c>
      <c r="M65" s="80">
        <v>70</v>
      </c>
      <c r="N65" s="81">
        <v>20</v>
      </c>
      <c r="Y65" s="103"/>
    </row>
    <row r="66" spans="2:25" ht="13.5" customHeight="1">
      <c r="B66" s="29">
        <f t="shared" si="5"/>
        <v>56</v>
      </c>
      <c r="C66" s="38"/>
      <c r="D66" s="45"/>
      <c r="E66" s="42"/>
      <c r="F66" s="42" t="s">
        <v>148</v>
      </c>
      <c r="G66" s="42"/>
      <c r="H66" s="42"/>
      <c r="I66" s="42"/>
      <c r="J66" s="42"/>
      <c r="K66" s="80">
        <v>160</v>
      </c>
      <c r="L66" s="80"/>
      <c r="M66" s="80"/>
      <c r="N66" s="81">
        <v>160</v>
      </c>
      <c r="Y66" s="103"/>
    </row>
    <row r="67" spans="2:25" ht="13.5" customHeight="1">
      <c r="B67" s="29">
        <f t="shared" si="5"/>
        <v>57</v>
      </c>
      <c r="C67" s="38"/>
      <c r="D67" s="45"/>
      <c r="E67" s="42"/>
      <c r="F67" s="42" t="s">
        <v>444</v>
      </c>
      <c r="G67" s="42"/>
      <c r="H67" s="42"/>
      <c r="I67" s="42"/>
      <c r="J67" s="42"/>
      <c r="K67" s="80" t="s">
        <v>439</v>
      </c>
      <c r="L67" s="80"/>
      <c r="M67" s="80" t="s">
        <v>439</v>
      </c>
      <c r="N67" s="81"/>
      <c r="Y67" s="103"/>
    </row>
    <row r="68" spans="2:25" ht="13.5" customHeight="1">
      <c r="B68" s="29">
        <f t="shared" si="5"/>
        <v>58</v>
      </c>
      <c r="C68" s="38"/>
      <c r="D68" s="45"/>
      <c r="E68" s="42"/>
      <c r="F68" s="42" t="s">
        <v>445</v>
      </c>
      <c r="G68" s="42"/>
      <c r="H68" s="42"/>
      <c r="I68" s="42"/>
      <c r="J68" s="42"/>
      <c r="K68" s="100" t="s">
        <v>439</v>
      </c>
      <c r="L68" s="80"/>
      <c r="M68" s="80" t="s">
        <v>439</v>
      </c>
      <c r="N68" s="81"/>
      <c r="Y68" s="103"/>
    </row>
    <row r="69" spans="2:25" ht="13.5" customHeight="1">
      <c r="B69" s="29">
        <f t="shared" si="5"/>
        <v>59</v>
      </c>
      <c r="C69" s="38"/>
      <c r="D69" s="45"/>
      <c r="E69" s="42"/>
      <c r="F69" s="42" t="s">
        <v>56</v>
      </c>
      <c r="G69" s="42"/>
      <c r="H69" s="42"/>
      <c r="I69" s="42"/>
      <c r="J69" s="42"/>
      <c r="K69" s="100">
        <v>280</v>
      </c>
      <c r="L69" s="100">
        <v>240</v>
      </c>
      <c r="M69" s="80">
        <v>280</v>
      </c>
      <c r="N69" s="81">
        <v>320</v>
      </c>
      <c r="Y69" s="103"/>
    </row>
    <row r="70" spans="2:25" ht="13.5" customHeight="1">
      <c r="B70" s="29">
        <f t="shared" si="5"/>
        <v>60</v>
      </c>
      <c r="C70" s="38"/>
      <c r="D70" s="45"/>
      <c r="E70" s="42"/>
      <c r="F70" s="42" t="s">
        <v>446</v>
      </c>
      <c r="G70" s="42"/>
      <c r="H70" s="42"/>
      <c r="I70" s="42"/>
      <c r="J70" s="42"/>
      <c r="K70" s="100" t="s">
        <v>439</v>
      </c>
      <c r="L70" s="80">
        <v>90</v>
      </c>
      <c r="M70" s="80">
        <v>160</v>
      </c>
      <c r="N70" s="81">
        <v>50</v>
      </c>
      <c r="Y70" s="103"/>
    </row>
    <row r="71" spans="2:25" ht="13.5" customHeight="1">
      <c r="B71" s="29">
        <f t="shared" si="5"/>
        <v>61</v>
      </c>
      <c r="C71" s="38"/>
      <c r="D71" s="45"/>
      <c r="E71" s="42"/>
      <c r="F71" s="42" t="s">
        <v>447</v>
      </c>
      <c r="G71" s="42"/>
      <c r="H71" s="42"/>
      <c r="I71" s="42"/>
      <c r="J71" s="42"/>
      <c r="K71" s="100" t="s">
        <v>439</v>
      </c>
      <c r="L71" s="80">
        <v>60</v>
      </c>
      <c r="M71" s="80" t="s">
        <v>439</v>
      </c>
      <c r="N71" s="81" t="s">
        <v>439</v>
      </c>
      <c r="Y71" s="103"/>
    </row>
    <row r="72" spans="2:25" ht="13.5" customHeight="1">
      <c r="B72" s="29">
        <f t="shared" si="5"/>
        <v>62</v>
      </c>
      <c r="C72" s="38"/>
      <c r="D72" s="45"/>
      <c r="E72" s="42"/>
      <c r="F72" s="42" t="s">
        <v>448</v>
      </c>
      <c r="G72" s="42"/>
      <c r="H72" s="42"/>
      <c r="I72" s="42"/>
      <c r="J72" s="42"/>
      <c r="K72" s="100">
        <v>160</v>
      </c>
      <c r="L72" s="80">
        <v>160</v>
      </c>
      <c r="M72" s="80">
        <v>160</v>
      </c>
      <c r="N72" s="81">
        <v>160</v>
      </c>
      <c r="Y72" s="103"/>
    </row>
    <row r="73" spans="2:25" ht="13.5" customHeight="1">
      <c r="B73" s="29">
        <f t="shared" si="5"/>
        <v>63</v>
      </c>
      <c r="C73" s="38"/>
      <c r="D73" s="45"/>
      <c r="E73" s="42"/>
      <c r="F73" s="42" t="s">
        <v>61</v>
      </c>
      <c r="G73" s="42"/>
      <c r="H73" s="42"/>
      <c r="I73" s="42"/>
      <c r="J73" s="42"/>
      <c r="K73" s="80">
        <v>160</v>
      </c>
      <c r="L73" s="80" t="s">
        <v>439</v>
      </c>
      <c r="M73" s="80">
        <v>32</v>
      </c>
      <c r="N73" s="81" t="s">
        <v>439</v>
      </c>
      <c r="Y73" s="103"/>
    </row>
    <row r="74" spans="2:25" ht="13.5" customHeight="1">
      <c r="B74" s="29">
        <f t="shared" si="5"/>
        <v>64</v>
      </c>
      <c r="C74" s="38"/>
      <c r="D74" s="45"/>
      <c r="E74" s="42"/>
      <c r="F74" s="42" t="s">
        <v>62</v>
      </c>
      <c r="G74" s="42"/>
      <c r="H74" s="42"/>
      <c r="I74" s="42"/>
      <c r="J74" s="42"/>
      <c r="K74" s="80" t="s">
        <v>439</v>
      </c>
      <c r="L74" s="80">
        <v>80</v>
      </c>
      <c r="M74" s="80" t="s">
        <v>439</v>
      </c>
      <c r="N74" s="81" t="s">
        <v>439</v>
      </c>
      <c r="Y74" s="103"/>
    </row>
    <row r="75" spans="2:25" ht="13.5" customHeight="1">
      <c r="B75" s="29">
        <f t="shared" si="5"/>
        <v>65</v>
      </c>
      <c r="C75" s="38"/>
      <c r="D75" s="45"/>
      <c r="E75" s="42"/>
      <c r="F75" s="42" t="s">
        <v>63</v>
      </c>
      <c r="G75" s="42"/>
      <c r="H75" s="42"/>
      <c r="I75" s="42"/>
      <c r="J75" s="42"/>
      <c r="K75" s="80"/>
      <c r="L75" s="80"/>
      <c r="M75" s="80">
        <v>80</v>
      </c>
      <c r="N75" s="81"/>
      <c r="Y75" s="103"/>
    </row>
    <row r="76" spans="2:25" ht="13.5" customHeight="1">
      <c r="B76" s="29">
        <f t="shared" si="5"/>
        <v>66</v>
      </c>
      <c r="C76" s="38"/>
      <c r="D76" s="45"/>
      <c r="E76" s="42"/>
      <c r="F76" s="42" t="s">
        <v>152</v>
      </c>
      <c r="G76" s="42"/>
      <c r="H76" s="42"/>
      <c r="I76" s="42"/>
      <c r="J76" s="42"/>
      <c r="K76" s="100"/>
      <c r="L76" s="80" t="s">
        <v>439</v>
      </c>
      <c r="M76" s="80" t="s">
        <v>439</v>
      </c>
      <c r="N76" s="81"/>
      <c r="Y76" s="103"/>
    </row>
    <row r="77" spans="2:25" ht="13.5" customHeight="1">
      <c r="B77" s="29">
        <f aca="true" t="shared" si="9" ref="B77:B99">B76+1</f>
        <v>67</v>
      </c>
      <c r="C77" s="38"/>
      <c r="D77" s="45"/>
      <c r="E77" s="42"/>
      <c r="F77" s="42" t="s">
        <v>213</v>
      </c>
      <c r="G77" s="42"/>
      <c r="H77" s="42"/>
      <c r="I77" s="42"/>
      <c r="J77" s="42"/>
      <c r="K77" s="80" t="s">
        <v>439</v>
      </c>
      <c r="L77" s="80" t="s">
        <v>439</v>
      </c>
      <c r="M77" s="80">
        <v>40</v>
      </c>
      <c r="N77" s="81">
        <v>80</v>
      </c>
      <c r="Y77" s="103"/>
    </row>
    <row r="78" spans="2:25" ht="13.5" customHeight="1">
      <c r="B78" s="29">
        <f t="shared" si="9"/>
        <v>68</v>
      </c>
      <c r="C78" s="38"/>
      <c r="D78" s="45"/>
      <c r="E78" s="42"/>
      <c r="F78" s="42" t="s">
        <v>214</v>
      </c>
      <c r="G78" s="42"/>
      <c r="H78" s="42"/>
      <c r="I78" s="42"/>
      <c r="J78" s="42"/>
      <c r="K78" s="80">
        <v>40</v>
      </c>
      <c r="L78" s="80">
        <v>120</v>
      </c>
      <c r="M78" s="80">
        <v>40</v>
      </c>
      <c r="N78" s="81" t="s">
        <v>439</v>
      </c>
      <c r="Y78" s="103"/>
    </row>
    <row r="79" spans="2:25" ht="13.5" customHeight="1">
      <c r="B79" s="29">
        <f t="shared" si="9"/>
        <v>69</v>
      </c>
      <c r="C79" s="38"/>
      <c r="D79" s="45"/>
      <c r="E79" s="42"/>
      <c r="F79" s="42" t="s">
        <v>65</v>
      </c>
      <c r="G79" s="42"/>
      <c r="H79" s="42"/>
      <c r="I79" s="42"/>
      <c r="J79" s="42"/>
      <c r="K79" s="100">
        <v>800</v>
      </c>
      <c r="L79" s="80">
        <v>480</v>
      </c>
      <c r="M79" s="80">
        <v>560</v>
      </c>
      <c r="N79" s="81">
        <v>660</v>
      </c>
      <c r="Y79" s="103"/>
    </row>
    <row r="80" spans="2:25" ht="13.5" customHeight="1">
      <c r="B80" s="29">
        <f t="shared" si="9"/>
        <v>70</v>
      </c>
      <c r="C80" s="38"/>
      <c r="D80" s="45"/>
      <c r="E80" s="42"/>
      <c r="F80" s="42" t="s">
        <v>66</v>
      </c>
      <c r="G80" s="42"/>
      <c r="H80" s="42"/>
      <c r="I80" s="42"/>
      <c r="J80" s="42"/>
      <c r="K80" s="80">
        <v>10</v>
      </c>
      <c r="L80" s="80">
        <v>60</v>
      </c>
      <c r="M80" s="80">
        <v>20</v>
      </c>
      <c r="N80" s="81">
        <v>20</v>
      </c>
      <c r="Y80" s="103"/>
    </row>
    <row r="81" spans="2:25" ht="13.5" customHeight="1">
      <c r="B81" s="29">
        <f t="shared" si="9"/>
        <v>71</v>
      </c>
      <c r="C81" s="38"/>
      <c r="D81" s="45"/>
      <c r="E81" s="42"/>
      <c r="F81" s="42" t="s">
        <v>154</v>
      </c>
      <c r="G81" s="42"/>
      <c r="H81" s="42"/>
      <c r="I81" s="42"/>
      <c r="J81" s="42"/>
      <c r="K81" s="80"/>
      <c r="L81" s="80"/>
      <c r="M81" s="80"/>
      <c r="N81" s="81">
        <v>10</v>
      </c>
      <c r="Y81" s="103"/>
    </row>
    <row r="82" spans="2:25" ht="13.5" customHeight="1">
      <c r="B82" s="29">
        <f t="shared" si="9"/>
        <v>72</v>
      </c>
      <c r="C82" s="38"/>
      <c r="D82" s="45"/>
      <c r="E82" s="42"/>
      <c r="F82" s="42" t="s">
        <v>156</v>
      </c>
      <c r="G82" s="42"/>
      <c r="H82" s="42"/>
      <c r="I82" s="42"/>
      <c r="J82" s="42"/>
      <c r="K82" s="80"/>
      <c r="L82" s="80"/>
      <c r="M82" s="80">
        <v>20</v>
      </c>
      <c r="N82" s="81"/>
      <c r="Y82" s="103"/>
    </row>
    <row r="83" spans="2:25" ht="13.5" customHeight="1">
      <c r="B83" s="29">
        <f t="shared" si="9"/>
        <v>73</v>
      </c>
      <c r="C83" s="38"/>
      <c r="D83" s="45"/>
      <c r="E83" s="42"/>
      <c r="F83" s="42" t="s">
        <v>67</v>
      </c>
      <c r="G83" s="42"/>
      <c r="H83" s="42"/>
      <c r="I83" s="42"/>
      <c r="J83" s="42"/>
      <c r="K83" s="80" t="s">
        <v>439</v>
      </c>
      <c r="L83" s="80">
        <v>20</v>
      </c>
      <c r="M83" s="80" t="s">
        <v>439</v>
      </c>
      <c r="N83" s="81"/>
      <c r="Y83" s="103"/>
    </row>
    <row r="84" spans="2:25" ht="13.5" customHeight="1">
      <c r="B84" s="29">
        <f t="shared" si="9"/>
        <v>74</v>
      </c>
      <c r="C84" s="38"/>
      <c r="D84" s="45"/>
      <c r="E84" s="42"/>
      <c r="F84" s="42" t="s">
        <v>449</v>
      </c>
      <c r="G84" s="42"/>
      <c r="H84" s="42"/>
      <c r="I84" s="42"/>
      <c r="J84" s="42"/>
      <c r="K84" s="80" t="s">
        <v>439</v>
      </c>
      <c r="L84" s="100" t="s">
        <v>439</v>
      </c>
      <c r="M84" s="80">
        <v>40</v>
      </c>
      <c r="N84" s="81">
        <v>30</v>
      </c>
      <c r="Y84" s="103"/>
    </row>
    <row r="85" spans="2:25" ht="13.5" customHeight="1">
      <c r="B85" s="29">
        <f t="shared" si="9"/>
        <v>75</v>
      </c>
      <c r="C85" s="38"/>
      <c r="D85" s="45"/>
      <c r="E85" s="42"/>
      <c r="F85" s="42" t="s">
        <v>69</v>
      </c>
      <c r="G85" s="42"/>
      <c r="H85" s="42"/>
      <c r="I85" s="42"/>
      <c r="J85" s="42"/>
      <c r="K85" s="80" t="s">
        <v>439</v>
      </c>
      <c r="L85" s="80" t="s">
        <v>439</v>
      </c>
      <c r="M85" s="80"/>
      <c r="N85" s="81"/>
      <c r="Y85" s="103"/>
    </row>
    <row r="86" spans="2:25" ht="13.5" customHeight="1">
      <c r="B86" s="29">
        <f t="shared" si="9"/>
        <v>76</v>
      </c>
      <c r="C86" s="38"/>
      <c r="D86" s="45"/>
      <c r="E86" s="42"/>
      <c r="F86" s="42" t="s">
        <v>157</v>
      </c>
      <c r="G86" s="42"/>
      <c r="H86" s="42"/>
      <c r="I86" s="42"/>
      <c r="J86" s="42"/>
      <c r="K86" s="80"/>
      <c r="L86" s="80"/>
      <c r="M86" s="80">
        <v>40</v>
      </c>
      <c r="N86" s="81"/>
      <c r="Y86" s="103"/>
    </row>
    <row r="87" spans="2:25" ht="13.5" customHeight="1">
      <c r="B87" s="29">
        <f t="shared" si="9"/>
        <v>77</v>
      </c>
      <c r="C87" s="38"/>
      <c r="D87" s="45"/>
      <c r="E87" s="42"/>
      <c r="F87" s="42" t="s">
        <v>158</v>
      </c>
      <c r="G87" s="42"/>
      <c r="H87" s="42"/>
      <c r="I87" s="42"/>
      <c r="J87" s="42"/>
      <c r="K87" s="80" t="s">
        <v>439</v>
      </c>
      <c r="L87" s="80" t="s">
        <v>439</v>
      </c>
      <c r="M87" s="80">
        <v>10</v>
      </c>
      <c r="N87" s="81" t="s">
        <v>439</v>
      </c>
      <c r="Y87" s="103"/>
    </row>
    <row r="88" spans="2:25" ht="13.5" customHeight="1">
      <c r="B88" s="29">
        <f t="shared" si="9"/>
        <v>78</v>
      </c>
      <c r="C88" s="38"/>
      <c r="D88" s="45"/>
      <c r="E88" s="42"/>
      <c r="F88" s="42" t="s">
        <v>159</v>
      </c>
      <c r="G88" s="42"/>
      <c r="H88" s="42"/>
      <c r="I88" s="42"/>
      <c r="J88" s="42"/>
      <c r="K88" s="80" t="s">
        <v>439</v>
      </c>
      <c r="L88" s="80"/>
      <c r="M88" s="80">
        <v>40</v>
      </c>
      <c r="N88" s="81"/>
      <c r="Y88" s="103"/>
    </row>
    <row r="89" spans="2:25" ht="13.5" customHeight="1">
      <c r="B89" s="29">
        <f t="shared" si="9"/>
        <v>79</v>
      </c>
      <c r="C89" s="39"/>
      <c r="D89" s="46"/>
      <c r="E89" s="42"/>
      <c r="F89" s="42" t="s">
        <v>71</v>
      </c>
      <c r="G89" s="42"/>
      <c r="H89" s="42"/>
      <c r="I89" s="42"/>
      <c r="J89" s="42"/>
      <c r="K89" s="80">
        <v>100</v>
      </c>
      <c r="L89" s="80">
        <v>20</v>
      </c>
      <c r="M89" s="80">
        <v>30</v>
      </c>
      <c r="N89" s="81">
        <v>20</v>
      </c>
      <c r="Y89" s="103"/>
    </row>
    <row r="90" spans="2:14" ht="13.5" customHeight="1">
      <c r="B90" s="29">
        <f t="shared" si="9"/>
        <v>80</v>
      </c>
      <c r="C90" s="37" t="s">
        <v>72</v>
      </c>
      <c r="D90" s="35" t="s">
        <v>73</v>
      </c>
      <c r="E90" s="42"/>
      <c r="F90" s="42" t="s">
        <v>450</v>
      </c>
      <c r="G90" s="42"/>
      <c r="H90" s="42"/>
      <c r="I90" s="42"/>
      <c r="J90" s="42"/>
      <c r="K90" s="80"/>
      <c r="L90" s="80"/>
      <c r="M90" s="80"/>
      <c r="N90" s="81" t="s">
        <v>439</v>
      </c>
    </row>
    <row r="91" spans="2:14" ht="13.5" customHeight="1">
      <c r="B91" s="29">
        <f t="shared" si="9"/>
        <v>81</v>
      </c>
      <c r="C91" s="38"/>
      <c r="D91" s="45"/>
      <c r="E91" s="42"/>
      <c r="F91" s="42" t="s">
        <v>451</v>
      </c>
      <c r="G91" s="42"/>
      <c r="H91" s="42"/>
      <c r="I91" s="42"/>
      <c r="J91" s="42"/>
      <c r="K91" s="80" t="s">
        <v>439</v>
      </c>
      <c r="L91" s="80">
        <v>4</v>
      </c>
      <c r="M91" s="80">
        <v>2</v>
      </c>
      <c r="N91" s="81">
        <v>6</v>
      </c>
    </row>
    <row r="92" spans="2:14" ht="13.5" customHeight="1">
      <c r="B92" s="29">
        <f t="shared" si="9"/>
        <v>82</v>
      </c>
      <c r="C92" s="38"/>
      <c r="D92" s="45"/>
      <c r="E92" s="42"/>
      <c r="F92" s="42" t="s">
        <v>458</v>
      </c>
      <c r="G92" s="42"/>
      <c r="H92" s="42"/>
      <c r="I92" s="42"/>
      <c r="J92" s="42"/>
      <c r="K92" s="80"/>
      <c r="L92" s="80"/>
      <c r="M92" s="80"/>
      <c r="N92" s="81">
        <v>2</v>
      </c>
    </row>
    <row r="93" spans="2:14" ht="13.5" customHeight="1">
      <c r="B93" s="29">
        <f t="shared" si="9"/>
        <v>83</v>
      </c>
      <c r="C93" s="38"/>
      <c r="D93" s="45"/>
      <c r="E93" s="42"/>
      <c r="F93" s="42" t="s">
        <v>452</v>
      </c>
      <c r="G93" s="42"/>
      <c r="H93" s="42"/>
      <c r="I93" s="42"/>
      <c r="J93" s="42"/>
      <c r="K93" s="80"/>
      <c r="L93" s="80"/>
      <c r="M93" s="80" t="s">
        <v>439</v>
      </c>
      <c r="N93" s="81"/>
    </row>
    <row r="94" spans="2:14" ht="13.5" customHeight="1">
      <c r="B94" s="29">
        <f t="shared" si="9"/>
        <v>84</v>
      </c>
      <c r="C94" s="38"/>
      <c r="D94" s="45"/>
      <c r="E94" s="42"/>
      <c r="F94" s="42" t="s">
        <v>164</v>
      </c>
      <c r="G94" s="42"/>
      <c r="H94" s="42"/>
      <c r="I94" s="42"/>
      <c r="J94" s="42"/>
      <c r="K94" s="80">
        <v>2</v>
      </c>
      <c r="L94" s="80">
        <v>6</v>
      </c>
      <c r="M94" s="80">
        <v>8</v>
      </c>
      <c r="N94" s="81">
        <v>28</v>
      </c>
    </row>
    <row r="95" spans="2:14" ht="13.5" customHeight="1">
      <c r="B95" s="29">
        <f t="shared" si="9"/>
        <v>85</v>
      </c>
      <c r="C95" s="38"/>
      <c r="D95" s="45"/>
      <c r="E95" s="42"/>
      <c r="F95" s="42" t="s">
        <v>165</v>
      </c>
      <c r="G95" s="42"/>
      <c r="H95" s="42"/>
      <c r="I95" s="42"/>
      <c r="J95" s="42"/>
      <c r="K95" s="80">
        <v>2</v>
      </c>
      <c r="L95" s="80">
        <v>6</v>
      </c>
      <c r="M95" s="80">
        <v>8</v>
      </c>
      <c r="N95" s="81">
        <v>20</v>
      </c>
    </row>
    <row r="96" spans="2:14" ht="13.5" customHeight="1">
      <c r="B96" s="29">
        <f t="shared" si="9"/>
        <v>86</v>
      </c>
      <c r="C96" s="38"/>
      <c r="D96" s="46"/>
      <c r="E96" s="42"/>
      <c r="F96" s="42" t="s">
        <v>74</v>
      </c>
      <c r="G96" s="42"/>
      <c r="H96" s="42"/>
      <c r="I96" s="42"/>
      <c r="J96" s="42"/>
      <c r="K96" s="80">
        <v>2</v>
      </c>
      <c r="L96" s="80">
        <v>4</v>
      </c>
      <c r="M96" s="80">
        <v>4</v>
      </c>
      <c r="N96" s="81" t="s">
        <v>439</v>
      </c>
    </row>
    <row r="97" spans="2:14" ht="13.5" customHeight="1">
      <c r="B97" s="29">
        <f t="shared" si="9"/>
        <v>87</v>
      </c>
      <c r="C97" s="37" t="s">
        <v>75</v>
      </c>
      <c r="D97" s="47" t="s">
        <v>168</v>
      </c>
      <c r="E97" s="42"/>
      <c r="F97" s="42" t="s">
        <v>169</v>
      </c>
      <c r="G97" s="42"/>
      <c r="H97" s="42"/>
      <c r="I97" s="42"/>
      <c r="J97" s="42"/>
      <c r="K97" s="80">
        <v>30</v>
      </c>
      <c r="L97" s="80">
        <v>30</v>
      </c>
      <c r="M97" s="80">
        <v>50</v>
      </c>
      <c r="N97" s="81">
        <v>30</v>
      </c>
    </row>
    <row r="98" spans="2:14" ht="13.5" customHeight="1">
      <c r="B98" s="29">
        <f t="shared" si="9"/>
        <v>88</v>
      </c>
      <c r="C98" s="38"/>
      <c r="D98" s="35" t="s">
        <v>76</v>
      </c>
      <c r="E98" s="42"/>
      <c r="F98" s="42" t="s">
        <v>453</v>
      </c>
      <c r="G98" s="42"/>
      <c r="H98" s="42"/>
      <c r="I98" s="42"/>
      <c r="J98" s="42"/>
      <c r="K98" s="80"/>
      <c r="L98" s="80"/>
      <c r="M98" s="80"/>
      <c r="N98" s="81" t="s">
        <v>439</v>
      </c>
    </row>
    <row r="99" spans="2:14" ht="13.5" customHeight="1" thickBot="1">
      <c r="B99" s="147">
        <f t="shared" si="9"/>
        <v>89</v>
      </c>
      <c r="C99" s="146"/>
      <c r="D99" s="148"/>
      <c r="E99" s="149"/>
      <c r="F99" s="149" t="s">
        <v>454</v>
      </c>
      <c r="G99" s="149"/>
      <c r="H99" s="149"/>
      <c r="I99" s="149"/>
      <c r="J99" s="149"/>
      <c r="K99" s="150"/>
      <c r="L99" s="150" t="s">
        <v>439</v>
      </c>
      <c r="M99" s="150"/>
      <c r="N99" s="140"/>
    </row>
    <row r="100" spans="2:24" ht="13.5" customHeight="1">
      <c r="B100" s="83"/>
      <c r="C100" s="84"/>
      <c r="D100" s="84"/>
      <c r="E100" s="86"/>
      <c r="F100" s="86"/>
      <c r="G100" s="86"/>
      <c r="H100" s="86"/>
      <c r="I100" s="86"/>
      <c r="J100" s="86"/>
      <c r="K100" s="86"/>
      <c r="L100" s="86"/>
      <c r="M100" s="86"/>
      <c r="N100" s="86"/>
      <c r="U100">
        <f>COUNTA(K11:K99)</f>
        <v>58</v>
      </c>
      <c r="V100">
        <f>COUNTA(L11:L99)</f>
        <v>59</v>
      </c>
      <c r="W100">
        <f>COUNTA(M11:M99)</f>
        <v>72</v>
      </c>
      <c r="X100">
        <f>COUNTA(N11:N99)</f>
        <v>63</v>
      </c>
    </row>
    <row r="101" ht="18" customHeight="1"/>
    <row r="102" ht="18" customHeight="1">
      <c r="B102" s="22"/>
    </row>
    <row r="103" ht="9" customHeight="1" thickBot="1"/>
    <row r="104" spans="2:14" ht="18" customHeight="1">
      <c r="B104" s="1"/>
      <c r="C104" s="2"/>
      <c r="D104" s="163" t="s">
        <v>2</v>
      </c>
      <c r="E104" s="163"/>
      <c r="F104" s="163"/>
      <c r="G104" s="163"/>
      <c r="H104" s="2"/>
      <c r="I104" s="2"/>
      <c r="J104" s="3"/>
      <c r="K104" s="107" t="s">
        <v>106</v>
      </c>
      <c r="L104" s="107" t="s">
        <v>107</v>
      </c>
      <c r="M104" s="107" t="s">
        <v>108</v>
      </c>
      <c r="N104" s="132" t="s">
        <v>109</v>
      </c>
    </row>
    <row r="105" spans="2:14" ht="18" customHeight="1" thickBot="1">
      <c r="B105" s="7"/>
      <c r="C105" s="8"/>
      <c r="D105" s="161" t="s">
        <v>3</v>
      </c>
      <c r="E105" s="161"/>
      <c r="F105" s="161"/>
      <c r="G105" s="161"/>
      <c r="H105" s="8"/>
      <c r="I105" s="8"/>
      <c r="J105" s="9"/>
      <c r="K105" s="113" t="str">
        <f>K5</f>
        <v>H 26. 6.17</v>
      </c>
      <c r="L105" s="113" t="str">
        <f>L5</f>
        <v>H 26. 6.17</v>
      </c>
      <c r="M105" s="113" t="str">
        <f>M5</f>
        <v>H 26. 6.17</v>
      </c>
      <c r="N105" s="133" t="str">
        <f>N5</f>
        <v>H 26. 6.17</v>
      </c>
    </row>
    <row r="106" spans="2:14" ht="18" customHeight="1" thickTop="1">
      <c r="B106" s="87" t="s">
        <v>10</v>
      </c>
      <c r="C106" s="88" t="s">
        <v>11</v>
      </c>
      <c r="D106" s="88" t="s">
        <v>12</v>
      </c>
      <c r="E106" s="89"/>
      <c r="F106" s="90"/>
      <c r="G106" s="169" t="s">
        <v>13</v>
      </c>
      <c r="H106" s="169"/>
      <c r="I106" s="90"/>
      <c r="J106" s="27"/>
      <c r="K106" s="114"/>
      <c r="L106" s="114"/>
      <c r="M106" s="114"/>
      <c r="N106" s="134"/>
    </row>
    <row r="107" spans="2:14" ht="13.5" customHeight="1">
      <c r="B107" s="29">
        <f>B99+1</f>
        <v>90</v>
      </c>
      <c r="C107" s="37" t="s">
        <v>75</v>
      </c>
      <c r="D107" s="47" t="s">
        <v>168</v>
      </c>
      <c r="E107" s="42"/>
      <c r="F107" s="42" t="s">
        <v>79</v>
      </c>
      <c r="G107" s="42"/>
      <c r="H107" s="42"/>
      <c r="I107" s="42"/>
      <c r="J107" s="42"/>
      <c r="K107" s="80"/>
      <c r="L107" s="80">
        <v>10</v>
      </c>
      <c r="M107" s="80"/>
      <c r="N107" s="81"/>
    </row>
    <row r="108" spans="2:14" ht="13.5" customHeight="1">
      <c r="B108" s="29">
        <f aca="true" t="shared" si="10" ref="B108:B113">B107+1</f>
        <v>91</v>
      </c>
      <c r="C108" s="39"/>
      <c r="D108" s="47" t="s">
        <v>80</v>
      </c>
      <c r="E108" s="42"/>
      <c r="F108" s="42" t="s">
        <v>81</v>
      </c>
      <c r="G108" s="42"/>
      <c r="H108" s="42"/>
      <c r="I108" s="42"/>
      <c r="J108" s="42"/>
      <c r="K108" s="80"/>
      <c r="L108" s="80"/>
      <c r="M108" s="80">
        <v>10</v>
      </c>
      <c r="N108" s="81"/>
    </row>
    <row r="109" spans="2:14" ht="13.5" customHeight="1">
      <c r="B109" s="29">
        <f t="shared" si="10"/>
        <v>92</v>
      </c>
      <c r="C109" s="37" t="s">
        <v>0</v>
      </c>
      <c r="D109" s="35" t="s">
        <v>170</v>
      </c>
      <c r="E109" s="42"/>
      <c r="F109" s="42" t="s">
        <v>1</v>
      </c>
      <c r="G109" s="42"/>
      <c r="H109" s="42"/>
      <c r="I109" s="42"/>
      <c r="J109" s="42"/>
      <c r="K109" s="80" t="s">
        <v>439</v>
      </c>
      <c r="L109" s="80">
        <v>20</v>
      </c>
      <c r="M109" s="80" t="s">
        <v>439</v>
      </c>
      <c r="N109" s="81" t="s">
        <v>439</v>
      </c>
    </row>
    <row r="110" spans="2:14" ht="13.5" customHeight="1">
      <c r="B110" s="29">
        <f t="shared" si="10"/>
        <v>93</v>
      </c>
      <c r="C110" s="38"/>
      <c r="D110" s="47" t="s">
        <v>82</v>
      </c>
      <c r="E110" s="42"/>
      <c r="F110" s="42" t="s">
        <v>83</v>
      </c>
      <c r="G110" s="42"/>
      <c r="H110" s="42"/>
      <c r="I110" s="42"/>
      <c r="J110" s="42"/>
      <c r="K110" s="80" t="s">
        <v>439</v>
      </c>
      <c r="L110" s="80">
        <v>10</v>
      </c>
      <c r="M110" s="80">
        <v>10</v>
      </c>
      <c r="N110" s="81" t="s">
        <v>439</v>
      </c>
    </row>
    <row r="111" spans="2:14" ht="13.5" customHeight="1">
      <c r="B111" s="29">
        <f t="shared" si="10"/>
        <v>94</v>
      </c>
      <c r="C111" s="170" t="s">
        <v>84</v>
      </c>
      <c r="D111" s="171"/>
      <c r="E111" s="42"/>
      <c r="F111" s="42" t="s">
        <v>85</v>
      </c>
      <c r="G111" s="42"/>
      <c r="H111" s="42"/>
      <c r="I111" s="42"/>
      <c r="J111" s="42"/>
      <c r="K111" s="80">
        <v>1200</v>
      </c>
      <c r="L111" s="80">
        <v>675</v>
      </c>
      <c r="M111" s="80">
        <v>275</v>
      </c>
      <c r="N111" s="81">
        <v>500</v>
      </c>
    </row>
    <row r="112" spans="2:14" ht="13.5" customHeight="1">
      <c r="B112" s="29">
        <f t="shared" si="10"/>
        <v>95</v>
      </c>
      <c r="C112" s="40"/>
      <c r="D112" s="41"/>
      <c r="E112" s="42"/>
      <c r="F112" s="42" t="s">
        <v>86</v>
      </c>
      <c r="G112" s="42"/>
      <c r="H112" s="42"/>
      <c r="I112" s="42"/>
      <c r="J112" s="42"/>
      <c r="K112" s="80">
        <v>900</v>
      </c>
      <c r="L112" s="80">
        <v>375</v>
      </c>
      <c r="M112" s="80">
        <v>1050</v>
      </c>
      <c r="N112" s="81">
        <v>1550</v>
      </c>
    </row>
    <row r="113" spans="2:14" ht="13.5" customHeight="1" thickBot="1">
      <c r="B113" s="29">
        <f t="shared" si="10"/>
        <v>96</v>
      </c>
      <c r="C113" s="40"/>
      <c r="D113" s="41"/>
      <c r="E113" s="42"/>
      <c r="F113" s="42" t="s">
        <v>171</v>
      </c>
      <c r="G113" s="42"/>
      <c r="H113" s="42"/>
      <c r="I113" s="42"/>
      <c r="J113" s="42"/>
      <c r="K113" s="80">
        <v>150</v>
      </c>
      <c r="L113" s="80">
        <v>50</v>
      </c>
      <c r="M113" s="80">
        <v>225</v>
      </c>
      <c r="N113" s="81">
        <v>75</v>
      </c>
    </row>
    <row r="114" spans="2:14" ht="19.5" customHeight="1" thickTop="1">
      <c r="B114" s="172" t="s">
        <v>88</v>
      </c>
      <c r="C114" s="173"/>
      <c r="D114" s="173"/>
      <c r="E114" s="173"/>
      <c r="F114" s="173"/>
      <c r="G114" s="173"/>
      <c r="H114" s="173"/>
      <c r="I114" s="173"/>
      <c r="J114" s="27"/>
      <c r="K114" s="114">
        <f>SUM(K115:K123)</f>
        <v>11236</v>
      </c>
      <c r="L114" s="114">
        <f>SUM(L115:L123)</f>
        <v>16740</v>
      </c>
      <c r="M114" s="114">
        <f>SUM(M115:M123)</f>
        <v>23179</v>
      </c>
      <c r="N114" s="134">
        <f>SUM(N115:N123)</f>
        <v>7816</v>
      </c>
    </row>
    <row r="115" spans="2:14" ht="13.5" customHeight="1">
      <c r="B115" s="153" t="s">
        <v>89</v>
      </c>
      <c r="C115" s="154"/>
      <c r="D115" s="162"/>
      <c r="E115" s="51"/>
      <c r="F115" s="52"/>
      <c r="G115" s="155" t="s">
        <v>14</v>
      </c>
      <c r="H115" s="155"/>
      <c r="I115" s="52"/>
      <c r="J115" s="54"/>
      <c r="K115" s="43">
        <v>1150</v>
      </c>
      <c r="L115" s="43">
        <v>5220</v>
      </c>
      <c r="M115" s="43">
        <v>450</v>
      </c>
      <c r="N115" s="44">
        <v>740</v>
      </c>
    </row>
    <row r="116" spans="2:14" ht="13.5" customHeight="1">
      <c r="B116" s="16"/>
      <c r="C116" s="17"/>
      <c r="D116" s="18"/>
      <c r="E116" s="55"/>
      <c r="F116" s="42"/>
      <c r="G116" s="155" t="s">
        <v>40</v>
      </c>
      <c r="H116" s="155"/>
      <c r="I116" s="53"/>
      <c r="J116" s="56"/>
      <c r="K116" s="43">
        <v>920</v>
      </c>
      <c r="L116" s="43">
        <v>1050</v>
      </c>
      <c r="M116" s="43">
        <v>1150</v>
      </c>
      <c r="N116" s="44">
        <v>660</v>
      </c>
    </row>
    <row r="117" spans="2:14" ht="13.5" customHeight="1">
      <c r="B117" s="16"/>
      <c r="C117" s="17"/>
      <c r="D117" s="18"/>
      <c r="E117" s="55"/>
      <c r="F117" s="42"/>
      <c r="G117" s="155" t="s">
        <v>43</v>
      </c>
      <c r="H117" s="155"/>
      <c r="I117" s="52"/>
      <c r="J117" s="54"/>
      <c r="K117" s="43">
        <v>10</v>
      </c>
      <c r="L117" s="43">
        <v>10</v>
      </c>
      <c r="M117" s="43">
        <v>20</v>
      </c>
      <c r="N117" s="44">
        <v>0</v>
      </c>
    </row>
    <row r="118" spans="2:14" ht="13.5" customHeight="1">
      <c r="B118" s="16"/>
      <c r="C118" s="17"/>
      <c r="D118" s="18"/>
      <c r="E118" s="55"/>
      <c r="F118" s="42"/>
      <c r="G118" s="155" t="s">
        <v>190</v>
      </c>
      <c r="H118" s="155"/>
      <c r="I118" s="52"/>
      <c r="J118" s="54"/>
      <c r="K118" s="43">
        <v>10</v>
      </c>
      <c r="L118" s="43">
        <v>50</v>
      </c>
      <c r="M118" s="43">
        <v>30</v>
      </c>
      <c r="N118" s="44">
        <v>70</v>
      </c>
    </row>
    <row r="119" spans="2:14" ht="13.5" customHeight="1">
      <c r="B119" s="16"/>
      <c r="C119" s="17"/>
      <c r="D119" s="18"/>
      <c r="E119" s="55"/>
      <c r="F119" s="42"/>
      <c r="G119" s="155" t="s">
        <v>191</v>
      </c>
      <c r="H119" s="155"/>
      <c r="I119" s="52"/>
      <c r="J119" s="54"/>
      <c r="K119" s="43">
        <v>4210</v>
      </c>
      <c r="L119" s="43">
        <v>7370</v>
      </c>
      <c r="M119" s="43">
        <v>15485</v>
      </c>
      <c r="N119" s="44">
        <v>1575</v>
      </c>
    </row>
    <row r="120" spans="2:14" ht="13.5" customHeight="1">
      <c r="B120" s="16"/>
      <c r="C120" s="17"/>
      <c r="D120" s="18"/>
      <c r="E120" s="55"/>
      <c r="F120" s="42"/>
      <c r="G120" s="155" t="s">
        <v>455</v>
      </c>
      <c r="H120" s="155"/>
      <c r="I120" s="52"/>
      <c r="J120" s="54"/>
      <c r="K120" s="43">
        <v>10</v>
      </c>
      <c r="L120" s="43">
        <v>50</v>
      </c>
      <c r="M120" s="43">
        <v>160</v>
      </c>
      <c r="N120" s="44">
        <v>50</v>
      </c>
    </row>
    <row r="121" spans="2:14" ht="13.5" customHeight="1">
      <c r="B121" s="16"/>
      <c r="C121" s="17"/>
      <c r="D121" s="18"/>
      <c r="E121" s="55"/>
      <c r="F121" s="42"/>
      <c r="G121" s="155" t="s">
        <v>45</v>
      </c>
      <c r="H121" s="155"/>
      <c r="I121" s="52"/>
      <c r="J121" s="54"/>
      <c r="K121" s="43">
        <v>2640</v>
      </c>
      <c r="L121" s="43">
        <v>1800</v>
      </c>
      <c r="M121" s="43">
        <v>4232</v>
      </c>
      <c r="N121" s="44">
        <v>2510</v>
      </c>
    </row>
    <row r="122" spans="2:14" ht="13.5" customHeight="1">
      <c r="B122" s="16"/>
      <c r="C122" s="17"/>
      <c r="D122" s="18"/>
      <c r="E122" s="55"/>
      <c r="F122" s="42"/>
      <c r="G122" s="155" t="s">
        <v>459</v>
      </c>
      <c r="H122" s="155"/>
      <c r="I122" s="52"/>
      <c r="J122" s="54"/>
      <c r="K122" s="43">
        <v>2100</v>
      </c>
      <c r="L122" s="43">
        <v>1050</v>
      </c>
      <c r="M122" s="43">
        <v>1335</v>
      </c>
      <c r="N122" s="44">
        <v>2050</v>
      </c>
    </row>
    <row r="123" spans="2:14" ht="13.5" customHeight="1" thickBot="1">
      <c r="B123" s="19"/>
      <c r="C123" s="20"/>
      <c r="D123" s="21"/>
      <c r="E123" s="57"/>
      <c r="F123" s="48"/>
      <c r="G123" s="156" t="s">
        <v>87</v>
      </c>
      <c r="H123" s="156"/>
      <c r="I123" s="58"/>
      <c r="J123" s="59"/>
      <c r="K123" s="49">
        <v>186</v>
      </c>
      <c r="L123" s="49">
        <v>140</v>
      </c>
      <c r="M123" s="49">
        <v>317</v>
      </c>
      <c r="N123" s="50">
        <v>161</v>
      </c>
    </row>
    <row r="124" spans="2:14" ht="18" customHeight="1" thickTop="1">
      <c r="B124" s="157" t="s">
        <v>91</v>
      </c>
      <c r="C124" s="158"/>
      <c r="D124" s="159"/>
      <c r="E124" s="65"/>
      <c r="F124" s="30"/>
      <c r="G124" s="160" t="s">
        <v>92</v>
      </c>
      <c r="H124" s="160"/>
      <c r="I124" s="30"/>
      <c r="J124" s="31"/>
      <c r="K124" s="115" t="s">
        <v>93</v>
      </c>
      <c r="L124" s="121"/>
      <c r="M124" s="121"/>
      <c r="N124" s="135"/>
    </row>
    <row r="125" spans="2:14" ht="18" customHeight="1">
      <c r="B125" s="62"/>
      <c r="C125" s="63"/>
      <c r="D125" s="63"/>
      <c r="E125" s="60"/>
      <c r="F125" s="61"/>
      <c r="G125" s="34"/>
      <c r="H125" s="34"/>
      <c r="I125" s="61"/>
      <c r="J125" s="64"/>
      <c r="K125" s="116" t="s">
        <v>94</v>
      </c>
      <c r="L125" s="122"/>
      <c r="M125" s="122"/>
      <c r="N125" s="125"/>
    </row>
    <row r="126" spans="2:14" ht="18" customHeight="1">
      <c r="B126" s="16"/>
      <c r="C126" s="17"/>
      <c r="D126" s="17"/>
      <c r="E126" s="66"/>
      <c r="F126" s="8"/>
      <c r="G126" s="161" t="s">
        <v>95</v>
      </c>
      <c r="H126" s="161"/>
      <c r="I126" s="32"/>
      <c r="J126" s="33"/>
      <c r="K126" s="117" t="s">
        <v>96</v>
      </c>
      <c r="L126" s="123"/>
      <c r="M126" s="126"/>
      <c r="N126" s="123"/>
    </row>
    <row r="127" spans="2:14" ht="18" customHeight="1">
      <c r="B127" s="16"/>
      <c r="C127" s="17"/>
      <c r="D127" s="17"/>
      <c r="E127" s="67"/>
      <c r="F127" s="17"/>
      <c r="G127" s="68"/>
      <c r="H127" s="68"/>
      <c r="I127" s="63"/>
      <c r="J127" s="69"/>
      <c r="K127" s="118" t="s">
        <v>456</v>
      </c>
      <c r="L127" s="124"/>
      <c r="M127" s="127"/>
      <c r="N127" s="124"/>
    </row>
    <row r="128" spans="2:14" ht="18" customHeight="1">
      <c r="B128" s="16"/>
      <c r="C128" s="17"/>
      <c r="D128" s="17"/>
      <c r="E128" s="67"/>
      <c r="F128" s="17"/>
      <c r="G128" s="68"/>
      <c r="H128" s="68"/>
      <c r="I128" s="63"/>
      <c r="J128" s="69"/>
      <c r="K128" s="118" t="s">
        <v>216</v>
      </c>
      <c r="L128" s="122"/>
      <c r="M128" s="127"/>
      <c r="N128" s="124"/>
    </row>
    <row r="129" spans="2:14" ht="18" customHeight="1">
      <c r="B129" s="16"/>
      <c r="C129" s="17"/>
      <c r="D129" s="17"/>
      <c r="E129" s="66"/>
      <c r="F129" s="8"/>
      <c r="G129" s="161" t="s">
        <v>97</v>
      </c>
      <c r="H129" s="161"/>
      <c r="I129" s="32"/>
      <c r="J129" s="33"/>
      <c r="K129" s="117" t="s">
        <v>364</v>
      </c>
      <c r="L129" s="123"/>
      <c r="M129" s="126"/>
      <c r="N129" s="123"/>
    </row>
    <row r="130" spans="2:14" ht="18" customHeight="1">
      <c r="B130" s="16"/>
      <c r="C130" s="17"/>
      <c r="D130" s="17"/>
      <c r="E130" s="67"/>
      <c r="F130" s="17"/>
      <c r="G130" s="68"/>
      <c r="H130" s="68"/>
      <c r="I130" s="63"/>
      <c r="J130" s="69"/>
      <c r="K130" s="118" t="s">
        <v>217</v>
      </c>
      <c r="L130" s="124"/>
      <c r="M130" s="127"/>
      <c r="N130" s="124"/>
    </row>
    <row r="131" spans="2:14" ht="18" customHeight="1">
      <c r="B131" s="16"/>
      <c r="C131" s="17"/>
      <c r="D131" s="17"/>
      <c r="E131" s="13"/>
      <c r="F131" s="14"/>
      <c r="G131" s="34"/>
      <c r="H131" s="34"/>
      <c r="I131" s="61"/>
      <c r="J131" s="64"/>
      <c r="K131" s="116" t="s">
        <v>98</v>
      </c>
      <c r="L131" s="125"/>
      <c r="M131" s="122"/>
      <c r="N131" s="125"/>
    </row>
    <row r="132" spans="2:14" ht="18" customHeight="1">
      <c r="B132" s="153" t="s">
        <v>99</v>
      </c>
      <c r="C132" s="154"/>
      <c r="D132" s="154"/>
      <c r="E132" s="8"/>
      <c r="F132" s="8"/>
      <c r="G132" s="8"/>
      <c r="H132" s="8"/>
      <c r="I132" s="8"/>
      <c r="J132" s="8"/>
      <c r="K132" s="82"/>
      <c r="L132" s="82"/>
      <c r="M132" s="82"/>
      <c r="N132" s="136"/>
    </row>
    <row r="133" spans="2:14" ht="13.5" customHeight="1">
      <c r="B133" s="70"/>
      <c r="C133" s="71" t="s">
        <v>100</v>
      </c>
      <c r="D133" s="72"/>
      <c r="E133" s="71"/>
      <c r="F133" s="71"/>
      <c r="G133" s="71"/>
      <c r="H133" s="71"/>
      <c r="I133" s="71"/>
      <c r="J133" s="71"/>
      <c r="K133" s="119"/>
      <c r="L133" s="119"/>
      <c r="M133" s="119"/>
      <c r="N133" s="137"/>
    </row>
    <row r="134" spans="2:14" ht="13.5" customHeight="1">
      <c r="B134" s="70"/>
      <c r="C134" s="71" t="s">
        <v>101</v>
      </c>
      <c r="D134" s="72"/>
      <c r="E134" s="71"/>
      <c r="F134" s="71"/>
      <c r="G134" s="71"/>
      <c r="H134" s="71"/>
      <c r="I134" s="71"/>
      <c r="J134" s="71"/>
      <c r="K134" s="119"/>
      <c r="L134" s="119"/>
      <c r="M134" s="119"/>
      <c r="N134" s="137"/>
    </row>
    <row r="135" spans="2:14" ht="13.5" customHeight="1">
      <c r="B135" s="70"/>
      <c r="C135" s="71" t="s">
        <v>102</v>
      </c>
      <c r="D135" s="72"/>
      <c r="E135" s="71"/>
      <c r="F135" s="71"/>
      <c r="G135" s="71"/>
      <c r="H135" s="71"/>
      <c r="I135" s="71"/>
      <c r="J135" s="71"/>
      <c r="K135" s="119"/>
      <c r="L135" s="119"/>
      <c r="M135" s="119"/>
      <c r="N135" s="137"/>
    </row>
    <row r="136" spans="2:14" ht="13.5" customHeight="1">
      <c r="B136" s="70"/>
      <c r="C136" s="71" t="s">
        <v>103</v>
      </c>
      <c r="D136" s="72"/>
      <c r="E136" s="71"/>
      <c r="F136" s="71"/>
      <c r="G136" s="71"/>
      <c r="H136" s="71"/>
      <c r="I136" s="71"/>
      <c r="J136" s="71"/>
      <c r="K136" s="119"/>
      <c r="L136" s="119"/>
      <c r="M136" s="119"/>
      <c r="N136" s="137"/>
    </row>
    <row r="137" spans="2:14" ht="13.5" customHeight="1">
      <c r="B137" s="73"/>
      <c r="C137" s="71" t="s">
        <v>104</v>
      </c>
      <c r="D137" s="71"/>
      <c r="E137" s="71"/>
      <c r="F137" s="71"/>
      <c r="G137" s="71"/>
      <c r="H137" s="71"/>
      <c r="I137" s="71"/>
      <c r="J137" s="71"/>
      <c r="K137" s="119"/>
      <c r="L137" s="119"/>
      <c r="M137" s="119"/>
      <c r="N137" s="137"/>
    </row>
    <row r="138" spans="2:14" ht="13.5" customHeight="1">
      <c r="B138" s="73"/>
      <c r="C138" s="71" t="s">
        <v>269</v>
      </c>
      <c r="D138" s="71"/>
      <c r="E138" s="71"/>
      <c r="F138" s="71"/>
      <c r="G138" s="71"/>
      <c r="H138" s="71"/>
      <c r="I138" s="71"/>
      <c r="J138" s="71"/>
      <c r="K138" s="119"/>
      <c r="L138" s="119"/>
      <c r="M138" s="119"/>
      <c r="N138" s="137"/>
    </row>
    <row r="139" spans="2:14" ht="13.5" customHeight="1">
      <c r="B139" s="73"/>
      <c r="C139" s="71" t="s">
        <v>270</v>
      </c>
      <c r="D139" s="71"/>
      <c r="E139" s="71"/>
      <c r="F139" s="71"/>
      <c r="G139" s="71"/>
      <c r="H139" s="71"/>
      <c r="I139" s="71"/>
      <c r="J139" s="71"/>
      <c r="K139" s="119"/>
      <c r="L139" s="119"/>
      <c r="M139" s="119"/>
      <c r="N139" s="137"/>
    </row>
    <row r="140" spans="2:14" ht="13.5" customHeight="1">
      <c r="B140" s="73"/>
      <c r="C140" s="71" t="s">
        <v>271</v>
      </c>
      <c r="D140" s="71"/>
      <c r="E140" s="71"/>
      <c r="F140" s="71"/>
      <c r="G140" s="71"/>
      <c r="H140" s="71"/>
      <c r="I140" s="71"/>
      <c r="J140" s="71"/>
      <c r="K140" s="119"/>
      <c r="L140" s="119"/>
      <c r="M140" s="119"/>
      <c r="N140" s="137"/>
    </row>
    <row r="141" spans="2:14" ht="13.5" customHeight="1">
      <c r="B141" s="73"/>
      <c r="C141" s="71" t="s">
        <v>272</v>
      </c>
      <c r="D141" s="71"/>
      <c r="E141" s="71"/>
      <c r="F141" s="71"/>
      <c r="G141" s="71"/>
      <c r="H141" s="71"/>
      <c r="I141" s="71"/>
      <c r="J141" s="71"/>
      <c r="K141" s="119"/>
      <c r="L141" s="119"/>
      <c r="M141" s="119"/>
      <c r="N141" s="137"/>
    </row>
    <row r="142" spans="2:14" ht="13.5" customHeight="1">
      <c r="B142" s="73"/>
      <c r="C142" s="71" t="s">
        <v>273</v>
      </c>
      <c r="D142" s="71"/>
      <c r="E142" s="71"/>
      <c r="F142" s="71"/>
      <c r="G142" s="71"/>
      <c r="H142" s="71"/>
      <c r="I142" s="71"/>
      <c r="J142" s="71"/>
      <c r="K142" s="119"/>
      <c r="L142" s="119"/>
      <c r="M142" s="119"/>
      <c r="N142" s="137"/>
    </row>
    <row r="143" spans="2:14" ht="13.5" customHeight="1">
      <c r="B143" s="73"/>
      <c r="C143" s="71" t="s">
        <v>105</v>
      </c>
      <c r="D143" s="71"/>
      <c r="E143" s="71"/>
      <c r="F143" s="71"/>
      <c r="G143" s="71"/>
      <c r="H143" s="71"/>
      <c r="I143" s="71"/>
      <c r="J143" s="71"/>
      <c r="K143" s="119"/>
      <c r="L143" s="119"/>
      <c r="M143" s="119"/>
      <c r="N143" s="137"/>
    </row>
    <row r="144" spans="2:14" ht="13.5" customHeight="1">
      <c r="B144" s="73"/>
      <c r="C144" s="71" t="s">
        <v>274</v>
      </c>
      <c r="D144" s="71"/>
      <c r="E144" s="71"/>
      <c r="F144" s="71"/>
      <c r="G144" s="71"/>
      <c r="H144" s="71"/>
      <c r="I144" s="71"/>
      <c r="J144" s="71"/>
      <c r="K144" s="119"/>
      <c r="L144" s="119"/>
      <c r="M144" s="119"/>
      <c r="N144" s="137"/>
    </row>
    <row r="145" spans="2:14" ht="13.5" customHeight="1">
      <c r="B145" s="73"/>
      <c r="C145" s="71" t="s">
        <v>275</v>
      </c>
      <c r="D145" s="71"/>
      <c r="E145" s="71"/>
      <c r="F145" s="71"/>
      <c r="G145" s="71"/>
      <c r="H145" s="71"/>
      <c r="I145" s="71"/>
      <c r="J145" s="71"/>
      <c r="K145" s="119"/>
      <c r="L145" s="119"/>
      <c r="M145" s="119"/>
      <c r="N145" s="137"/>
    </row>
    <row r="146" spans="2:14" ht="18" customHeight="1" thickBot="1">
      <c r="B146" s="74"/>
      <c r="C146" s="75"/>
      <c r="D146" s="75"/>
      <c r="E146" s="75"/>
      <c r="F146" s="75"/>
      <c r="G146" s="75"/>
      <c r="H146" s="75"/>
      <c r="I146" s="75"/>
      <c r="J146" s="75"/>
      <c r="K146" s="120"/>
      <c r="L146" s="120"/>
      <c r="M146" s="120"/>
      <c r="N146" s="138"/>
    </row>
  </sheetData>
  <sheetProtection/>
  <mergeCells count="27">
    <mergeCell ref="D9:F9"/>
    <mergeCell ref="D4:G4"/>
    <mergeCell ref="D5:G5"/>
    <mergeCell ref="D6:G6"/>
    <mergeCell ref="D7:F7"/>
    <mergeCell ref="D8:F8"/>
    <mergeCell ref="G10:H10"/>
    <mergeCell ref="C111:D111"/>
    <mergeCell ref="D104:G104"/>
    <mergeCell ref="D105:G105"/>
    <mergeCell ref="G106:H106"/>
    <mergeCell ref="G118:H118"/>
    <mergeCell ref="G119:H119"/>
    <mergeCell ref="G126:H126"/>
    <mergeCell ref="B114:I114"/>
    <mergeCell ref="B115:D115"/>
    <mergeCell ref="G115:H115"/>
    <mergeCell ref="G116:H116"/>
    <mergeCell ref="G117:H117"/>
    <mergeCell ref="G129:H129"/>
    <mergeCell ref="B132:D132"/>
    <mergeCell ref="G120:H120"/>
    <mergeCell ref="G121:H121"/>
    <mergeCell ref="G122:H122"/>
    <mergeCell ref="G123:H123"/>
    <mergeCell ref="B124:D124"/>
    <mergeCell ref="G124:H124"/>
  </mergeCells>
  <printOptions/>
  <pageMargins left="0.984251968503937" right="0.3937007874015748" top="0.7874015748031497" bottom="0.7874015748031497" header="0.5118110236220472" footer="0.5118110236220472"/>
  <pageSetup horizontalDpi="600" verticalDpi="600" orientation="portrait" paperSize="8" scale="83" r:id="rId1"/>
  <rowBreaks count="1" manualBreakCount="1">
    <brk id="100" max="18" man="1"/>
  </rowBreaks>
</worksheet>
</file>

<file path=xl/worksheets/sheet7.xml><?xml version="1.0" encoding="utf-8"?>
<worksheet xmlns="http://schemas.openxmlformats.org/spreadsheetml/2006/main" xmlns:r="http://schemas.openxmlformats.org/officeDocument/2006/relationships">
  <sheetPr>
    <tabColor rgb="FFC00000"/>
  </sheetPr>
  <dimension ref="B2:Y150"/>
  <sheetViews>
    <sheetView view="pageBreakPreview" zoomScale="75" zoomScaleNormal="75" zoomScaleSheetLayoutView="75"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482</v>
      </c>
      <c r="L5" s="108" t="str">
        <f>K5</f>
        <v>H 26. 7.7</v>
      </c>
      <c r="M5" s="108" t="str">
        <f>K5</f>
        <v>H 26. 7.7</v>
      </c>
      <c r="N5" s="128" t="str">
        <f>K5</f>
        <v>H 26. 7.7</v>
      </c>
    </row>
    <row r="6" spans="2:14" ht="18" customHeight="1">
      <c r="B6" s="4"/>
      <c r="C6" s="5"/>
      <c r="D6" s="164" t="s">
        <v>4</v>
      </c>
      <c r="E6" s="164"/>
      <c r="F6" s="164"/>
      <c r="G6" s="164"/>
      <c r="H6" s="5"/>
      <c r="I6" s="5"/>
      <c r="J6" s="6"/>
      <c r="K6" s="108" t="s">
        <v>407</v>
      </c>
      <c r="L6" s="108" t="s">
        <v>462</v>
      </c>
      <c r="M6" s="108" t="s">
        <v>246</v>
      </c>
      <c r="N6" s="128" t="s">
        <v>463</v>
      </c>
    </row>
    <row r="7" spans="2:14" ht="18" customHeight="1">
      <c r="B7" s="4"/>
      <c r="C7" s="5"/>
      <c r="D7" s="164" t="s">
        <v>5</v>
      </c>
      <c r="E7" s="165"/>
      <c r="F7" s="165"/>
      <c r="G7" s="23" t="s">
        <v>6</v>
      </c>
      <c r="H7" s="5"/>
      <c r="I7" s="5"/>
      <c r="J7" s="6"/>
      <c r="K7" s="109">
        <v>1.81</v>
      </c>
      <c r="L7" s="109">
        <v>1.6</v>
      </c>
      <c r="M7" s="109">
        <v>1.67</v>
      </c>
      <c r="N7" s="129">
        <v>1.54</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t="s">
        <v>340</v>
      </c>
      <c r="L11" s="78" t="s">
        <v>340</v>
      </c>
      <c r="M11" s="78" t="s">
        <v>305</v>
      </c>
      <c r="N11" s="79" t="s">
        <v>304</v>
      </c>
      <c r="P11" t="s">
        <v>15</v>
      </c>
      <c r="Q11" t="e">
        <f aca="true" t="shared" si="0" ref="Q11:T14">IF(K11="",0,VALUE(MID(K11,2,LEN(K11)-2)))</f>
        <v>#VALUE!</v>
      </c>
      <c r="R11" t="e">
        <f t="shared" si="0"/>
        <v>#VALUE!</v>
      </c>
      <c r="S11">
        <f t="shared" si="0"/>
        <v>60</v>
      </c>
      <c r="T11">
        <f t="shared" si="0"/>
        <v>40</v>
      </c>
      <c r="U11">
        <f aca="true" t="shared" si="1" ref="U11:U21">IF(K11="＋",0,IF(K11="(＋)",0,ABS(K11)))</f>
        <v>0</v>
      </c>
      <c r="V11">
        <f aca="true" t="shared" si="2" ref="V11:V21">IF(L11="＋",0,IF(L11="(＋)",0,ABS(L11)))</f>
        <v>0</v>
      </c>
      <c r="W11">
        <f aca="true" t="shared" si="3" ref="W11:W21">IF(M11="＋",0,IF(M11="(＋)",0,ABS(M11)))</f>
        <v>60</v>
      </c>
      <c r="X11">
        <f aca="true" t="shared" si="4" ref="X11:X21">IF(N11="＋",0,IF(N11="(＋)",0,ABS(N11)))</f>
        <v>40</v>
      </c>
    </row>
    <row r="12" spans="2:24" ht="13.5" customHeight="1">
      <c r="B12" s="29">
        <f aca="true" t="shared" si="5" ref="B12:B75">B11+1</f>
        <v>2</v>
      </c>
      <c r="C12" s="36"/>
      <c r="D12" s="45"/>
      <c r="E12" s="42"/>
      <c r="F12" s="42" t="s">
        <v>339</v>
      </c>
      <c r="G12" s="42"/>
      <c r="H12" s="42"/>
      <c r="I12" s="42"/>
      <c r="J12" s="42"/>
      <c r="K12" s="78"/>
      <c r="L12" s="78" t="s">
        <v>340</v>
      </c>
      <c r="M12" s="78" t="s">
        <v>340</v>
      </c>
      <c r="N12" s="79"/>
      <c r="P12" t="s">
        <v>15</v>
      </c>
      <c r="Q12">
        <f t="shared" si="0"/>
        <v>0</v>
      </c>
      <c r="R12" t="e">
        <f t="shared" si="0"/>
        <v>#VALUE!</v>
      </c>
      <c r="S12" t="e">
        <f t="shared" si="0"/>
        <v>#VALUE!</v>
      </c>
      <c r="T12">
        <f t="shared" si="0"/>
        <v>0</v>
      </c>
      <c r="U12">
        <f t="shared" si="1"/>
        <v>0</v>
      </c>
      <c r="V12">
        <f t="shared" si="2"/>
        <v>0</v>
      </c>
      <c r="W12">
        <f t="shared" si="3"/>
        <v>0</v>
      </c>
      <c r="X12">
        <f t="shared" si="4"/>
        <v>0</v>
      </c>
    </row>
    <row r="13" spans="2:24" ht="13.5" customHeight="1">
      <c r="B13" s="29">
        <f t="shared" si="5"/>
        <v>3</v>
      </c>
      <c r="C13" s="36"/>
      <c r="D13" s="45"/>
      <c r="E13" s="42"/>
      <c r="F13" s="42" t="s">
        <v>378</v>
      </c>
      <c r="G13" s="42"/>
      <c r="H13" s="42"/>
      <c r="I13" s="42"/>
      <c r="J13" s="42"/>
      <c r="K13" s="78" t="s">
        <v>308</v>
      </c>
      <c r="L13" s="78" t="s">
        <v>253</v>
      </c>
      <c r="M13" s="78" t="s">
        <v>344</v>
      </c>
      <c r="N13" s="79" t="s">
        <v>383</v>
      </c>
      <c r="P13" t="s">
        <v>15</v>
      </c>
      <c r="Q13" t="e">
        <f t="shared" si="0"/>
        <v>#VALUE!</v>
      </c>
      <c r="R13">
        <f t="shared" si="0"/>
        <v>20</v>
      </c>
      <c r="S13">
        <f t="shared" si="0"/>
        <v>50</v>
      </c>
      <c r="T13">
        <f t="shared" si="0"/>
        <v>80</v>
      </c>
      <c r="U13">
        <f t="shared" si="1"/>
        <v>0</v>
      </c>
      <c r="V13">
        <f t="shared" si="2"/>
        <v>20</v>
      </c>
      <c r="W13">
        <f t="shared" si="3"/>
        <v>50</v>
      </c>
      <c r="X13">
        <f t="shared" si="4"/>
        <v>80</v>
      </c>
    </row>
    <row r="14" spans="2:24" ht="13.5" customHeight="1">
      <c r="B14" s="29">
        <f t="shared" si="5"/>
        <v>4</v>
      </c>
      <c r="C14" s="36"/>
      <c r="D14" s="45"/>
      <c r="E14" s="42"/>
      <c r="F14" s="42" t="s">
        <v>416</v>
      </c>
      <c r="G14" s="42"/>
      <c r="H14" s="42"/>
      <c r="I14" s="42"/>
      <c r="J14" s="42"/>
      <c r="K14" s="78" t="s">
        <v>308</v>
      </c>
      <c r="L14" s="78"/>
      <c r="M14" s="78"/>
      <c r="N14" s="79"/>
      <c r="P14" t="s">
        <v>15</v>
      </c>
      <c r="Q14" t="e">
        <f t="shared" si="0"/>
        <v>#VALUE!</v>
      </c>
      <c r="R14">
        <f t="shared" si="0"/>
        <v>0</v>
      </c>
      <c r="S14">
        <f t="shared" si="0"/>
        <v>0</v>
      </c>
      <c r="T14">
        <f t="shared" si="0"/>
        <v>0</v>
      </c>
      <c r="U14">
        <f t="shared" si="1"/>
        <v>0</v>
      </c>
      <c r="V14">
        <f t="shared" si="2"/>
        <v>0</v>
      </c>
      <c r="W14">
        <f t="shared" si="3"/>
        <v>0</v>
      </c>
      <c r="X14">
        <f t="shared" si="4"/>
        <v>0</v>
      </c>
    </row>
    <row r="15" spans="2:24" ht="13.5" customHeight="1">
      <c r="B15" s="29">
        <f t="shared" si="5"/>
        <v>5</v>
      </c>
      <c r="C15" s="36"/>
      <c r="D15" s="45"/>
      <c r="E15" s="42"/>
      <c r="F15" s="42" t="s">
        <v>380</v>
      </c>
      <c r="G15" s="42"/>
      <c r="H15" s="42"/>
      <c r="I15" s="42"/>
      <c r="J15" s="42"/>
      <c r="K15" s="80"/>
      <c r="L15" s="78"/>
      <c r="M15" s="80" t="s">
        <v>254</v>
      </c>
      <c r="N15" s="144" t="s">
        <v>254</v>
      </c>
      <c r="P15" s="76" t="s">
        <v>18</v>
      </c>
      <c r="Q15">
        <f>K15</f>
        <v>0</v>
      </c>
      <c r="R15">
        <f>L15</f>
        <v>0</v>
      </c>
      <c r="S15" t="str">
        <f>M15</f>
        <v>＋</v>
      </c>
      <c r="T15" t="str">
        <f>N15</f>
        <v>＋</v>
      </c>
      <c r="U15">
        <f t="shared" si="1"/>
        <v>0</v>
      </c>
      <c r="V15">
        <f t="shared" si="2"/>
        <v>0</v>
      </c>
      <c r="W15">
        <f t="shared" si="3"/>
        <v>0</v>
      </c>
      <c r="X15">
        <f t="shared" si="4"/>
        <v>0</v>
      </c>
    </row>
    <row r="16" spans="2:24" ht="13.5" customHeight="1">
      <c r="B16" s="29">
        <f t="shared" si="5"/>
        <v>6</v>
      </c>
      <c r="C16" s="36"/>
      <c r="D16" s="45"/>
      <c r="E16" s="42"/>
      <c r="F16" s="42" t="s">
        <v>117</v>
      </c>
      <c r="G16" s="42"/>
      <c r="H16" s="42"/>
      <c r="I16" s="42"/>
      <c r="J16" s="42"/>
      <c r="K16" s="78" t="s">
        <v>252</v>
      </c>
      <c r="L16" s="78"/>
      <c r="M16" s="78" t="s">
        <v>308</v>
      </c>
      <c r="N16" s="79" t="s">
        <v>253</v>
      </c>
      <c r="P16" t="s">
        <v>15</v>
      </c>
      <c r="Q16">
        <f aca="true" t="shared" si="6" ref="Q16:T17">IF(K16="",0,VALUE(MID(K16,2,LEN(K16)-2)))</f>
        <v>10</v>
      </c>
      <c r="R16">
        <f t="shared" si="6"/>
        <v>0</v>
      </c>
      <c r="S16" t="e">
        <f t="shared" si="6"/>
        <v>#VALUE!</v>
      </c>
      <c r="T16">
        <f t="shared" si="6"/>
        <v>20</v>
      </c>
      <c r="U16">
        <f t="shared" si="1"/>
        <v>10</v>
      </c>
      <c r="V16">
        <f t="shared" si="2"/>
        <v>0</v>
      </c>
      <c r="W16">
        <f t="shared" si="3"/>
        <v>0</v>
      </c>
      <c r="X16">
        <f t="shared" si="4"/>
        <v>20</v>
      </c>
    </row>
    <row r="17" spans="2:24" ht="13.5" customHeight="1">
      <c r="B17" s="29">
        <f t="shared" si="5"/>
        <v>7</v>
      </c>
      <c r="C17" s="36"/>
      <c r="D17" s="45"/>
      <c r="E17" s="42"/>
      <c r="F17" s="42" t="s">
        <v>483</v>
      </c>
      <c r="G17" s="42"/>
      <c r="H17" s="42"/>
      <c r="I17" s="42"/>
      <c r="J17" s="42"/>
      <c r="K17" s="78"/>
      <c r="L17" s="78"/>
      <c r="M17" s="78" t="s">
        <v>256</v>
      </c>
      <c r="N17" s="79" t="s">
        <v>308</v>
      </c>
      <c r="P17" t="s">
        <v>15</v>
      </c>
      <c r="Q17">
        <f t="shared" si="6"/>
        <v>0</v>
      </c>
      <c r="R17">
        <f t="shared" si="6"/>
        <v>0</v>
      </c>
      <c r="S17">
        <f t="shared" si="6"/>
        <v>40</v>
      </c>
      <c r="T17" t="e">
        <f t="shared" si="6"/>
        <v>#VALUE!</v>
      </c>
      <c r="U17">
        <f t="shared" si="1"/>
        <v>0</v>
      </c>
      <c r="V17">
        <f t="shared" si="2"/>
        <v>0</v>
      </c>
      <c r="W17">
        <f t="shared" si="3"/>
        <v>40</v>
      </c>
      <c r="X17">
        <f t="shared" si="4"/>
        <v>0</v>
      </c>
    </row>
    <row r="18" spans="2:24" ht="13.5" customHeight="1">
      <c r="B18" s="29">
        <f t="shared" si="5"/>
        <v>8</v>
      </c>
      <c r="C18" s="36"/>
      <c r="D18" s="45"/>
      <c r="E18" s="42"/>
      <c r="F18" s="42" t="s">
        <v>381</v>
      </c>
      <c r="G18" s="42"/>
      <c r="H18" s="42"/>
      <c r="I18" s="42"/>
      <c r="J18" s="42"/>
      <c r="K18" s="80">
        <v>650</v>
      </c>
      <c r="L18" s="80">
        <v>3030</v>
      </c>
      <c r="M18" s="78" t="s">
        <v>464</v>
      </c>
      <c r="N18" s="81">
        <v>950</v>
      </c>
      <c r="P18" s="76" t="s">
        <v>18</v>
      </c>
      <c r="Q18">
        <f aca="true" t="shared" si="7" ref="Q18:T19">K18</f>
        <v>650</v>
      </c>
      <c r="R18">
        <f t="shared" si="7"/>
        <v>3030</v>
      </c>
      <c r="S18" t="str">
        <f t="shared" si="7"/>
        <v>330</v>
      </c>
      <c r="T18">
        <f t="shared" si="7"/>
        <v>950</v>
      </c>
      <c r="U18">
        <f t="shared" si="1"/>
        <v>650</v>
      </c>
      <c r="V18">
        <f t="shared" si="2"/>
        <v>3030</v>
      </c>
      <c r="W18">
        <f t="shared" si="3"/>
        <v>330</v>
      </c>
      <c r="X18">
        <f t="shared" si="4"/>
        <v>950</v>
      </c>
    </row>
    <row r="19" spans="2:24" ht="13.5" customHeight="1">
      <c r="B19" s="29">
        <f t="shared" si="5"/>
        <v>9</v>
      </c>
      <c r="C19" s="36"/>
      <c r="D19" s="45"/>
      <c r="E19" s="42"/>
      <c r="F19" s="42" t="s">
        <v>22</v>
      </c>
      <c r="G19" s="42"/>
      <c r="H19" s="42"/>
      <c r="I19" s="42"/>
      <c r="J19" s="42"/>
      <c r="K19" s="80">
        <v>210</v>
      </c>
      <c r="L19" s="80">
        <v>2500</v>
      </c>
      <c r="M19" s="80">
        <v>750</v>
      </c>
      <c r="N19" s="81" t="s">
        <v>254</v>
      </c>
      <c r="P19" s="76" t="s">
        <v>18</v>
      </c>
      <c r="Q19">
        <f t="shared" si="7"/>
        <v>210</v>
      </c>
      <c r="R19">
        <f t="shared" si="7"/>
        <v>2500</v>
      </c>
      <c r="S19">
        <f t="shared" si="7"/>
        <v>750</v>
      </c>
      <c r="T19" t="str">
        <f t="shared" si="7"/>
        <v>＋</v>
      </c>
      <c r="U19">
        <f t="shared" si="1"/>
        <v>210</v>
      </c>
      <c r="V19">
        <f t="shared" si="2"/>
        <v>2500</v>
      </c>
      <c r="W19">
        <f t="shared" si="3"/>
        <v>750</v>
      </c>
      <c r="X19">
        <f t="shared" si="4"/>
        <v>0</v>
      </c>
    </row>
    <row r="20" spans="2:24" ht="13.5" customHeight="1">
      <c r="B20" s="29">
        <f t="shared" si="5"/>
        <v>10</v>
      </c>
      <c r="C20" s="36"/>
      <c r="D20" s="45"/>
      <c r="E20" s="42"/>
      <c r="F20" s="42" t="s">
        <v>384</v>
      </c>
      <c r="G20" s="42"/>
      <c r="H20" s="42"/>
      <c r="I20" s="42"/>
      <c r="J20" s="42"/>
      <c r="K20" s="78" t="s">
        <v>307</v>
      </c>
      <c r="L20" s="78" t="s">
        <v>252</v>
      </c>
      <c r="M20" s="78" t="s">
        <v>253</v>
      </c>
      <c r="N20" s="79" t="s">
        <v>252</v>
      </c>
      <c r="P20" t="s">
        <v>15</v>
      </c>
      <c r="Q20">
        <f aca="true" t="shared" si="8" ref="Q20:T21">IF(K20="",0,VALUE(MID(K20,2,LEN(K20)-2)))</f>
        <v>30</v>
      </c>
      <c r="R20">
        <f t="shared" si="8"/>
        <v>10</v>
      </c>
      <c r="S20">
        <f t="shared" si="8"/>
        <v>20</v>
      </c>
      <c r="T20">
        <f t="shared" si="8"/>
        <v>10</v>
      </c>
      <c r="U20">
        <f t="shared" si="1"/>
        <v>30</v>
      </c>
      <c r="V20">
        <f t="shared" si="2"/>
        <v>10</v>
      </c>
      <c r="W20">
        <f t="shared" si="3"/>
        <v>20</v>
      </c>
      <c r="X20">
        <f t="shared" si="4"/>
        <v>10</v>
      </c>
    </row>
    <row r="21" spans="2:24" ht="13.5" customHeight="1">
      <c r="B21" s="29">
        <f t="shared" si="5"/>
        <v>11</v>
      </c>
      <c r="C21" s="36"/>
      <c r="D21" s="45"/>
      <c r="E21" s="42"/>
      <c r="F21" s="42" t="s">
        <v>24</v>
      </c>
      <c r="G21" s="42"/>
      <c r="H21" s="42"/>
      <c r="I21" s="42"/>
      <c r="J21" s="42"/>
      <c r="K21" s="78" t="s">
        <v>307</v>
      </c>
      <c r="L21" s="78" t="s">
        <v>343</v>
      </c>
      <c r="M21" s="78" t="s">
        <v>383</v>
      </c>
      <c r="N21" s="79" t="s">
        <v>383</v>
      </c>
      <c r="P21" t="s">
        <v>15</v>
      </c>
      <c r="Q21">
        <f t="shared" si="8"/>
        <v>30</v>
      </c>
      <c r="R21">
        <f t="shared" si="8"/>
        <v>60</v>
      </c>
      <c r="S21">
        <f t="shared" si="8"/>
        <v>80</v>
      </c>
      <c r="T21">
        <f t="shared" si="8"/>
        <v>80</v>
      </c>
      <c r="U21">
        <f t="shared" si="1"/>
        <v>30</v>
      </c>
      <c r="V21">
        <f t="shared" si="2"/>
        <v>60</v>
      </c>
      <c r="W21">
        <f t="shared" si="3"/>
        <v>80</v>
      </c>
      <c r="X21">
        <f t="shared" si="4"/>
        <v>80</v>
      </c>
    </row>
    <row r="22" spans="2:16" ht="13.5" customHeight="1">
      <c r="B22" s="29">
        <f t="shared" si="5"/>
        <v>12</v>
      </c>
      <c r="C22" s="37" t="s">
        <v>39</v>
      </c>
      <c r="D22" s="35" t="s">
        <v>40</v>
      </c>
      <c r="E22" s="42"/>
      <c r="F22" s="42" t="s">
        <v>41</v>
      </c>
      <c r="G22" s="42"/>
      <c r="H22" s="42"/>
      <c r="I22" s="42"/>
      <c r="J22" s="42"/>
      <c r="K22" s="100">
        <v>310</v>
      </c>
      <c r="L22" s="80">
        <v>250</v>
      </c>
      <c r="M22" s="80">
        <v>140</v>
      </c>
      <c r="N22" s="81">
        <v>100</v>
      </c>
      <c r="P22" s="76"/>
    </row>
    <row r="23" spans="2:16" ht="13.5" customHeight="1">
      <c r="B23" s="29">
        <f t="shared" si="5"/>
        <v>13</v>
      </c>
      <c r="C23" s="37" t="s">
        <v>42</v>
      </c>
      <c r="D23" s="35" t="s">
        <v>43</v>
      </c>
      <c r="E23" s="42"/>
      <c r="F23" s="42" t="s">
        <v>355</v>
      </c>
      <c r="G23" s="42"/>
      <c r="H23" s="42"/>
      <c r="I23" s="42"/>
      <c r="J23" s="42"/>
      <c r="K23" s="80">
        <v>30</v>
      </c>
      <c r="L23" s="80">
        <v>30</v>
      </c>
      <c r="M23" s="80">
        <v>10</v>
      </c>
      <c r="N23" s="81">
        <v>10</v>
      </c>
      <c r="P23" s="76"/>
    </row>
    <row r="24" spans="2:16" ht="13.5" customHeight="1">
      <c r="B24" s="29">
        <f t="shared" si="5"/>
        <v>14</v>
      </c>
      <c r="C24" s="38"/>
      <c r="D24" s="45"/>
      <c r="E24" s="42"/>
      <c r="F24" s="42" t="s">
        <v>390</v>
      </c>
      <c r="G24" s="42"/>
      <c r="H24" s="42"/>
      <c r="I24" s="42"/>
      <c r="J24" s="42"/>
      <c r="K24" s="80">
        <v>100</v>
      </c>
      <c r="L24" s="80">
        <v>30</v>
      </c>
      <c r="M24" s="80"/>
      <c r="N24" s="81">
        <v>210</v>
      </c>
      <c r="P24" s="76"/>
    </row>
    <row r="25" spans="2:14" ht="13.5" customHeight="1">
      <c r="B25" s="29">
        <f t="shared" si="5"/>
        <v>15</v>
      </c>
      <c r="C25" s="37" t="s">
        <v>259</v>
      </c>
      <c r="D25" s="35" t="s">
        <v>25</v>
      </c>
      <c r="E25" s="42"/>
      <c r="F25" s="42" t="s">
        <v>410</v>
      </c>
      <c r="G25" s="42"/>
      <c r="H25" s="42"/>
      <c r="I25" s="42"/>
      <c r="J25" s="42"/>
      <c r="K25" s="80">
        <v>20</v>
      </c>
      <c r="L25" s="80"/>
      <c r="M25" s="80"/>
      <c r="N25" s="81"/>
    </row>
    <row r="26" spans="2:14" ht="13.5" customHeight="1">
      <c r="B26" s="29">
        <f t="shared" si="5"/>
        <v>16</v>
      </c>
      <c r="C26" s="38"/>
      <c r="D26" s="45"/>
      <c r="E26" s="42"/>
      <c r="F26" s="42" t="s">
        <v>26</v>
      </c>
      <c r="G26" s="42"/>
      <c r="H26" s="42"/>
      <c r="I26" s="42"/>
      <c r="J26" s="42"/>
      <c r="K26" s="80">
        <v>20</v>
      </c>
      <c r="L26" s="80">
        <v>30</v>
      </c>
      <c r="M26" s="80">
        <v>10</v>
      </c>
      <c r="N26" s="81" t="s">
        <v>248</v>
      </c>
    </row>
    <row r="27" spans="2:14" ht="13.5" customHeight="1">
      <c r="B27" s="29">
        <f t="shared" si="5"/>
        <v>17</v>
      </c>
      <c r="C27" s="38"/>
      <c r="D27" s="45"/>
      <c r="E27" s="42"/>
      <c r="F27" s="42" t="s">
        <v>484</v>
      </c>
      <c r="G27" s="42"/>
      <c r="H27" s="42"/>
      <c r="I27" s="42"/>
      <c r="J27" s="42"/>
      <c r="K27" s="100"/>
      <c r="L27" s="80"/>
      <c r="M27" s="80"/>
      <c r="N27" s="81">
        <v>10</v>
      </c>
    </row>
    <row r="28" spans="2:14" ht="13.5" customHeight="1">
      <c r="B28" s="29">
        <f t="shared" si="5"/>
        <v>18</v>
      </c>
      <c r="C28" s="38"/>
      <c r="D28" s="45"/>
      <c r="E28" s="42"/>
      <c r="F28" s="42" t="s">
        <v>215</v>
      </c>
      <c r="G28" s="42"/>
      <c r="H28" s="42"/>
      <c r="I28" s="42"/>
      <c r="J28" s="42"/>
      <c r="K28" s="80"/>
      <c r="L28" s="80"/>
      <c r="M28" s="80"/>
      <c r="N28" s="81">
        <v>174</v>
      </c>
    </row>
    <row r="29" spans="2:14" ht="13.5" customHeight="1">
      <c r="B29" s="29">
        <f t="shared" si="5"/>
        <v>19</v>
      </c>
      <c r="C29" s="38"/>
      <c r="D29" s="35" t="s">
        <v>173</v>
      </c>
      <c r="E29" s="42"/>
      <c r="F29" s="42" t="s">
        <v>465</v>
      </c>
      <c r="G29" s="42"/>
      <c r="H29" s="42"/>
      <c r="I29" s="42"/>
      <c r="J29" s="42"/>
      <c r="K29" s="80"/>
      <c r="L29" s="80"/>
      <c r="M29" s="80"/>
      <c r="N29" s="81">
        <v>10</v>
      </c>
    </row>
    <row r="30" spans="2:14" ht="13.5" customHeight="1">
      <c r="B30" s="29">
        <f t="shared" si="5"/>
        <v>20</v>
      </c>
      <c r="C30" s="38"/>
      <c r="D30" s="47" t="s">
        <v>123</v>
      </c>
      <c r="E30" s="42"/>
      <c r="F30" s="42" t="s">
        <v>189</v>
      </c>
      <c r="G30" s="42"/>
      <c r="H30" s="42"/>
      <c r="I30" s="42"/>
      <c r="J30" s="42"/>
      <c r="K30" s="80">
        <v>10</v>
      </c>
      <c r="L30" s="80">
        <v>20</v>
      </c>
      <c r="M30" s="80">
        <v>20</v>
      </c>
      <c r="N30" s="81">
        <v>10</v>
      </c>
    </row>
    <row r="31" spans="2:14" ht="13.5" customHeight="1">
      <c r="B31" s="29">
        <f t="shared" si="5"/>
        <v>21</v>
      </c>
      <c r="C31" s="38"/>
      <c r="D31" s="35" t="s">
        <v>27</v>
      </c>
      <c r="E31" s="42"/>
      <c r="F31" s="42" t="s">
        <v>126</v>
      </c>
      <c r="G31" s="42"/>
      <c r="H31" s="42"/>
      <c r="I31" s="42"/>
      <c r="J31" s="42"/>
      <c r="K31" s="80">
        <v>20</v>
      </c>
      <c r="L31" s="80">
        <v>60</v>
      </c>
      <c r="M31" s="80">
        <v>50</v>
      </c>
      <c r="N31" s="81">
        <v>30</v>
      </c>
    </row>
    <row r="32" spans="2:14" ht="13.5" customHeight="1">
      <c r="B32" s="29">
        <f t="shared" si="5"/>
        <v>22</v>
      </c>
      <c r="C32" s="38"/>
      <c r="D32" s="45"/>
      <c r="E32" s="42"/>
      <c r="F32" s="42" t="s">
        <v>177</v>
      </c>
      <c r="G32" s="42"/>
      <c r="H32" s="42"/>
      <c r="I32" s="42"/>
      <c r="J32" s="42"/>
      <c r="K32" s="100">
        <v>1760</v>
      </c>
      <c r="L32" s="80">
        <v>5000</v>
      </c>
      <c r="M32" s="80">
        <v>1730</v>
      </c>
      <c r="N32" s="81">
        <v>2500</v>
      </c>
    </row>
    <row r="33" spans="2:14" ht="13.5" customHeight="1">
      <c r="B33" s="29">
        <f t="shared" si="5"/>
        <v>23</v>
      </c>
      <c r="C33" s="38"/>
      <c r="D33" s="45"/>
      <c r="E33" s="42"/>
      <c r="F33" s="42" t="s">
        <v>178</v>
      </c>
      <c r="G33" s="42"/>
      <c r="H33" s="42"/>
      <c r="I33" s="42"/>
      <c r="J33" s="42"/>
      <c r="K33" s="80"/>
      <c r="L33" s="80"/>
      <c r="M33" s="80"/>
      <c r="N33" s="81">
        <v>100</v>
      </c>
    </row>
    <row r="34" spans="2:14" ht="13.5" customHeight="1">
      <c r="B34" s="29">
        <f t="shared" si="5"/>
        <v>24</v>
      </c>
      <c r="C34" s="38"/>
      <c r="D34" s="45"/>
      <c r="E34" s="42"/>
      <c r="F34" s="42" t="s">
        <v>179</v>
      </c>
      <c r="G34" s="42"/>
      <c r="H34" s="42"/>
      <c r="I34" s="42"/>
      <c r="J34" s="42"/>
      <c r="K34" s="80">
        <v>15050</v>
      </c>
      <c r="L34" s="80">
        <v>24900</v>
      </c>
      <c r="M34" s="80">
        <v>38300</v>
      </c>
      <c r="N34" s="81">
        <v>19925</v>
      </c>
    </row>
    <row r="35" spans="2:14" ht="13.5" customHeight="1">
      <c r="B35" s="29">
        <f t="shared" si="5"/>
        <v>25</v>
      </c>
      <c r="C35" s="38"/>
      <c r="D35" s="45"/>
      <c r="E35" s="42"/>
      <c r="F35" s="42" t="s">
        <v>485</v>
      </c>
      <c r="G35" s="42"/>
      <c r="H35" s="42"/>
      <c r="I35" s="42"/>
      <c r="J35" s="42"/>
      <c r="K35" s="80"/>
      <c r="L35" s="80"/>
      <c r="M35" s="80" t="s">
        <v>248</v>
      </c>
      <c r="N35" s="81" t="s">
        <v>248</v>
      </c>
    </row>
    <row r="36" spans="2:14" ht="13.5" customHeight="1">
      <c r="B36" s="29">
        <f t="shared" si="5"/>
        <v>26</v>
      </c>
      <c r="C36" s="38"/>
      <c r="D36" s="45"/>
      <c r="E36" s="42"/>
      <c r="F36" s="42" t="s">
        <v>29</v>
      </c>
      <c r="G36" s="42"/>
      <c r="H36" s="42"/>
      <c r="I36" s="42"/>
      <c r="J36" s="42"/>
      <c r="K36" s="80" t="s">
        <v>248</v>
      </c>
      <c r="L36" s="80">
        <v>10</v>
      </c>
      <c r="M36" s="80">
        <v>10</v>
      </c>
      <c r="N36" s="81">
        <v>10</v>
      </c>
    </row>
    <row r="37" spans="2:14" ht="13.5" customHeight="1">
      <c r="B37" s="29">
        <f t="shared" si="5"/>
        <v>27</v>
      </c>
      <c r="C37" s="38"/>
      <c r="D37" s="45"/>
      <c r="E37" s="42"/>
      <c r="F37" s="42" t="s">
        <v>211</v>
      </c>
      <c r="G37" s="42"/>
      <c r="H37" s="42"/>
      <c r="I37" s="42"/>
      <c r="J37" s="42"/>
      <c r="K37" s="80">
        <v>400</v>
      </c>
      <c r="L37" s="80">
        <v>210</v>
      </c>
      <c r="M37" s="80">
        <v>240</v>
      </c>
      <c r="N37" s="81">
        <v>80</v>
      </c>
    </row>
    <row r="38" spans="2:14" ht="13.5" customHeight="1">
      <c r="B38" s="29">
        <f t="shared" si="5"/>
        <v>28</v>
      </c>
      <c r="C38" s="38"/>
      <c r="D38" s="45"/>
      <c r="E38" s="42"/>
      <c r="F38" s="42" t="s">
        <v>30</v>
      </c>
      <c r="G38" s="42"/>
      <c r="H38" s="42"/>
      <c r="I38" s="42"/>
      <c r="J38" s="42"/>
      <c r="K38" s="80">
        <v>210</v>
      </c>
      <c r="L38" s="80">
        <v>180</v>
      </c>
      <c r="M38" s="80">
        <v>340</v>
      </c>
      <c r="N38" s="81">
        <v>330</v>
      </c>
    </row>
    <row r="39" spans="2:14" ht="13.5" customHeight="1">
      <c r="B39" s="29">
        <f t="shared" si="5"/>
        <v>29</v>
      </c>
      <c r="C39" s="38"/>
      <c r="D39" s="45"/>
      <c r="E39" s="42"/>
      <c r="F39" s="42" t="s">
        <v>131</v>
      </c>
      <c r="G39" s="42"/>
      <c r="H39" s="42"/>
      <c r="I39" s="42"/>
      <c r="J39" s="42"/>
      <c r="K39" s="80" t="s">
        <v>248</v>
      </c>
      <c r="L39" s="80" t="s">
        <v>248</v>
      </c>
      <c r="M39" s="80" t="s">
        <v>248</v>
      </c>
      <c r="N39" s="81"/>
    </row>
    <row r="40" spans="2:14" ht="13.5" customHeight="1">
      <c r="B40" s="29">
        <f t="shared" si="5"/>
        <v>30</v>
      </c>
      <c r="C40" s="38"/>
      <c r="D40" s="45"/>
      <c r="E40" s="42"/>
      <c r="F40" s="42" t="s">
        <v>349</v>
      </c>
      <c r="G40" s="42"/>
      <c r="H40" s="42"/>
      <c r="I40" s="42"/>
      <c r="J40" s="42"/>
      <c r="K40" s="100"/>
      <c r="L40" s="80">
        <v>40</v>
      </c>
      <c r="M40" s="80">
        <v>40</v>
      </c>
      <c r="N40" s="81">
        <v>80</v>
      </c>
    </row>
    <row r="41" spans="2:14" ht="13.5" customHeight="1">
      <c r="B41" s="29">
        <f t="shared" si="5"/>
        <v>31</v>
      </c>
      <c r="C41" s="38"/>
      <c r="D41" s="45"/>
      <c r="E41" s="42"/>
      <c r="F41" s="42" t="s">
        <v>420</v>
      </c>
      <c r="G41" s="42"/>
      <c r="H41" s="42"/>
      <c r="I41" s="42"/>
      <c r="J41" s="42"/>
      <c r="K41" s="80"/>
      <c r="L41" s="80"/>
      <c r="M41" s="80"/>
      <c r="N41" s="81">
        <v>10</v>
      </c>
    </row>
    <row r="42" spans="2:14" ht="13.5" customHeight="1">
      <c r="B42" s="29">
        <f t="shared" si="5"/>
        <v>32</v>
      </c>
      <c r="C42" s="38"/>
      <c r="D42" s="45"/>
      <c r="E42" s="42"/>
      <c r="F42" s="42" t="s">
        <v>32</v>
      </c>
      <c r="G42" s="42"/>
      <c r="H42" s="42"/>
      <c r="I42" s="42"/>
      <c r="J42" s="42"/>
      <c r="K42" s="100" t="s">
        <v>248</v>
      </c>
      <c r="L42" s="80">
        <v>70</v>
      </c>
      <c r="M42" s="80">
        <v>50</v>
      </c>
      <c r="N42" s="81">
        <v>60</v>
      </c>
    </row>
    <row r="43" spans="2:14" ht="13.5" customHeight="1">
      <c r="B43" s="29">
        <f t="shared" si="5"/>
        <v>33</v>
      </c>
      <c r="C43" s="38"/>
      <c r="D43" s="45"/>
      <c r="E43" s="42"/>
      <c r="F43" s="42" t="s">
        <v>212</v>
      </c>
      <c r="G43" s="42"/>
      <c r="H43" s="42"/>
      <c r="I43" s="42"/>
      <c r="J43" s="42"/>
      <c r="K43" s="80"/>
      <c r="L43" s="80" t="s">
        <v>248</v>
      </c>
      <c r="M43" s="80"/>
      <c r="N43" s="81"/>
    </row>
    <row r="44" spans="2:14" ht="13.5" customHeight="1">
      <c r="B44" s="29">
        <f t="shared" si="5"/>
        <v>34</v>
      </c>
      <c r="C44" s="38"/>
      <c r="D44" s="45"/>
      <c r="E44" s="42"/>
      <c r="F44" s="42" t="s">
        <v>35</v>
      </c>
      <c r="G44" s="42"/>
      <c r="H44" s="42"/>
      <c r="I44" s="42"/>
      <c r="J44" s="42"/>
      <c r="K44" s="80">
        <v>50</v>
      </c>
      <c r="L44" s="80">
        <v>1900</v>
      </c>
      <c r="M44" s="80">
        <v>50</v>
      </c>
      <c r="N44" s="81"/>
    </row>
    <row r="45" spans="2:14" ht="13.5" customHeight="1">
      <c r="B45" s="29">
        <f t="shared" si="5"/>
        <v>35</v>
      </c>
      <c r="C45" s="38"/>
      <c r="D45" s="45"/>
      <c r="E45" s="42"/>
      <c r="F45" s="42" t="s">
        <v>36</v>
      </c>
      <c r="G45" s="42"/>
      <c r="H45" s="42"/>
      <c r="I45" s="42"/>
      <c r="J45" s="42"/>
      <c r="K45" s="80">
        <v>1050</v>
      </c>
      <c r="L45" s="80">
        <v>840</v>
      </c>
      <c r="M45" s="80">
        <v>650</v>
      </c>
      <c r="N45" s="81">
        <v>510</v>
      </c>
    </row>
    <row r="46" spans="2:14" ht="13.5" customHeight="1">
      <c r="B46" s="29">
        <f t="shared" si="5"/>
        <v>36</v>
      </c>
      <c r="C46" s="38"/>
      <c r="D46" s="45"/>
      <c r="E46" s="42"/>
      <c r="F46" s="42" t="s">
        <v>37</v>
      </c>
      <c r="G46" s="42"/>
      <c r="H46" s="42"/>
      <c r="I46" s="42"/>
      <c r="J46" s="42"/>
      <c r="K46" s="80">
        <v>50</v>
      </c>
      <c r="L46" s="80">
        <v>140</v>
      </c>
      <c r="M46" s="80">
        <v>60</v>
      </c>
      <c r="N46" s="81">
        <v>70</v>
      </c>
    </row>
    <row r="47" spans="2:14" ht="13.5" customHeight="1">
      <c r="B47" s="29">
        <f t="shared" si="5"/>
        <v>37</v>
      </c>
      <c r="C47" s="37" t="s">
        <v>174</v>
      </c>
      <c r="D47" s="35" t="s">
        <v>175</v>
      </c>
      <c r="E47" s="42"/>
      <c r="F47" s="42" t="s">
        <v>44</v>
      </c>
      <c r="G47" s="42"/>
      <c r="H47" s="42"/>
      <c r="I47" s="42"/>
      <c r="J47" s="42"/>
      <c r="K47" s="100">
        <v>10</v>
      </c>
      <c r="L47" s="100">
        <v>40</v>
      </c>
      <c r="M47" s="80">
        <v>40</v>
      </c>
      <c r="N47" s="81">
        <v>20</v>
      </c>
    </row>
    <row r="48" spans="2:14" ht="13.5" customHeight="1">
      <c r="B48" s="29">
        <f t="shared" si="5"/>
        <v>38</v>
      </c>
      <c r="C48" s="38"/>
      <c r="D48" s="45"/>
      <c r="E48" s="42"/>
      <c r="F48" s="42" t="s">
        <v>486</v>
      </c>
      <c r="G48" s="42"/>
      <c r="H48" s="42"/>
      <c r="I48" s="42"/>
      <c r="J48" s="42"/>
      <c r="K48" s="80" t="s">
        <v>248</v>
      </c>
      <c r="L48" s="80"/>
      <c r="M48" s="80"/>
      <c r="N48" s="81" t="s">
        <v>248</v>
      </c>
    </row>
    <row r="49" spans="2:14" ht="13.5" customHeight="1">
      <c r="B49" s="29">
        <f t="shared" si="5"/>
        <v>39</v>
      </c>
      <c r="C49" s="38"/>
      <c r="D49" s="45"/>
      <c r="E49" s="42"/>
      <c r="F49" s="42" t="s">
        <v>332</v>
      </c>
      <c r="G49" s="42"/>
      <c r="H49" s="42"/>
      <c r="I49" s="42"/>
      <c r="J49" s="42"/>
      <c r="K49" s="80" t="s">
        <v>248</v>
      </c>
      <c r="L49" s="80" t="s">
        <v>248</v>
      </c>
      <c r="M49" s="80">
        <v>10</v>
      </c>
      <c r="N49" s="81" t="s">
        <v>248</v>
      </c>
    </row>
    <row r="50" spans="2:14" ht="13.5" customHeight="1">
      <c r="B50" s="29">
        <f t="shared" si="5"/>
        <v>40</v>
      </c>
      <c r="C50" s="38"/>
      <c r="D50" s="45"/>
      <c r="E50" s="42"/>
      <c r="F50" s="42" t="s">
        <v>136</v>
      </c>
      <c r="G50" s="42"/>
      <c r="H50" s="42"/>
      <c r="I50" s="42"/>
      <c r="J50" s="42"/>
      <c r="K50" s="80">
        <v>90</v>
      </c>
      <c r="L50" s="80">
        <v>50</v>
      </c>
      <c r="M50" s="80">
        <v>10</v>
      </c>
      <c r="N50" s="81">
        <v>20</v>
      </c>
    </row>
    <row r="51" spans="2:14" ht="13.5" customHeight="1">
      <c r="B51" s="29">
        <f t="shared" si="5"/>
        <v>41</v>
      </c>
      <c r="C51" s="37" t="s">
        <v>260</v>
      </c>
      <c r="D51" s="35" t="s">
        <v>45</v>
      </c>
      <c r="E51" s="42"/>
      <c r="F51" s="42" t="s">
        <v>239</v>
      </c>
      <c r="G51" s="42"/>
      <c r="H51" s="42"/>
      <c r="I51" s="42"/>
      <c r="J51" s="42"/>
      <c r="K51" s="80" t="s">
        <v>466</v>
      </c>
      <c r="L51" s="80" t="s">
        <v>466</v>
      </c>
      <c r="M51" s="80">
        <v>10</v>
      </c>
      <c r="N51" s="81"/>
    </row>
    <row r="52" spans="2:25" ht="13.5" customHeight="1">
      <c r="B52" s="29">
        <f t="shared" si="5"/>
        <v>42</v>
      </c>
      <c r="C52" s="139"/>
      <c r="D52" s="139"/>
      <c r="E52" s="42"/>
      <c r="F52" s="42" t="s">
        <v>46</v>
      </c>
      <c r="G52" s="42"/>
      <c r="H52" s="42"/>
      <c r="I52" s="42"/>
      <c r="J52" s="42"/>
      <c r="K52" s="80">
        <v>880</v>
      </c>
      <c r="L52" s="100">
        <v>640</v>
      </c>
      <c r="M52" s="80" t="s">
        <v>466</v>
      </c>
      <c r="N52" s="81">
        <v>720</v>
      </c>
      <c r="Y52" s="103"/>
    </row>
    <row r="53" spans="2:25" ht="13.5" customHeight="1">
      <c r="B53" s="29">
        <f t="shared" si="5"/>
        <v>43</v>
      </c>
      <c r="C53" s="38"/>
      <c r="D53" s="45"/>
      <c r="E53" s="42"/>
      <c r="F53" s="42" t="s">
        <v>47</v>
      </c>
      <c r="G53" s="42"/>
      <c r="H53" s="42"/>
      <c r="I53" s="42"/>
      <c r="J53" s="42"/>
      <c r="K53" s="80" t="s">
        <v>466</v>
      </c>
      <c r="L53" s="80"/>
      <c r="M53" s="80" t="s">
        <v>466</v>
      </c>
      <c r="N53" s="81" t="s">
        <v>466</v>
      </c>
      <c r="Y53" s="103"/>
    </row>
    <row r="54" spans="2:25" ht="13.5" customHeight="1">
      <c r="B54" s="29">
        <f t="shared" si="5"/>
        <v>44</v>
      </c>
      <c r="C54" s="38"/>
      <c r="D54" s="45"/>
      <c r="E54" s="42"/>
      <c r="F54" s="42" t="s">
        <v>137</v>
      </c>
      <c r="G54" s="42"/>
      <c r="H54" s="42"/>
      <c r="I54" s="42"/>
      <c r="J54" s="42"/>
      <c r="K54" s="80" t="s">
        <v>466</v>
      </c>
      <c r="L54" s="80"/>
      <c r="M54" s="80"/>
      <c r="N54" s="81"/>
      <c r="Y54" s="103"/>
    </row>
    <row r="55" spans="2:25" ht="13.5" customHeight="1">
      <c r="B55" s="29">
        <f t="shared" si="5"/>
        <v>45</v>
      </c>
      <c r="C55" s="38"/>
      <c r="D55" s="45"/>
      <c r="E55" s="42"/>
      <c r="F55" s="42" t="s">
        <v>467</v>
      </c>
      <c r="G55" s="42"/>
      <c r="H55" s="42"/>
      <c r="I55" s="42"/>
      <c r="J55" s="42"/>
      <c r="K55" s="80" t="s">
        <v>466</v>
      </c>
      <c r="L55" s="80" t="s">
        <v>466</v>
      </c>
      <c r="M55" s="80" t="s">
        <v>466</v>
      </c>
      <c r="N55" s="81" t="s">
        <v>466</v>
      </c>
      <c r="Y55" s="103"/>
    </row>
    <row r="56" spans="2:25" ht="13.5" customHeight="1">
      <c r="B56" s="29">
        <f t="shared" si="5"/>
        <v>46</v>
      </c>
      <c r="C56" s="38"/>
      <c r="D56" s="45"/>
      <c r="E56" s="42"/>
      <c r="F56" s="42" t="s">
        <v>468</v>
      </c>
      <c r="G56" s="42"/>
      <c r="H56" s="42"/>
      <c r="I56" s="42"/>
      <c r="J56" s="42"/>
      <c r="K56" s="80">
        <v>10</v>
      </c>
      <c r="L56" s="80">
        <v>10</v>
      </c>
      <c r="M56" s="80">
        <v>10</v>
      </c>
      <c r="N56" s="81">
        <v>20</v>
      </c>
      <c r="Y56" s="103"/>
    </row>
    <row r="57" spans="2:25" ht="13.5" customHeight="1">
      <c r="B57" s="29">
        <f t="shared" si="5"/>
        <v>47</v>
      </c>
      <c r="C57" s="38"/>
      <c r="D57" s="45"/>
      <c r="E57" s="42"/>
      <c r="F57" s="42" t="s">
        <v>48</v>
      </c>
      <c r="G57" s="42"/>
      <c r="H57" s="42"/>
      <c r="I57" s="42"/>
      <c r="J57" s="42"/>
      <c r="K57" s="80">
        <v>450</v>
      </c>
      <c r="L57" s="80">
        <v>180</v>
      </c>
      <c r="M57" s="80">
        <v>220</v>
      </c>
      <c r="N57" s="81">
        <v>80</v>
      </c>
      <c r="Y57" s="103"/>
    </row>
    <row r="58" spans="2:25" ht="13.5" customHeight="1">
      <c r="B58" s="29">
        <f t="shared" si="5"/>
        <v>48</v>
      </c>
      <c r="C58" s="38"/>
      <c r="D58" s="45"/>
      <c r="E58" s="42"/>
      <c r="F58" s="42" t="s">
        <v>49</v>
      </c>
      <c r="G58" s="42"/>
      <c r="H58" s="42"/>
      <c r="I58" s="42"/>
      <c r="J58" s="42"/>
      <c r="K58" s="80" t="s">
        <v>466</v>
      </c>
      <c r="L58" s="80">
        <v>10</v>
      </c>
      <c r="M58" s="80"/>
      <c r="N58" s="81" t="s">
        <v>466</v>
      </c>
      <c r="Y58" s="104"/>
    </row>
    <row r="59" spans="2:25" ht="13.5" customHeight="1">
      <c r="B59" s="29">
        <f t="shared" si="5"/>
        <v>49</v>
      </c>
      <c r="C59" s="38"/>
      <c r="D59" s="45"/>
      <c r="E59" s="42"/>
      <c r="F59" s="42" t="s">
        <v>140</v>
      </c>
      <c r="G59" s="42"/>
      <c r="H59" s="42"/>
      <c r="I59" s="42"/>
      <c r="J59" s="42"/>
      <c r="K59" s="80" t="s">
        <v>466</v>
      </c>
      <c r="L59" s="80" t="s">
        <v>466</v>
      </c>
      <c r="M59" s="80" t="s">
        <v>466</v>
      </c>
      <c r="N59" s="81">
        <v>10</v>
      </c>
      <c r="Y59" s="104"/>
    </row>
    <row r="60" spans="2:25" ht="13.5" customHeight="1">
      <c r="B60" s="29">
        <f t="shared" si="5"/>
        <v>50</v>
      </c>
      <c r="C60" s="38"/>
      <c r="D60" s="45"/>
      <c r="E60" s="42"/>
      <c r="F60" s="42" t="s">
        <v>52</v>
      </c>
      <c r="G60" s="42"/>
      <c r="H60" s="42"/>
      <c r="I60" s="42"/>
      <c r="J60" s="42"/>
      <c r="K60" s="80">
        <v>10</v>
      </c>
      <c r="L60" s="80"/>
      <c r="M60" s="80"/>
      <c r="N60" s="81" t="s">
        <v>466</v>
      </c>
      <c r="Y60" s="104"/>
    </row>
    <row r="61" spans="2:25" ht="13.5" customHeight="1">
      <c r="B61" s="29">
        <f t="shared" si="5"/>
        <v>51</v>
      </c>
      <c r="C61" s="38"/>
      <c r="D61" s="45"/>
      <c r="E61" s="42"/>
      <c r="F61" s="42" t="s">
        <v>53</v>
      </c>
      <c r="G61" s="42"/>
      <c r="H61" s="42"/>
      <c r="I61" s="42"/>
      <c r="J61" s="42"/>
      <c r="K61" s="100">
        <v>4160</v>
      </c>
      <c r="L61" s="100">
        <v>320</v>
      </c>
      <c r="M61" s="80">
        <v>320</v>
      </c>
      <c r="N61" s="81" t="s">
        <v>466</v>
      </c>
      <c r="Y61" s="104"/>
    </row>
    <row r="62" spans="2:25" ht="13.5" customHeight="1">
      <c r="B62" s="29">
        <f t="shared" si="5"/>
        <v>52</v>
      </c>
      <c r="C62" s="38"/>
      <c r="D62" s="45"/>
      <c r="E62" s="42"/>
      <c r="F62" s="42" t="s">
        <v>143</v>
      </c>
      <c r="G62" s="42"/>
      <c r="H62" s="42"/>
      <c r="I62" s="42"/>
      <c r="J62" s="42"/>
      <c r="K62" s="80" t="s">
        <v>466</v>
      </c>
      <c r="L62" s="80" t="s">
        <v>466</v>
      </c>
      <c r="M62" s="80"/>
      <c r="N62" s="81">
        <v>160</v>
      </c>
      <c r="Y62" s="104"/>
    </row>
    <row r="63" spans="2:25" ht="13.5" customHeight="1">
      <c r="B63" s="29">
        <f t="shared" si="5"/>
        <v>53</v>
      </c>
      <c r="C63" s="38"/>
      <c r="D63" s="45"/>
      <c r="E63" s="42"/>
      <c r="F63" s="42" t="s">
        <v>144</v>
      </c>
      <c r="G63" s="42"/>
      <c r="H63" s="42"/>
      <c r="I63" s="42"/>
      <c r="J63" s="42"/>
      <c r="K63" s="80">
        <v>40</v>
      </c>
      <c r="L63" s="80" t="s">
        <v>466</v>
      </c>
      <c r="M63" s="80">
        <v>40</v>
      </c>
      <c r="N63" s="81">
        <v>40</v>
      </c>
      <c r="Y63" s="104"/>
    </row>
    <row r="64" spans="2:25" ht="13.5" customHeight="1">
      <c r="B64" s="29">
        <f t="shared" si="5"/>
        <v>54</v>
      </c>
      <c r="C64" s="38"/>
      <c r="D64" s="45"/>
      <c r="E64" s="42"/>
      <c r="F64" s="42" t="s">
        <v>145</v>
      </c>
      <c r="G64" s="42"/>
      <c r="H64" s="42"/>
      <c r="I64" s="42"/>
      <c r="J64" s="42"/>
      <c r="K64" s="80" t="s">
        <v>466</v>
      </c>
      <c r="L64" s="80">
        <v>80</v>
      </c>
      <c r="M64" s="80"/>
      <c r="N64" s="81"/>
      <c r="Y64" s="104"/>
    </row>
    <row r="65" spans="2:25" ht="13.5" customHeight="1">
      <c r="B65" s="29">
        <f t="shared" si="5"/>
        <v>55</v>
      </c>
      <c r="C65" s="38"/>
      <c r="D65" s="45"/>
      <c r="E65" s="42"/>
      <c r="F65" s="42" t="s">
        <v>469</v>
      </c>
      <c r="G65" s="42"/>
      <c r="H65" s="42"/>
      <c r="I65" s="42"/>
      <c r="J65" s="42"/>
      <c r="K65" s="80" t="s">
        <v>466</v>
      </c>
      <c r="L65" s="80" t="s">
        <v>466</v>
      </c>
      <c r="M65" s="80">
        <v>90</v>
      </c>
      <c r="N65" s="81">
        <v>330</v>
      </c>
      <c r="Y65" s="103"/>
    </row>
    <row r="66" spans="2:25" ht="13.5" customHeight="1">
      <c r="B66" s="29">
        <f t="shared" si="5"/>
        <v>56</v>
      </c>
      <c r="C66" s="38"/>
      <c r="D66" s="45"/>
      <c r="E66" s="42"/>
      <c r="F66" s="42" t="s">
        <v>54</v>
      </c>
      <c r="G66" s="42"/>
      <c r="H66" s="42"/>
      <c r="I66" s="42"/>
      <c r="J66" s="42"/>
      <c r="K66" s="100" t="s">
        <v>466</v>
      </c>
      <c r="L66" s="100" t="s">
        <v>466</v>
      </c>
      <c r="M66" s="80">
        <v>640</v>
      </c>
      <c r="N66" s="81">
        <v>160</v>
      </c>
      <c r="Y66" s="105"/>
    </row>
    <row r="67" spans="2:25" ht="13.5" customHeight="1">
      <c r="B67" s="29">
        <f t="shared" si="5"/>
        <v>57</v>
      </c>
      <c r="C67" s="38"/>
      <c r="D67" s="45"/>
      <c r="E67" s="42"/>
      <c r="F67" s="42" t="s">
        <v>489</v>
      </c>
      <c r="G67" s="42"/>
      <c r="H67" s="42"/>
      <c r="I67" s="42"/>
      <c r="J67" s="42"/>
      <c r="K67" s="80"/>
      <c r="L67" s="80"/>
      <c r="M67" s="80">
        <v>40</v>
      </c>
      <c r="N67" s="81"/>
      <c r="Y67" s="103"/>
    </row>
    <row r="68" spans="2:25" ht="13.5" customHeight="1">
      <c r="B68" s="29">
        <f t="shared" si="5"/>
        <v>58</v>
      </c>
      <c r="C68" s="38"/>
      <c r="D68" s="45"/>
      <c r="E68" s="42"/>
      <c r="F68" s="42" t="s">
        <v>55</v>
      </c>
      <c r="G68" s="42"/>
      <c r="H68" s="42"/>
      <c r="I68" s="42"/>
      <c r="J68" s="42"/>
      <c r="K68" s="80"/>
      <c r="L68" s="80"/>
      <c r="M68" s="80">
        <v>160</v>
      </c>
      <c r="N68" s="81">
        <v>640</v>
      </c>
      <c r="Y68" s="103"/>
    </row>
    <row r="69" spans="2:25" ht="13.5" customHeight="1">
      <c r="B69" s="29">
        <f t="shared" si="5"/>
        <v>59</v>
      </c>
      <c r="C69" s="38"/>
      <c r="D69" s="45"/>
      <c r="E69" s="42"/>
      <c r="F69" s="42" t="s">
        <v>147</v>
      </c>
      <c r="G69" s="42"/>
      <c r="H69" s="42"/>
      <c r="I69" s="42"/>
      <c r="J69" s="42"/>
      <c r="K69" s="80">
        <v>60</v>
      </c>
      <c r="L69" s="80">
        <v>230</v>
      </c>
      <c r="M69" s="80">
        <v>270</v>
      </c>
      <c r="N69" s="81">
        <v>90</v>
      </c>
      <c r="Y69" s="103"/>
    </row>
    <row r="70" spans="2:25" ht="13.5" customHeight="1">
      <c r="B70" s="29">
        <f t="shared" si="5"/>
        <v>60</v>
      </c>
      <c r="C70" s="38"/>
      <c r="D70" s="45"/>
      <c r="E70" s="42"/>
      <c r="F70" s="42" t="s">
        <v>148</v>
      </c>
      <c r="G70" s="42"/>
      <c r="H70" s="42"/>
      <c r="I70" s="42"/>
      <c r="J70" s="42"/>
      <c r="K70" s="80">
        <v>160</v>
      </c>
      <c r="L70" s="80"/>
      <c r="M70" s="80">
        <v>160</v>
      </c>
      <c r="N70" s="81"/>
      <c r="Y70" s="103"/>
    </row>
    <row r="71" spans="2:25" ht="13.5" customHeight="1">
      <c r="B71" s="29">
        <f>B72+1</f>
        <v>62</v>
      </c>
      <c r="C71" s="38"/>
      <c r="D71" s="45"/>
      <c r="E71" s="42"/>
      <c r="F71" s="42" t="s">
        <v>487</v>
      </c>
      <c r="G71" s="42"/>
      <c r="H71" s="42"/>
      <c r="I71" s="42"/>
      <c r="J71" s="42"/>
      <c r="K71" s="100"/>
      <c r="L71" s="80"/>
      <c r="M71" s="80"/>
      <c r="N71" s="81">
        <v>160</v>
      </c>
      <c r="Y71" s="103"/>
    </row>
    <row r="72" spans="2:25" ht="13.5" customHeight="1">
      <c r="B72" s="29">
        <f>B70+1</f>
        <v>61</v>
      </c>
      <c r="C72" s="38"/>
      <c r="D72" s="45"/>
      <c r="E72" s="42"/>
      <c r="F72" s="42" t="s">
        <v>470</v>
      </c>
      <c r="G72" s="42"/>
      <c r="H72" s="42"/>
      <c r="I72" s="42"/>
      <c r="J72" s="42"/>
      <c r="K72" s="80">
        <v>210</v>
      </c>
      <c r="L72" s="80">
        <v>80</v>
      </c>
      <c r="M72" s="80">
        <v>10</v>
      </c>
      <c r="N72" s="81">
        <v>20</v>
      </c>
      <c r="Y72" s="103"/>
    </row>
    <row r="73" spans="2:25" ht="13.5" customHeight="1">
      <c r="B73" s="29">
        <f>B71+1</f>
        <v>63</v>
      </c>
      <c r="C73" s="38"/>
      <c r="D73" s="45"/>
      <c r="E73" s="42"/>
      <c r="F73" s="42" t="s">
        <v>56</v>
      </c>
      <c r="G73" s="42"/>
      <c r="H73" s="42"/>
      <c r="I73" s="42"/>
      <c r="J73" s="42"/>
      <c r="K73" s="100" t="s">
        <v>466</v>
      </c>
      <c r="L73" s="100" t="s">
        <v>466</v>
      </c>
      <c r="M73" s="80">
        <v>200</v>
      </c>
      <c r="N73" s="81">
        <v>40</v>
      </c>
      <c r="Y73" s="103"/>
    </row>
    <row r="74" spans="2:25" ht="13.5" customHeight="1">
      <c r="B74" s="29">
        <f t="shared" si="5"/>
        <v>64</v>
      </c>
      <c r="C74" s="38"/>
      <c r="D74" s="45"/>
      <c r="E74" s="42"/>
      <c r="F74" s="42" t="s">
        <v>471</v>
      </c>
      <c r="G74" s="42"/>
      <c r="H74" s="42"/>
      <c r="I74" s="42"/>
      <c r="J74" s="42"/>
      <c r="K74" s="100">
        <v>20</v>
      </c>
      <c r="L74" s="80">
        <v>30</v>
      </c>
      <c r="M74" s="80">
        <v>90</v>
      </c>
      <c r="N74" s="81">
        <v>10</v>
      </c>
      <c r="Y74" s="103"/>
    </row>
    <row r="75" spans="2:25" ht="13.5" customHeight="1">
      <c r="B75" s="29">
        <f t="shared" si="5"/>
        <v>65</v>
      </c>
      <c r="C75" s="38"/>
      <c r="D75" s="45"/>
      <c r="E75" s="42"/>
      <c r="F75" s="42" t="s">
        <v>488</v>
      </c>
      <c r="G75" s="42"/>
      <c r="H75" s="42"/>
      <c r="I75" s="42"/>
      <c r="J75" s="42"/>
      <c r="K75" s="100"/>
      <c r="L75" s="80"/>
      <c r="M75" s="80"/>
      <c r="N75" s="81" t="s">
        <v>466</v>
      </c>
      <c r="Y75" s="103"/>
    </row>
    <row r="76" spans="2:25" ht="13.5" customHeight="1">
      <c r="B76" s="29">
        <f aca="true" t="shared" si="9" ref="B76:B99">B75+1</f>
        <v>66</v>
      </c>
      <c r="C76" s="38"/>
      <c r="D76" s="45"/>
      <c r="E76" s="42"/>
      <c r="F76" s="42" t="s">
        <v>472</v>
      </c>
      <c r="G76" s="42"/>
      <c r="H76" s="42"/>
      <c r="I76" s="42"/>
      <c r="J76" s="42"/>
      <c r="K76" s="100">
        <v>240</v>
      </c>
      <c r="L76" s="80">
        <v>120</v>
      </c>
      <c r="M76" s="80">
        <v>100</v>
      </c>
      <c r="N76" s="81">
        <v>100</v>
      </c>
      <c r="Y76" s="103"/>
    </row>
    <row r="77" spans="2:25" ht="13.5" customHeight="1">
      <c r="B77" s="29">
        <f t="shared" si="9"/>
        <v>67</v>
      </c>
      <c r="C77" s="38"/>
      <c r="D77" s="45"/>
      <c r="E77" s="42"/>
      <c r="F77" s="42" t="s">
        <v>473</v>
      </c>
      <c r="G77" s="42"/>
      <c r="H77" s="42"/>
      <c r="I77" s="42"/>
      <c r="J77" s="42"/>
      <c r="K77" s="100">
        <v>320</v>
      </c>
      <c r="L77" s="80">
        <v>160</v>
      </c>
      <c r="M77" s="80">
        <v>320</v>
      </c>
      <c r="N77" s="81">
        <v>160</v>
      </c>
      <c r="Y77" s="103"/>
    </row>
    <row r="78" spans="2:25" ht="13.5" customHeight="1">
      <c r="B78" s="29">
        <f t="shared" si="9"/>
        <v>68</v>
      </c>
      <c r="C78" s="38"/>
      <c r="D78" s="45"/>
      <c r="E78" s="42"/>
      <c r="F78" s="42" t="s">
        <v>61</v>
      </c>
      <c r="G78" s="42"/>
      <c r="H78" s="42"/>
      <c r="I78" s="42"/>
      <c r="J78" s="42"/>
      <c r="K78" s="80">
        <v>320</v>
      </c>
      <c r="L78" s="80">
        <v>240</v>
      </c>
      <c r="M78" s="80">
        <v>40</v>
      </c>
      <c r="N78" s="81">
        <v>48</v>
      </c>
      <c r="Y78" s="103"/>
    </row>
    <row r="79" spans="2:25" ht="13.5" customHeight="1">
      <c r="B79" s="29">
        <f t="shared" si="9"/>
        <v>69</v>
      </c>
      <c r="C79" s="38"/>
      <c r="D79" s="45"/>
      <c r="E79" s="42"/>
      <c r="F79" s="42" t="s">
        <v>62</v>
      </c>
      <c r="G79" s="42"/>
      <c r="H79" s="42"/>
      <c r="I79" s="42"/>
      <c r="J79" s="42"/>
      <c r="K79" s="80" t="s">
        <v>466</v>
      </c>
      <c r="L79" s="80"/>
      <c r="M79" s="80">
        <v>32</v>
      </c>
      <c r="N79" s="81">
        <v>24</v>
      </c>
      <c r="Y79" s="103"/>
    </row>
    <row r="80" spans="2:25" ht="13.5" customHeight="1">
      <c r="B80" s="29">
        <f t="shared" si="9"/>
        <v>70</v>
      </c>
      <c r="C80" s="38"/>
      <c r="D80" s="45"/>
      <c r="E80" s="42"/>
      <c r="F80" s="42" t="s">
        <v>152</v>
      </c>
      <c r="G80" s="42"/>
      <c r="H80" s="42"/>
      <c r="I80" s="42"/>
      <c r="J80" s="42"/>
      <c r="K80" s="100"/>
      <c r="L80" s="80"/>
      <c r="M80" s="80">
        <v>90</v>
      </c>
      <c r="N80" s="81"/>
      <c r="Y80" s="103"/>
    </row>
    <row r="81" spans="2:25" ht="13.5" customHeight="1">
      <c r="B81" s="29">
        <f t="shared" si="9"/>
        <v>71</v>
      </c>
      <c r="C81" s="38"/>
      <c r="D81" s="45"/>
      <c r="E81" s="42"/>
      <c r="F81" s="42" t="s">
        <v>474</v>
      </c>
      <c r="G81" s="42"/>
      <c r="H81" s="42"/>
      <c r="I81" s="42"/>
      <c r="J81" s="42"/>
      <c r="K81" s="100"/>
      <c r="L81" s="80" t="s">
        <v>466</v>
      </c>
      <c r="M81" s="80"/>
      <c r="N81" s="81"/>
      <c r="Y81" s="103"/>
    </row>
    <row r="82" spans="2:25" ht="13.5" customHeight="1">
      <c r="B82" s="29">
        <f t="shared" si="9"/>
        <v>72</v>
      </c>
      <c r="C82" s="38"/>
      <c r="D82" s="45"/>
      <c r="E82" s="42"/>
      <c r="F82" s="42" t="s">
        <v>64</v>
      </c>
      <c r="G82" s="42"/>
      <c r="H82" s="42"/>
      <c r="I82" s="42"/>
      <c r="J82" s="42"/>
      <c r="K82" s="100">
        <v>20</v>
      </c>
      <c r="L82" s="80" t="s">
        <v>466</v>
      </c>
      <c r="M82" s="80">
        <v>10</v>
      </c>
      <c r="N82" s="81"/>
      <c r="Y82" s="103"/>
    </row>
    <row r="83" spans="2:25" ht="13.5" customHeight="1">
      <c r="B83" s="29">
        <f t="shared" si="9"/>
        <v>73</v>
      </c>
      <c r="C83" s="38"/>
      <c r="D83" s="45"/>
      <c r="E83" s="42"/>
      <c r="F83" s="42" t="s">
        <v>213</v>
      </c>
      <c r="G83" s="42"/>
      <c r="H83" s="42"/>
      <c r="I83" s="42"/>
      <c r="J83" s="42"/>
      <c r="K83" s="80">
        <v>160</v>
      </c>
      <c r="L83" s="80" t="s">
        <v>466</v>
      </c>
      <c r="M83" s="80" t="s">
        <v>466</v>
      </c>
      <c r="N83" s="81" t="s">
        <v>466</v>
      </c>
      <c r="Y83" s="103"/>
    </row>
    <row r="84" spans="2:25" ht="13.5" customHeight="1">
      <c r="B84" s="29">
        <f t="shared" si="9"/>
        <v>74</v>
      </c>
      <c r="C84" s="38"/>
      <c r="D84" s="45"/>
      <c r="E84" s="42"/>
      <c r="F84" s="42" t="s">
        <v>214</v>
      </c>
      <c r="G84" s="42"/>
      <c r="H84" s="42"/>
      <c r="I84" s="42"/>
      <c r="J84" s="42"/>
      <c r="K84" s="80" t="s">
        <v>466</v>
      </c>
      <c r="L84" s="80">
        <v>160</v>
      </c>
      <c r="M84" s="80">
        <v>160</v>
      </c>
      <c r="N84" s="81">
        <v>80</v>
      </c>
      <c r="Y84" s="103"/>
    </row>
    <row r="85" spans="2:25" ht="13.5" customHeight="1">
      <c r="B85" s="29">
        <f t="shared" si="9"/>
        <v>75</v>
      </c>
      <c r="C85" s="38"/>
      <c r="D85" s="45"/>
      <c r="E85" s="42"/>
      <c r="F85" s="42" t="s">
        <v>65</v>
      </c>
      <c r="G85" s="42"/>
      <c r="H85" s="42"/>
      <c r="I85" s="42"/>
      <c r="J85" s="42"/>
      <c r="K85" s="100">
        <v>400</v>
      </c>
      <c r="L85" s="80">
        <v>720</v>
      </c>
      <c r="M85" s="80">
        <v>520</v>
      </c>
      <c r="N85" s="81">
        <v>520</v>
      </c>
      <c r="Y85" s="103"/>
    </row>
    <row r="86" spans="2:25" ht="13.5" customHeight="1">
      <c r="B86" s="29">
        <f t="shared" si="9"/>
        <v>76</v>
      </c>
      <c r="C86" s="38"/>
      <c r="D86" s="45"/>
      <c r="E86" s="42"/>
      <c r="F86" s="42" t="s">
        <v>66</v>
      </c>
      <c r="G86" s="42"/>
      <c r="H86" s="42"/>
      <c r="I86" s="42"/>
      <c r="J86" s="42"/>
      <c r="K86" s="80">
        <v>10</v>
      </c>
      <c r="L86" s="80">
        <v>20</v>
      </c>
      <c r="M86" s="80">
        <v>20</v>
      </c>
      <c r="N86" s="81">
        <v>10</v>
      </c>
      <c r="Y86" s="103"/>
    </row>
    <row r="87" spans="2:25" ht="13.5" customHeight="1">
      <c r="B87" s="29">
        <f t="shared" si="9"/>
        <v>77</v>
      </c>
      <c r="C87" s="38"/>
      <c r="D87" s="45"/>
      <c r="E87" s="42"/>
      <c r="F87" s="42" t="s">
        <v>156</v>
      </c>
      <c r="G87" s="42"/>
      <c r="H87" s="42"/>
      <c r="I87" s="42"/>
      <c r="J87" s="42"/>
      <c r="K87" s="80"/>
      <c r="L87" s="80" t="s">
        <v>466</v>
      </c>
      <c r="M87" s="80"/>
      <c r="N87" s="81"/>
      <c r="Y87" s="103"/>
    </row>
    <row r="88" spans="2:25" ht="13.5" customHeight="1">
      <c r="B88" s="29">
        <f t="shared" si="9"/>
        <v>78</v>
      </c>
      <c r="C88" s="38"/>
      <c r="D88" s="45"/>
      <c r="E88" s="42"/>
      <c r="F88" s="42" t="s">
        <v>360</v>
      </c>
      <c r="G88" s="42"/>
      <c r="H88" s="42"/>
      <c r="I88" s="42"/>
      <c r="J88" s="42"/>
      <c r="K88" s="80" t="s">
        <v>466</v>
      </c>
      <c r="L88" s="80" t="s">
        <v>466</v>
      </c>
      <c r="M88" s="80">
        <v>190</v>
      </c>
      <c r="N88" s="81"/>
      <c r="Y88" s="103"/>
    </row>
    <row r="89" spans="2:25" ht="13.5" customHeight="1">
      <c r="B89" s="29">
        <f t="shared" si="9"/>
        <v>79</v>
      </c>
      <c r="C89" s="38"/>
      <c r="D89" s="45"/>
      <c r="E89" s="42"/>
      <c r="F89" s="42" t="s">
        <v>475</v>
      </c>
      <c r="G89" s="42"/>
      <c r="H89" s="42"/>
      <c r="I89" s="42"/>
      <c r="J89" s="42"/>
      <c r="K89" s="80" t="s">
        <v>466</v>
      </c>
      <c r="L89" s="80" t="s">
        <v>466</v>
      </c>
      <c r="M89" s="80"/>
      <c r="N89" s="81">
        <v>1</v>
      </c>
      <c r="Y89" s="103"/>
    </row>
    <row r="90" spans="2:25" ht="13.5" customHeight="1">
      <c r="B90" s="29">
        <f t="shared" si="9"/>
        <v>80</v>
      </c>
      <c r="C90" s="38"/>
      <c r="D90" s="45"/>
      <c r="E90" s="42"/>
      <c r="F90" s="42" t="s">
        <v>476</v>
      </c>
      <c r="G90" s="42"/>
      <c r="H90" s="42"/>
      <c r="I90" s="42"/>
      <c r="J90" s="42"/>
      <c r="K90" s="80" t="s">
        <v>466</v>
      </c>
      <c r="L90" s="100">
        <v>10</v>
      </c>
      <c r="M90" s="80" t="s">
        <v>466</v>
      </c>
      <c r="N90" s="81">
        <v>10</v>
      </c>
      <c r="Y90" s="103"/>
    </row>
    <row r="91" spans="2:25" ht="13.5" customHeight="1">
      <c r="B91" s="29">
        <f t="shared" si="9"/>
        <v>81</v>
      </c>
      <c r="C91" s="38"/>
      <c r="D91" s="45"/>
      <c r="E91" s="42"/>
      <c r="F91" s="42" t="s">
        <v>158</v>
      </c>
      <c r="G91" s="42"/>
      <c r="H91" s="42"/>
      <c r="I91" s="42"/>
      <c r="J91" s="42"/>
      <c r="K91" s="80">
        <v>10</v>
      </c>
      <c r="L91" s="80">
        <v>10</v>
      </c>
      <c r="M91" s="80" t="s">
        <v>466</v>
      </c>
      <c r="N91" s="81" t="s">
        <v>466</v>
      </c>
      <c r="Y91" s="103"/>
    </row>
    <row r="92" spans="2:25" ht="13.5" customHeight="1">
      <c r="B92" s="29">
        <f t="shared" si="9"/>
        <v>82</v>
      </c>
      <c r="C92" s="38"/>
      <c r="D92" s="45"/>
      <c r="E92" s="42"/>
      <c r="F92" s="42" t="s">
        <v>159</v>
      </c>
      <c r="G92" s="42"/>
      <c r="H92" s="42"/>
      <c r="I92" s="42"/>
      <c r="J92" s="42"/>
      <c r="K92" s="80" t="s">
        <v>466</v>
      </c>
      <c r="L92" s="80"/>
      <c r="M92" s="80"/>
      <c r="N92" s="81"/>
      <c r="Y92" s="103"/>
    </row>
    <row r="93" spans="2:25" ht="13.5" customHeight="1">
      <c r="B93" s="29">
        <f t="shared" si="9"/>
        <v>83</v>
      </c>
      <c r="C93" s="39"/>
      <c r="D93" s="46"/>
      <c r="E93" s="42"/>
      <c r="F93" s="42" t="s">
        <v>71</v>
      </c>
      <c r="G93" s="42"/>
      <c r="H93" s="42"/>
      <c r="I93" s="42"/>
      <c r="J93" s="42"/>
      <c r="K93" s="80"/>
      <c r="L93" s="80">
        <v>160</v>
      </c>
      <c r="M93" s="80"/>
      <c r="N93" s="81">
        <v>20</v>
      </c>
      <c r="Y93" s="103"/>
    </row>
    <row r="94" spans="2:25" ht="13.5" customHeight="1">
      <c r="B94" s="29">
        <f t="shared" si="9"/>
        <v>84</v>
      </c>
      <c r="C94" s="37" t="s">
        <v>160</v>
      </c>
      <c r="D94" s="35" t="s">
        <v>161</v>
      </c>
      <c r="E94" s="42"/>
      <c r="F94" s="42" t="s">
        <v>162</v>
      </c>
      <c r="G94" s="42"/>
      <c r="H94" s="42"/>
      <c r="I94" s="42"/>
      <c r="J94" s="42"/>
      <c r="K94" s="80"/>
      <c r="L94" s="80"/>
      <c r="M94" s="80">
        <v>1</v>
      </c>
      <c r="N94" s="81"/>
      <c r="Y94" s="103"/>
    </row>
    <row r="95" spans="2:14" ht="13.5" customHeight="1">
      <c r="B95" s="29">
        <f t="shared" si="9"/>
        <v>85</v>
      </c>
      <c r="C95" s="37" t="s">
        <v>72</v>
      </c>
      <c r="D95" s="35" t="s">
        <v>73</v>
      </c>
      <c r="E95" s="42"/>
      <c r="F95" s="42" t="s">
        <v>477</v>
      </c>
      <c r="G95" s="42"/>
      <c r="H95" s="42"/>
      <c r="I95" s="42"/>
      <c r="J95" s="42"/>
      <c r="K95" s="80"/>
      <c r="L95" s="80"/>
      <c r="M95" s="80">
        <v>1</v>
      </c>
      <c r="N95" s="81">
        <v>3</v>
      </c>
    </row>
    <row r="96" spans="2:14" ht="13.5" customHeight="1">
      <c r="B96" s="29">
        <f t="shared" si="9"/>
        <v>86</v>
      </c>
      <c r="C96" s="38"/>
      <c r="D96" s="45"/>
      <c r="E96" s="42"/>
      <c r="F96" s="42" t="s">
        <v>478</v>
      </c>
      <c r="G96" s="42"/>
      <c r="H96" s="42"/>
      <c r="I96" s="42"/>
      <c r="J96" s="42"/>
      <c r="K96" s="80" t="s">
        <v>466</v>
      </c>
      <c r="L96" s="80"/>
      <c r="M96" s="80" t="s">
        <v>466</v>
      </c>
      <c r="N96" s="81">
        <v>2</v>
      </c>
    </row>
    <row r="97" spans="2:14" ht="13.5" customHeight="1">
      <c r="B97" s="29">
        <f t="shared" si="9"/>
        <v>87</v>
      </c>
      <c r="C97" s="38"/>
      <c r="D97" s="45"/>
      <c r="E97" s="42"/>
      <c r="F97" s="42" t="s">
        <v>180</v>
      </c>
      <c r="G97" s="42"/>
      <c r="H97" s="42"/>
      <c r="I97" s="42"/>
      <c r="J97" s="42"/>
      <c r="K97" s="80" t="s">
        <v>466</v>
      </c>
      <c r="L97" s="80">
        <v>2</v>
      </c>
      <c r="M97" s="80"/>
      <c r="N97" s="81">
        <v>3</v>
      </c>
    </row>
    <row r="98" spans="2:14" ht="13.5" customHeight="1">
      <c r="B98" s="29">
        <f t="shared" si="9"/>
        <v>88</v>
      </c>
      <c r="C98" s="38"/>
      <c r="D98" s="45"/>
      <c r="E98" s="42"/>
      <c r="F98" s="42" t="s">
        <v>164</v>
      </c>
      <c r="G98" s="42"/>
      <c r="H98" s="42"/>
      <c r="I98" s="42"/>
      <c r="J98" s="42"/>
      <c r="K98" s="80">
        <v>14</v>
      </c>
      <c r="L98" s="80">
        <v>3</v>
      </c>
      <c r="M98" s="80">
        <v>13</v>
      </c>
      <c r="N98" s="81">
        <v>4</v>
      </c>
    </row>
    <row r="99" spans="2:14" ht="13.5" customHeight="1" thickBot="1">
      <c r="B99" s="29">
        <f t="shared" si="9"/>
        <v>89</v>
      </c>
      <c r="C99" s="38"/>
      <c r="D99" s="45"/>
      <c r="E99" s="42"/>
      <c r="F99" s="42" t="s">
        <v>165</v>
      </c>
      <c r="G99" s="42"/>
      <c r="H99" s="42"/>
      <c r="I99" s="42"/>
      <c r="J99" s="42"/>
      <c r="K99" s="80">
        <v>2</v>
      </c>
      <c r="L99" s="80"/>
      <c r="M99" s="80">
        <v>2</v>
      </c>
      <c r="N99" s="81">
        <v>2</v>
      </c>
    </row>
    <row r="100" spans="2:24" ht="13.5" customHeight="1">
      <c r="B100" s="83"/>
      <c r="C100" s="84"/>
      <c r="D100" s="84"/>
      <c r="E100" s="86"/>
      <c r="F100" s="86"/>
      <c r="G100" s="86"/>
      <c r="H100" s="86"/>
      <c r="I100" s="86"/>
      <c r="J100" s="86"/>
      <c r="K100" s="86"/>
      <c r="L100" s="86"/>
      <c r="M100" s="86"/>
      <c r="N100" s="86"/>
      <c r="P100">
        <f>COUNTA(L11:L117)</f>
        <v>73</v>
      </c>
      <c r="Q100">
        <f>COUNTA(M11:M117)</f>
        <v>77</v>
      </c>
      <c r="R100">
        <f>COUNTA(N11:N117)</f>
        <v>81</v>
      </c>
      <c r="S100">
        <f>COUNTA(O11:O117)</f>
        <v>0</v>
      </c>
      <c r="T100">
        <f>COUNTA(P11:P117)</f>
        <v>12</v>
      </c>
      <c r="U100">
        <f>COUNTA(K11:K99,K107:K117)</f>
        <v>78</v>
      </c>
      <c r="V100">
        <f>COUNTA(L11:L99,L107:L117)</f>
        <v>71</v>
      </c>
      <c r="W100">
        <f>COUNTA(M11:M99,M107:M117)</f>
        <v>75</v>
      </c>
      <c r="X100">
        <f>COUNTA(N11:N99,N107:N117)</f>
        <v>79</v>
      </c>
    </row>
    <row r="101" ht="18" customHeight="1"/>
    <row r="102" ht="18" customHeight="1">
      <c r="B102" s="22"/>
    </row>
    <row r="103" ht="9" customHeight="1" thickBot="1"/>
    <row r="104" spans="2:14" ht="18" customHeight="1">
      <c r="B104" s="1"/>
      <c r="C104" s="2"/>
      <c r="D104" s="163" t="s">
        <v>2</v>
      </c>
      <c r="E104" s="163"/>
      <c r="F104" s="163"/>
      <c r="G104" s="163"/>
      <c r="H104" s="2"/>
      <c r="I104" s="2"/>
      <c r="J104" s="3"/>
      <c r="K104" s="107" t="s">
        <v>106</v>
      </c>
      <c r="L104" s="107" t="s">
        <v>107</v>
      </c>
      <c r="M104" s="107" t="s">
        <v>108</v>
      </c>
      <c r="N104" s="132" t="s">
        <v>109</v>
      </c>
    </row>
    <row r="105" spans="2:14" ht="18" customHeight="1" thickBot="1">
      <c r="B105" s="7"/>
      <c r="C105" s="8"/>
      <c r="D105" s="161" t="s">
        <v>3</v>
      </c>
      <c r="E105" s="161"/>
      <c r="F105" s="161"/>
      <c r="G105" s="161"/>
      <c r="H105" s="8"/>
      <c r="I105" s="8"/>
      <c r="J105" s="9"/>
      <c r="K105" s="113" t="str">
        <f>K5</f>
        <v>H 26. 7.7</v>
      </c>
      <c r="L105" s="113" t="str">
        <f>L5</f>
        <v>H 26. 7.7</v>
      </c>
      <c r="M105" s="113" t="str">
        <f>M5</f>
        <v>H 26. 7.7</v>
      </c>
      <c r="N105" s="133" t="str">
        <f>N5</f>
        <v>H 26. 7.7</v>
      </c>
    </row>
    <row r="106" spans="2:14" ht="18" customHeight="1" thickTop="1">
      <c r="B106" s="87" t="s">
        <v>10</v>
      </c>
      <c r="C106" s="88" t="s">
        <v>11</v>
      </c>
      <c r="D106" s="88" t="s">
        <v>12</v>
      </c>
      <c r="E106" s="89"/>
      <c r="F106" s="90"/>
      <c r="G106" s="169" t="s">
        <v>13</v>
      </c>
      <c r="H106" s="169"/>
      <c r="I106" s="90"/>
      <c r="J106" s="27"/>
      <c r="K106" s="114"/>
      <c r="L106" s="114"/>
      <c r="M106" s="114"/>
      <c r="N106" s="134"/>
    </row>
    <row r="107" spans="2:14" ht="13.5" customHeight="1">
      <c r="B107" s="29">
        <f>B99+1</f>
        <v>90</v>
      </c>
      <c r="C107" s="37" t="s">
        <v>72</v>
      </c>
      <c r="D107" s="35" t="s">
        <v>73</v>
      </c>
      <c r="E107" s="42"/>
      <c r="F107" s="42" t="s">
        <v>74</v>
      </c>
      <c r="G107" s="42"/>
      <c r="H107" s="42"/>
      <c r="I107" s="42"/>
      <c r="J107" s="42"/>
      <c r="K107" s="80">
        <v>1</v>
      </c>
      <c r="L107" s="80" t="s">
        <v>466</v>
      </c>
      <c r="M107" s="80"/>
      <c r="N107" s="81"/>
    </row>
    <row r="108" spans="2:14" ht="13.5" customHeight="1">
      <c r="B108" s="29">
        <f aca="true" t="shared" si="10" ref="B108:B117">B107+1</f>
        <v>91</v>
      </c>
      <c r="C108" s="37" t="s">
        <v>75</v>
      </c>
      <c r="D108" s="35" t="s">
        <v>166</v>
      </c>
      <c r="E108" s="42"/>
      <c r="F108" s="42" t="s">
        <v>167</v>
      </c>
      <c r="G108" s="42"/>
      <c r="H108" s="42"/>
      <c r="I108" s="42"/>
      <c r="J108" s="42"/>
      <c r="K108" s="80"/>
      <c r="L108" s="80"/>
      <c r="M108" s="80" t="s">
        <v>466</v>
      </c>
      <c r="N108" s="81"/>
    </row>
    <row r="109" spans="2:14" ht="13.5" customHeight="1">
      <c r="B109" s="29">
        <f t="shared" si="10"/>
        <v>92</v>
      </c>
      <c r="C109" s="38"/>
      <c r="D109" s="47" t="s">
        <v>168</v>
      </c>
      <c r="E109" s="42"/>
      <c r="F109" s="42" t="s">
        <v>169</v>
      </c>
      <c r="G109" s="42"/>
      <c r="H109" s="42"/>
      <c r="I109" s="42"/>
      <c r="J109" s="42"/>
      <c r="K109" s="80">
        <v>30</v>
      </c>
      <c r="L109" s="80">
        <v>10</v>
      </c>
      <c r="M109" s="80">
        <v>100</v>
      </c>
      <c r="N109" s="81">
        <v>20</v>
      </c>
    </row>
    <row r="110" spans="2:14" ht="13.5" customHeight="1">
      <c r="B110" s="29">
        <f t="shared" si="10"/>
        <v>93</v>
      </c>
      <c r="C110" s="38"/>
      <c r="D110" s="35" t="s">
        <v>76</v>
      </c>
      <c r="E110" s="42"/>
      <c r="F110" s="42" t="s">
        <v>79</v>
      </c>
      <c r="G110" s="42"/>
      <c r="H110" s="42"/>
      <c r="I110" s="42"/>
      <c r="J110" s="42"/>
      <c r="K110" s="80">
        <v>20</v>
      </c>
      <c r="L110" s="80">
        <v>50</v>
      </c>
      <c r="M110" s="80">
        <v>30</v>
      </c>
      <c r="N110" s="81">
        <v>30</v>
      </c>
    </row>
    <row r="111" spans="2:14" ht="13.5" customHeight="1">
      <c r="B111" s="29">
        <f t="shared" si="10"/>
        <v>94</v>
      </c>
      <c r="C111" s="39"/>
      <c r="D111" s="47" t="s">
        <v>80</v>
      </c>
      <c r="E111" s="42"/>
      <c r="F111" s="42" t="s">
        <v>81</v>
      </c>
      <c r="G111" s="42"/>
      <c r="H111" s="42"/>
      <c r="I111" s="42"/>
      <c r="J111" s="42"/>
      <c r="K111" s="80">
        <v>40</v>
      </c>
      <c r="L111" s="80">
        <v>30</v>
      </c>
      <c r="M111" s="80">
        <v>40</v>
      </c>
      <c r="N111" s="81">
        <v>30</v>
      </c>
    </row>
    <row r="112" spans="2:14" ht="13.5" customHeight="1">
      <c r="B112" s="29">
        <f t="shared" si="10"/>
        <v>95</v>
      </c>
      <c r="C112" s="37" t="s">
        <v>0</v>
      </c>
      <c r="D112" s="47" t="s">
        <v>170</v>
      </c>
      <c r="E112" s="42"/>
      <c r="F112" s="42" t="s">
        <v>1</v>
      </c>
      <c r="G112" s="42"/>
      <c r="H112" s="42"/>
      <c r="I112" s="42"/>
      <c r="J112" s="42"/>
      <c r="K112" s="80">
        <v>30</v>
      </c>
      <c r="L112" s="80">
        <v>10</v>
      </c>
      <c r="M112" s="80">
        <v>10</v>
      </c>
      <c r="N112" s="81">
        <v>10</v>
      </c>
    </row>
    <row r="113" spans="2:14" ht="13.5" customHeight="1">
      <c r="B113" s="29">
        <f t="shared" si="10"/>
        <v>96</v>
      </c>
      <c r="C113" s="38"/>
      <c r="D113" s="46" t="s">
        <v>461</v>
      </c>
      <c r="E113" s="42"/>
      <c r="F113" s="42" t="s">
        <v>479</v>
      </c>
      <c r="G113" s="42"/>
      <c r="H113" s="42"/>
      <c r="I113" s="42"/>
      <c r="J113" s="42"/>
      <c r="K113" s="80">
        <v>10</v>
      </c>
      <c r="L113" s="80"/>
      <c r="M113" s="80"/>
      <c r="N113" s="81"/>
    </row>
    <row r="114" spans="2:14" ht="13.5" customHeight="1">
      <c r="B114" s="29">
        <f t="shared" si="10"/>
        <v>97</v>
      </c>
      <c r="C114" s="38"/>
      <c r="D114" s="47" t="s">
        <v>82</v>
      </c>
      <c r="E114" s="42"/>
      <c r="F114" s="42" t="s">
        <v>83</v>
      </c>
      <c r="G114" s="42"/>
      <c r="H114" s="42"/>
      <c r="I114" s="42"/>
      <c r="J114" s="42"/>
      <c r="K114" s="80">
        <v>30</v>
      </c>
      <c r="L114" s="80">
        <v>30</v>
      </c>
      <c r="M114" s="80">
        <v>10</v>
      </c>
      <c r="N114" s="81">
        <v>20</v>
      </c>
    </row>
    <row r="115" spans="2:14" ht="13.5" customHeight="1">
      <c r="B115" s="29">
        <f t="shared" si="10"/>
        <v>98</v>
      </c>
      <c r="C115" s="170" t="s">
        <v>84</v>
      </c>
      <c r="D115" s="171"/>
      <c r="E115" s="42"/>
      <c r="F115" s="42" t="s">
        <v>85</v>
      </c>
      <c r="G115" s="42"/>
      <c r="H115" s="42"/>
      <c r="I115" s="42"/>
      <c r="J115" s="42"/>
      <c r="K115" s="80">
        <v>650</v>
      </c>
      <c r="L115" s="80">
        <v>950</v>
      </c>
      <c r="M115" s="80">
        <v>300</v>
      </c>
      <c r="N115" s="81">
        <v>400</v>
      </c>
    </row>
    <row r="116" spans="2:14" ht="13.5" customHeight="1">
      <c r="B116" s="29">
        <f t="shared" si="10"/>
        <v>99</v>
      </c>
      <c r="C116" s="40"/>
      <c r="D116" s="41"/>
      <c r="E116" s="42"/>
      <c r="F116" s="42" t="s">
        <v>86</v>
      </c>
      <c r="G116" s="42"/>
      <c r="H116" s="42"/>
      <c r="I116" s="42"/>
      <c r="J116" s="42"/>
      <c r="K116" s="80">
        <v>1500</v>
      </c>
      <c r="L116" s="80">
        <v>750</v>
      </c>
      <c r="M116" s="80">
        <v>650</v>
      </c>
      <c r="N116" s="81">
        <v>500</v>
      </c>
    </row>
    <row r="117" spans="2:14" ht="13.5" customHeight="1" thickBot="1">
      <c r="B117" s="29">
        <f t="shared" si="10"/>
        <v>100</v>
      </c>
      <c r="C117" s="40"/>
      <c r="D117" s="41"/>
      <c r="E117" s="42"/>
      <c r="F117" s="42" t="s">
        <v>171</v>
      </c>
      <c r="G117" s="42"/>
      <c r="H117" s="42"/>
      <c r="I117" s="42"/>
      <c r="J117" s="42"/>
      <c r="K117" s="80">
        <v>200</v>
      </c>
      <c r="L117" s="80">
        <v>150</v>
      </c>
      <c r="M117" s="80">
        <v>250</v>
      </c>
      <c r="N117" s="81">
        <v>100</v>
      </c>
    </row>
    <row r="118" spans="2:14" ht="19.5" customHeight="1" thickTop="1">
      <c r="B118" s="172" t="s">
        <v>88</v>
      </c>
      <c r="C118" s="173"/>
      <c r="D118" s="173"/>
      <c r="E118" s="173"/>
      <c r="F118" s="173"/>
      <c r="G118" s="173"/>
      <c r="H118" s="173"/>
      <c r="I118" s="173"/>
      <c r="J118" s="27"/>
      <c r="K118" s="114">
        <f>SUM(K119:K127)</f>
        <v>30117</v>
      </c>
      <c r="L118" s="114">
        <f>SUM(L119:L127)</f>
        <v>44585</v>
      </c>
      <c r="M118" s="114">
        <f>SUM(M119:M127)</f>
        <v>48239</v>
      </c>
      <c r="N118" s="134">
        <f>SUM(N119:N127)</f>
        <v>30026</v>
      </c>
    </row>
    <row r="119" spans="2:14" ht="13.5" customHeight="1">
      <c r="B119" s="153" t="s">
        <v>89</v>
      </c>
      <c r="C119" s="154"/>
      <c r="D119" s="162"/>
      <c r="E119" s="51"/>
      <c r="F119" s="52"/>
      <c r="G119" s="155" t="s">
        <v>14</v>
      </c>
      <c r="H119" s="155"/>
      <c r="I119" s="52"/>
      <c r="J119" s="54"/>
      <c r="K119" s="43">
        <v>930</v>
      </c>
      <c r="L119" s="43">
        <v>5620</v>
      </c>
      <c r="M119" s="43">
        <v>1330</v>
      </c>
      <c r="N119" s="44">
        <v>1180</v>
      </c>
    </row>
    <row r="120" spans="2:14" ht="13.5" customHeight="1">
      <c r="B120" s="16"/>
      <c r="C120" s="17"/>
      <c r="D120" s="18"/>
      <c r="E120" s="55"/>
      <c r="F120" s="42"/>
      <c r="G120" s="155" t="s">
        <v>40</v>
      </c>
      <c r="H120" s="155"/>
      <c r="I120" s="53"/>
      <c r="J120" s="56"/>
      <c r="K120" s="43">
        <v>310</v>
      </c>
      <c r="L120" s="43">
        <v>250</v>
      </c>
      <c r="M120" s="43">
        <v>140</v>
      </c>
      <c r="N120" s="44">
        <v>100</v>
      </c>
    </row>
    <row r="121" spans="2:14" ht="13.5" customHeight="1">
      <c r="B121" s="16"/>
      <c r="C121" s="17"/>
      <c r="D121" s="18"/>
      <c r="E121" s="55"/>
      <c r="F121" s="42"/>
      <c r="G121" s="155" t="s">
        <v>43</v>
      </c>
      <c r="H121" s="155"/>
      <c r="I121" s="52"/>
      <c r="J121" s="54"/>
      <c r="K121" s="43">
        <v>130</v>
      </c>
      <c r="L121" s="43">
        <v>60</v>
      </c>
      <c r="M121" s="43">
        <v>10</v>
      </c>
      <c r="N121" s="44">
        <v>220</v>
      </c>
    </row>
    <row r="122" spans="2:14" ht="13.5" customHeight="1">
      <c r="B122" s="16"/>
      <c r="C122" s="17"/>
      <c r="D122" s="18"/>
      <c r="E122" s="55"/>
      <c r="F122" s="42"/>
      <c r="G122" s="155" t="s">
        <v>190</v>
      </c>
      <c r="H122" s="155"/>
      <c r="I122" s="52"/>
      <c r="J122" s="54"/>
      <c r="K122" s="43">
        <v>40</v>
      </c>
      <c r="L122" s="43">
        <v>30</v>
      </c>
      <c r="M122" s="43">
        <v>10</v>
      </c>
      <c r="N122" s="44">
        <v>184</v>
      </c>
    </row>
    <row r="123" spans="2:14" ht="13.5" customHeight="1">
      <c r="B123" s="16"/>
      <c r="C123" s="17"/>
      <c r="D123" s="18"/>
      <c r="E123" s="55"/>
      <c r="F123" s="42"/>
      <c r="G123" s="155" t="s">
        <v>191</v>
      </c>
      <c r="H123" s="155"/>
      <c r="I123" s="52"/>
      <c r="J123" s="54"/>
      <c r="K123" s="43">
        <v>18590</v>
      </c>
      <c r="L123" s="43">
        <v>33350</v>
      </c>
      <c r="M123" s="43">
        <v>41520</v>
      </c>
      <c r="N123" s="44">
        <v>23705</v>
      </c>
    </row>
    <row r="124" spans="2:14" ht="13.5" customHeight="1">
      <c r="B124" s="16"/>
      <c r="C124" s="17"/>
      <c r="D124" s="18"/>
      <c r="E124" s="55"/>
      <c r="F124" s="42"/>
      <c r="G124" s="155" t="s">
        <v>480</v>
      </c>
      <c r="H124" s="155"/>
      <c r="I124" s="52"/>
      <c r="J124" s="54"/>
      <c r="K124" s="43">
        <v>100</v>
      </c>
      <c r="L124" s="43">
        <v>90</v>
      </c>
      <c r="M124" s="43">
        <v>60</v>
      </c>
      <c r="N124" s="44">
        <v>40</v>
      </c>
    </row>
    <row r="125" spans="2:14" ht="13.5" customHeight="1">
      <c r="B125" s="16"/>
      <c r="C125" s="17"/>
      <c r="D125" s="18"/>
      <c r="E125" s="55"/>
      <c r="F125" s="42"/>
      <c r="G125" s="155" t="s">
        <v>45</v>
      </c>
      <c r="H125" s="155"/>
      <c r="I125" s="52"/>
      <c r="J125" s="54"/>
      <c r="K125" s="43">
        <v>7480</v>
      </c>
      <c r="L125" s="43">
        <v>3180</v>
      </c>
      <c r="M125" s="43">
        <v>3742</v>
      </c>
      <c r="N125" s="44">
        <v>3453</v>
      </c>
    </row>
    <row r="126" spans="2:14" ht="13.5" customHeight="1">
      <c r="B126" s="16"/>
      <c r="C126" s="17"/>
      <c r="D126" s="18"/>
      <c r="E126" s="55"/>
      <c r="F126" s="42"/>
      <c r="G126" s="155" t="s">
        <v>90</v>
      </c>
      <c r="H126" s="155"/>
      <c r="I126" s="52"/>
      <c r="J126" s="54"/>
      <c r="K126" s="43">
        <v>2160</v>
      </c>
      <c r="L126" s="43">
        <v>1720</v>
      </c>
      <c r="M126" s="43">
        <v>970</v>
      </c>
      <c r="N126" s="44">
        <v>920</v>
      </c>
    </row>
    <row r="127" spans="2:14" ht="13.5" customHeight="1" thickBot="1">
      <c r="B127" s="19"/>
      <c r="C127" s="20"/>
      <c r="D127" s="21"/>
      <c r="E127" s="57"/>
      <c r="F127" s="48"/>
      <c r="G127" s="156" t="s">
        <v>87</v>
      </c>
      <c r="H127" s="156"/>
      <c r="I127" s="58"/>
      <c r="J127" s="59"/>
      <c r="K127" s="49">
        <v>377</v>
      </c>
      <c r="L127" s="49">
        <v>285</v>
      </c>
      <c r="M127" s="49">
        <v>457</v>
      </c>
      <c r="N127" s="50">
        <v>224</v>
      </c>
    </row>
    <row r="128" spans="2:14" ht="18" customHeight="1" thickTop="1">
      <c r="B128" s="157" t="s">
        <v>91</v>
      </c>
      <c r="C128" s="158"/>
      <c r="D128" s="159"/>
      <c r="E128" s="65"/>
      <c r="F128" s="30"/>
      <c r="G128" s="160" t="s">
        <v>92</v>
      </c>
      <c r="H128" s="160"/>
      <c r="I128" s="30"/>
      <c r="J128" s="31"/>
      <c r="K128" s="115" t="s">
        <v>93</v>
      </c>
      <c r="L128" s="121"/>
      <c r="M128" s="121"/>
      <c r="N128" s="135"/>
    </row>
    <row r="129" spans="2:14" ht="18" customHeight="1">
      <c r="B129" s="62"/>
      <c r="C129" s="63"/>
      <c r="D129" s="63"/>
      <c r="E129" s="60"/>
      <c r="F129" s="61"/>
      <c r="G129" s="34"/>
      <c r="H129" s="34"/>
      <c r="I129" s="61"/>
      <c r="J129" s="64"/>
      <c r="K129" s="116" t="s">
        <v>94</v>
      </c>
      <c r="L129" s="122"/>
      <c r="M129" s="122"/>
      <c r="N129" s="125"/>
    </row>
    <row r="130" spans="2:14" ht="18" customHeight="1">
      <c r="B130" s="16"/>
      <c r="C130" s="17"/>
      <c r="D130" s="17"/>
      <c r="E130" s="66"/>
      <c r="F130" s="8"/>
      <c r="G130" s="161" t="s">
        <v>95</v>
      </c>
      <c r="H130" s="161"/>
      <c r="I130" s="32"/>
      <c r="J130" s="33"/>
      <c r="K130" s="117" t="s">
        <v>96</v>
      </c>
      <c r="L130" s="123"/>
      <c r="M130" s="126"/>
      <c r="N130" s="123"/>
    </row>
    <row r="131" spans="2:14" ht="18" customHeight="1">
      <c r="B131" s="16"/>
      <c r="C131" s="17"/>
      <c r="D131" s="17"/>
      <c r="E131" s="67"/>
      <c r="F131" s="17"/>
      <c r="G131" s="68"/>
      <c r="H131" s="68"/>
      <c r="I131" s="63"/>
      <c r="J131" s="69"/>
      <c r="K131" s="118" t="s">
        <v>481</v>
      </c>
      <c r="L131" s="124"/>
      <c r="M131" s="127"/>
      <c r="N131" s="124"/>
    </row>
    <row r="132" spans="2:14" ht="18" customHeight="1">
      <c r="B132" s="16"/>
      <c r="C132" s="17"/>
      <c r="D132" s="17"/>
      <c r="E132" s="67"/>
      <c r="F132" s="17"/>
      <c r="G132" s="68"/>
      <c r="H132" s="68"/>
      <c r="I132" s="63"/>
      <c r="J132" s="69"/>
      <c r="K132" s="118" t="s">
        <v>216</v>
      </c>
      <c r="L132" s="122"/>
      <c r="M132" s="127"/>
      <c r="N132" s="124"/>
    </row>
    <row r="133" spans="2:14" ht="18" customHeight="1">
      <c r="B133" s="16"/>
      <c r="C133" s="17"/>
      <c r="D133" s="17"/>
      <c r="E133" s="66"/>
      <c r="F133" s="8"/>
      <c r="G133" s="161" t="s">
        <v>97</v>
      </c>
      <c r="H133" s="161"/>
      <c r="I133" s="32"/>
      <c r="J133" s="33"/>
      <c r="K133" s="117" t="s">
        <v>364</v>
      </c>
      <c r="L133" s="123"/>
      <c r="M133" s="126"/>
      <c r="N133" s="123"/>
    </row>
    <row r="134" spans="2:14" ht="18" customHeight="1">
      <c r="B134" s="16"/>
      <c r="C134" s="17"/>
      <c r="D134" s="17"/>
      <c r="E134" s="67"/>
      <c r="F134" s="17"/>
      <c r="G134" s="68"/>
      <c r="H134" s="68"/>
      <c r="I134" s="63"/>
      <c r="J134" s="69"/>
      <c r="K134" s="118" t="s">
        <v>217</v>
      </c>
      <c r="L134" s="124"/>
      <c r="M134" s="127"/>
      <c r="N134" s="124"/>
    </row>
    <row r="135" spans="2:14" ht="18" customHeight="1">
      <c r="B135" s="16"/>
      <c r="C135" s="17"/>
      <c r="D135" s="17"/>
      <c r="E135" s="13"/>
      <c r="F135" s="14"/>
      <c r="G135" s="34"/>
      <c r="H135" s="34"/>
      <c r="I135" s="61"/>
      <c r="J135" s="64"/>
      <c r="K135" s="116" t="s">
        <v>98</v>
      </c>
      <c r="L135" s="125"/>
      <c r="M135" s="122"/>
      <c r="N135" s="125"/>
    </row>
    <row r="136" spans="2:14" ht="18" customHeight="1">
      <c r="B136" s="153" t="s">
        <v>99</v>
      </c>
      <c r="C136" s="154"/>
      <c r="D136" s="154"/>
      <c r="E136" s="8"/>
      <c r="F136" s="8"/>
      <c r="G136" s="8"/>
      <c r="H136" s="8"/>
      <c r="I136" s="8"/>
      <c r="J136" s="8"/>
      <c r="K136" s="82"/>
      <c r="L136" s="82"/>
      <c r="M136" s="82"/>
      <c r="N136" s="136"/>
    </row>
    <row r="137" spans="2:14" ht="13.5" customHeight="1">
      <c r="B137" s="70"/>
      <c r="C137" s="71" t="s">
        <v>100</v>
      </c>
      <c r="D137" s="72"/>
      <c r="E137" s="71"/>
      <c r="F137" s="71"/>
      <c r="G137" s="71"/>
      <c r="H137" s="71"/>
      <c r="I137" s="71"/>
      <c r="J137" s="71"/>
      <c r="K137" s="119"/>
      <c r="L137" s="119"/>
      <c r="M137" s="119"/>
      <c r="N137" s="137"/>
    </row>
    <row r="138" spans="2:14" ht="13.5" customHeight="1">
      <c r="B138" s="70"/>
      <c r="C138" s="71" t="s">
        <v>101</v>
      </c>
      <c r="D138" s="72"/>
      <c r="E138" s="71"/>
      <c r="F138" s="71"/>
      <c r="G138" s="71"/>
      <c r="H138" s="71"/>
      <c r="I138" s="71"/>
      <c r="J138" s="71"/>
      <c r="K138" s="119"/>
      <c r="L138" s="119"/>
      <c r="M138" s="119"/>
      <c r="N138" s="137"/>
    </row>
    <row r="139" spans="2:14" ht="13.5" customHeight="1">
      <c r="B139" s="70"/>
      <c r="C139" s="71" t="s">
        <v>102</v>
      </c>
      <c r="D139" s="72"/>
      <c r="E139" s="71"/>
      <c r="F139" s="71"/>
      <c r="G139" s="71"/>
      <c r="H139" s="71"/>
      <c r="I139" s="71"/>
      <c r="J139" s="71"/>
      <c r="K139" s="119"/>
      <c r="L139" s="119"/>
      <c r="M139" s="119"/>
      <c r="N139" s="137"/>
    </row>
    <row r="140" spans="2:14" ht="13.5" customHeight="1">
      <c r="B140" s="70"/>
      <c r="C140" s="71" t="s">
        <v>103</v>
      </c>
      <c r="D140" s="72"/>
      <c r="E140" s="71"/>
      <c r="F140" s="71"/>
      <c r="G140" s="71"/>
      <c r="H140" s="71"/>
      <c r="I140" s="71"/>
      <c r="J140" s="71"/>
      <c r="K140" s="119"/>
      <c r="L140" s="119"/>
      <c r="M140" s="119"/>
      <c r="N140" s="137"/>
    </row>
    <row r="141" spans="2:14" ht="13.5" customHeight="1">
      <c r="B141" s="73"/>
      <c r="C141" s="71" t="s">
        <v>104</v>
      </c>
      <c r="D141" s="71"/>
      <c r="E141" s="71"/>
      <c r="F141" s="71"/>
      <c r="G141" s="71"/>
      <c r="H141" s="71"/>
      <c r="I141" s="71"/>
      <c r="J141" s="71"/>
      <c r="K141" s="119"/>
      <c r="L141" s="119"/>
      <c r="M141" s="119"/>
      <c r="N141" s="137"/>
    </row>
    <row r="142" spans="2:14" ht="13.5" customHeight="1">
      <c r="B142" s="73"/>
      <c r="C142" s="71" t="s">
        <v>269</v>
      </c>
      <c r="D142" s="71"/>
      <c r="E142" s="71"/>
      <c r="F142" s="71"/>
      <c r="G142" s="71"/>
      <c r="H142" s="71"/>
      <c r="I142" s="71"/>
      <c r="J142" s="71"/>
      <c r="K142" s="119"/>
      <c r="L142" s="119"/>
      <c r="M142" s="119"/>
      <c r="N142" s="137"/>
    </row>
    <row r="143" spans="2:14" ht="13.5" customHeight="1">
      <c r="B143" s="73"/>
      <c r="C143" s="71" t="s">
        <v>270</v>
      </c>
      <c r="D143" s="71"/>
      <c r="E143" s="71"/>
      <c r="F143" s="71"/>
      <c r="G143" s="71"/>
      <c r="H143" s="71"/>
      <c r="I143" s="71"/>
      <c r="J143" s="71"/>
      <c r="K143" s="119"/>
      <c r="L143" s="119"/>
      <c r="M143" s="119"/>
      <c r="N143" s="137"/>
    </row>
    <row r="144" spans="2:14" ht="13.5" customHeight="1">
      <c r="B144" s="73"/>
      <c r="C144" s="71" t="s">
        <v>271</v>
      </c>
      <c r="D144" s="71"/>
      <c r="E144" s="71"/>
      <c r="F144" s="71"/>
      <c r="G144" s="71"/>
      <c r="H144" s="71"/>
      <c r="I144" s="71"/>
      <c r="J144" s="71"/>
      <c r="K144" s="119"/>
      <c r="L144" s="119"/>
      <c r="M144" s="119"/>
      <c r="N144" s="137"/>
    </row>
    <row r="145" spans="2:14" ht="13.5" customHeight="1">
      <c r="B145" s="73"/>
      <c r="C145" s="71" t="s">
        <v>272</v>
      </c>
      <c r="D145" s="71"/>
      <c r="E145" s="71"/>
      <c r="F145" s="71"/>
      <c r="G145" s="71"/>
      <c r="H145" s="71"/>
      <c r="I145" s="71"/>
      <c r="J145" s="71"/>
      <c r="K145" s="119"/>
      <c r="L145" s="119"/>
      <c r="M145" s="119"/>
      <c r="N145" s="137"/>
    </row>
    <row r="146" spans="2:14" ht="13.5" customHeight="1">
      <c r="B146" s="73"/>
      <c r="C146" s="71" t="s">
        <v>273</v>
      </c>
      <c r="D146" s="71"/>
      <c r="E146" s="71"/>
      <c r="F146" s="71"/>
      <c r="G146" s="71"/>
      <c r="H146" s="71"/>
      <c r="I146" s="71"/>
      <c r="J146" s="71"/>
      <c r="K146" s="119"/>
      <c r="L146" s="119"/>
      <c r="M146" s="119"/>
      <c r="N146" s="137"/>
    </row>
    <row r="147" spans="2:14" ht="13.5" customHeight="1">
      <c r="B147" s="73"/>
      <c r="C147" s="71" t="s">
        <v>105</v>
      </c>
      <c r="D147" s="71"/>
      <c r="E147" s="71"/>
      <c r="F147" s="71"/>
      <c r="G147" s="71"/>
      <c r="H147" s="71"/>
      <c r="I147" s="71"/>
      <c r="J147" s="71"/>
      <c r="K147" s="119"/>
      <c r="L147" s="119"/>
      <c r="M147" s="119"/>
      <c r="N147" s="137"/>
    </row>
    <row r="148" spans="2:14" ht="13.5" customHeight="1">
      <c r="B148" s="73"/>
      <c r="C148" s="71" t="s">
        <v>274</v>
      </c>
      <c r="D148" s="71"/>
      <c r="E148" s="71"/>
      <c r="F148" s="71"/>
      <c r="G148" s="71"/>
      <c r="H148" s="71"/>
      <c r="I148" s="71"/>
      <c r="J148" s="71"/>
      <c r="K148" s="119"/>
      <c r="L148" s="119"/>
      <c r="M148" s="119"/>
      <c r="N148" s="137"/>
    </row>
    <row r="149" spans="2:14" ht="13.5" customHeight="1">
      <c r="B149" s="73"/>
      <c r="C149" s="71" t="s">
        <v>275</v>
      </c>
      <c r="D149" s="71"/>
      <c r="E149" s="71"/>
      <c r="F149" s="71"/>
      <c r="G149" s="71"/>
      <c r="H149" s="71"/>
      <c r="I149" s="71"/>
      <c r="J149" s="71"/>
      <c r="K149" s="119"/>
      <c r="L149" s="119"/>
      <c r="M149" s="119"/>
      <c r="N149" s="137"/>
    </row>
    <row r="150" spans="2:14" ht="18" customHeight="1" thickBot="1">
      <c r="B150" s="74"/>
      <c r="C150" s="75"/>
      <c r="D150" s="75"/>
      <c r="E150" s="75"/>
      <c r="F150" s="75"/>
      <c r="G150" s="75"/>
      <c r="H150" s="75"/>
      <c r="I150" s="75"/>
      <c r="J150" s="75"/>
      <c r="K150" s="120"/>
      <c r="L150" s="120"/>
      <c r="M150" s="120"/>
      <c r="N150" s="138"/>
    </row>
  </sheetData>
  <sheetProtection/>
  <mergeCells count="27">
    <mergeCell ref="G122:H122"/>
    <mergeCell ref="G123:H123"/>
    <mergeCell ref="G130:H130"/>
    <mergeCell ref="G133:H133"/>
    <mergeCell ref="B136:D136"/>
    <mergeCell ref="G124:H124"/>
    <mergeCell ref="G125:H125"/>
    <mergeCell ref="G126:H126"/>
    <mergeCell ref="G127:H127"/>
    <mergeCell ref="B128:D128"/>
    <mergeCell ref="G128:H128"/>
    <mergeCell ref="B118:I118"/>
    <mergeCell ref="B119:D119"/>
    <mergeCell ref="G119:H119"/>
    <mergeCell ref="G120:H120"/>
    <mergeCell ref="G121:H121"/>
    <mergeCell ref="D9:F9"/>
    <mergeCell ref="G10:H10"/>
    <mergeCell ref="C115:D115"/>
    <mergeCell ref="D104:G104"/>
    <mergeCell ref="D105:G105"/>
    <mergeCell ref="G106:H106"/>
    <mergeCell ref="D4:G4"/>
    <mergeCell ref="D5:G5"/>
    <mergeCell ref="D6:G6"/>
    <mergeCell ref="D7:F7"/>
    <mergeCell ref="D8:F8"/>
  </mergeCells>
  <printOptions/>
  <pageMargins left="0.984251968503937" right="0.3937007874015748" top="0.7874015748031497" bottom="0.7874015748031497" header="0.5118110236220472" footer="0.5118110236220472"/>
  <pageSetup horizontalDpi="600" verticalDpi="600" orientation="portrait" paperSize="8" scale="83" r:id="rId1"/>
  <rowBreaks count="1" manualBreakCount="1">
    <brk id="100" max="17" man="1"/>
  </rowBreaks>
</worksheet>
</file>

<file path=xl/worksheets/sheet8.xml><?xml version="1.0" encoding="utf-8"?>
<worksheet xmlns="http://schemas.openxmlformats.org/spreadsheetml/2006/main" xmlns:r="http://schemas.openxmlformats.org/officeDocument/2006/relationships">
  <sheetPr>
    <tabColor rgb="FFC00000"/>
  </sheetPr>
  <dimension ref="B2:Y154"/>
  <sheetViews>
    <sheetView view="pageBreakPreview" zoomScale="75" zoomScaleNormal="75" zoomScaleSheetLayoutView="75"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505</v>
      </c>
      <c r="L5" s="108" t="str">
        <f>K5</f>
        <v>H 26. 7.17</v>
      </c>
      <c r="M5" s="108" t="str">
        <f>K5</f>
        <v>H 26. 7.17</v>
      </c>
      <c r="N5" s="128" t="str">
        <f>K5</f>
        <v>H 26. 7.17</v>
      </c>
    </row>
    <row r="6" spans="2:14" ht="18" customHeight="1">
      <c r="B6" s="4"/>
      <c r="C6" s="5"/>
      <c r="D6" s="164" t="s">
        <v>4</v>
      </c>
      <c r="E6" s="164"/>
      <c r="F6" s="164"/>
      <c r="G6" s="164"/>
      <c r="H6" s="5"/>
      <c r="I6" s="5"/>
      <c r="J6" s="6"/>
      <c r="K6" s="108" t="s">
        <v>506</v>
      </c>
      <c r="L6" s="108" t="s">
        <v>367</v>
      </c>
      <c r="M6" s="108" t="s">
        <v>507</v>
      </c>
      <c r="N6" s="128" t="s">
        <v>508</v>
      </c>
    </row>
    <row r="7" spans="2:14" ht="18" customHeight="1">
      <c r="B7" s="4"/>
      <c r="C7" s="5"/>
      <c r="D7" s="164" t="s">
        <v>5</v>
      </c>
      <c r="E7" s="165"/>
      <c r="F7" s="165"/>
      <c r="G7" s="23" t="s">
        <v>6</v>
      </c>
      <c r="H7" s="5"/>
      <c r="I7" s="5"/>
      <c r="J7" s="6"/>
      <c r="K7" s="109">
        <v>1.89</v>
      </c>
      <c r="L7" s="109">
        <v>1.66</v>
      </c>
      <c r="M7" s="109">
        <v>1.63</v>
      </c>
      <c r="N7" s="129">
        <v>1.65</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t="s">
        <v>492</v>
      </c>
      <c r="L11" s="78" t="s">
        <v>373</v>
      </c>
      <c r="M11" s="78" t="s">
        <v>493</v>
      </c>
      <c r="N11" s="79" t="s">
        <v>373</v>
      </c>
      <c r="P11" t="s">
        <v>15</v>
      </c>
      <c r="Q11">
        <f aca="true" t="shared" si="0" ref="Q11:T14">IF(K11="",0,VALUE(MID(K11,2,LEN(K11)-2)))</f>
        <v>50</v>
      </c>
      <c r="R11">
        <f t="shared" si="0"/>
        <v>130</v>
      </c>
      <c r="S11">
        <f t="shared" si="0"/>
        <v>100</v>
      </c>
      <c r="T11">
        <f t="shared" si="0"/>
        <v>130</v>
      </c>
      <c r="U11">
        <f aca="true" t="shared" si="1" ref="U11:U22">IF(K11="＋",0,IF(K11="(＋)",0,ABS(K11)))</f>
        <v>50</v>
      </c>
      <c r="V11">
        <f aca="true" t="shared" si="2" ref="V11:V22">IF(L11="＋",0,IF(L11="(＋)",0,ABS(L11)))</f>
        <v>130</v>
      </c>
      <c r="W11">
        <f aca="true" t="shared" si="3" ref="W11:W22">IF(M11="＋",0,IF(M11="(＋)",0,ABS(M11)))</f>
        <v>100</v>
      </c>
      <c r="X11">
        <f aca="true" t="shared" si="4" ref="X11:X22">IF(N11="＋",0,IF(N11="(＋)",0,ABS(N11)))</f>
        <v>130</v>
      </c>
    </row>
    <row r="12" spans="2:24" ht="13.5" customHeight="1">
      <c r="B12" s="29">
        <f>B11+1</f>
        <v>2</v>
      </c>
      <c r="C12" s="36"/>
      <c r="D12" s="45"/>
      <c r="E12" s="42"/>
      <c r="F12" s="42" t="s">
        <v>16</v>
      </c>
      <c r="G12" s="42"/>
      <c r="H12" s="42"/>
      <c r="I12" s="42"/>
      <c r="J12" s="42"/>
      <c r="K12" s="78" t="s">
        <v>253</v>
      </c>
      <c r="L12" s="78"/>
      <c r="M12" s="78" t="s">
        <v>308</v>
      </c>
      <c r="N12" s="79" t="s">
        <v>252</v>
      </c>
      <c r="P12" t="s">
        <v>15</v>
      </c>
      <c r="Q12">
        <f t="shared" si="0"/>
        <v>20</v>
      </c>
      <c r="R12">
        <f t="shared" si="0"/>
        <v>0</v>
      </c>
      <c r="S12" t="e">
        <f t="shared" si="0"/>
        <v>#VALUE!</v>
      </c>
      <c r="T12">
        <f t="shared" si="0"/>
        <v>10</v>
      </c>
      <c r="U12">
        <f t="shared" si="1"/>
        <v>20</v>
      </c>
      <c r="V12">
        <f t="shared" si="2"/>
        <v>0</v>
      </c>
      <c r="W12">
        <f t="shared" si="3"/>
        <v>0</v>
      </c>
      <c r="X12">
        <f t="shared" si="4"/>
        <v>10</v>
      </c>
    </row>
    <row r="13" spans="2:24" ht="13.5" customHeight="1">
      <c r="B13" s="29">
        <f aca="true" t="shared" si="5" ref="B13:B76">B12+1</f>
        <v>3</v>
      </c>
      <c r="C13" s="36"/>
      <c r="D13" s="45"/>
      <c r="E13" s="42"/>
      <c r="F13" s="42" t="s">
        <v>17</v>
      </c>
      <c r="G13" s="42"/>
      <c r="H13" s="42"/>
      <c r="I13" s="42"/>
      <c r="J13" s="42"/>
      <c r="K13" s="78" t="s">
        <v>252</v>
      </c>
      <c r="L13" s="78" t="s">
        <v>307</v>
      </c>
      <c r="M13" s="78" t="s">
        <v>315</v>
      </c>
      <c r="N13" s="79" t="s">
        <v>341</v>
      </c>
      <c r="P13" t="s">
        <v>15</v>
      </c>
      <c r="Q13">
        <f t="shared" si="0"/>
        <v>10</v>
      </c>
      <c r="R13">
        <f t="shared" si="0"/>
        <v>30</v>
      </c>
      <c r="S13">
        <f t="shared" si="0"/>
        <v>120</v>
      </c>
      <c r="T13">
        <f t="shared" si="0"/>
        <v>210</v>
      </c>
      <c r="U13">
        <f t="shared" si="1"/>
        <v>10</v>
      </c>
      <c r="V13">
        <f t="shared" si="2"/>
        <v>30</v>
      </c>
      <c r="W13">
        <f t="shared" si="3"/>
        <v>120</v>
      </c>
      <c r="X13">
        <f t="shared" si="4"/>
        <v>210</v>
      </c>
    </row>
    <row r="14" spans="2:24" ht="13.5" customHeight="1">
      <c r="B14" s="29">
        <f t="shared" si="5"/>
        <v>4</v>
      </c>
      <c r="C14" s="36"/>
      <c r="D14" s="45"/>
      <c r="E14" s="42"/>
      <c r="F14" s="42" t="s">
        <v>115</v>
      </c>
      <c r="G14" s="42"/>
      <c r="H14" s="42"/>
      <c r="I14" s="42"/>
      <c r="J14" s="42"/>
      <c r="K14" s="78" t="s">
        <v>252</v>
      </c>
      <c r="L14" s="78"/>
      <c r="M14" s="78"/>
      <c r="N14" s="79" t="s">
        <v>252</v>
      </c>
      <c r="P14" t="s">
        <v>15</v>
      </c>
      <c r="Q14">
        <f t="shared" si="0"/>
        <v>10</v>
      </c>
      <c r="R14">
        <f t="shared" si="0"/>
        <v>0</v>
      </c>
      <c r="S14">
        <f t="shared" si="0"/>
        <v>0</v>
      </c>
      <c r="T14">
        <f t="shared" si="0"/>
        <v>10</v>
      </c>
      <c r="U14">
        <f t="shared" si="1"/>
        <v>10</v>
      </c>
      <c r="V14">
        <f t="shared" si="2"/>
        <v>0</v>
      </c>
      <c r="W14">
        <f t="shared" si="3"/>
        <v>0</v>
      </c>
      <c r="X14">
        <f t="shared" si="4"/>
        <v>10</v>
      </c>
    </row>
    <row r="15" spans="2:24" ht="13.5" customHeight="1">
      <c r="B15" s="29">
        <f t="shared" si="5"/>
        <v>5</v>
      </c>
      <c r="C15" s="36"/>
      <c r="D15" s="45"/>
      <c r="E15" s="42"/>
      <c r="F15" s="42" t="s">
        <v>116</v>
      </c>
      <c r="G15" s="42"/>
      <c r="H15" s="42"/>
      <c r="I15" s="42"/>
      <c r="J15" s="42"/>
      <c r="K15" s="80" t="s">
        <v>254</v>
      </c>
      <c r="L15" s="80"/>
      <c r="M15" s="80" t="s">
        <v>254</v>
      </c>
      <c r="N15" s="81">
        <v>80</v>
      </c>
      <c r="P15" s="76" t="s">
        <v>18</v>
      </c>
      <c r="Q15" t="str">
        <f>K15</f>
        <v>＋</v>
      </c>
      <c r="R15">
        <f>L15</f>
        <v>0</v>
      </c>
      <c r="S15" t="str">
        <f>M15</f>
        <v>＋</v>
      </c>
      <c r="T15">
        <f>N15</f>
        <v>80</v>
      </c>
      <c r="U15">
        <f t="shared" si="1"/>
        <v>0</v>
      </c>
      <c r="V15">
        <f t="shared" si="2"/>
        <v>0</v>
      </c>
      <c r="W15">
        <f t="shared" si="3"/>
        <v>0</v>
      </c>
      <c r="X15">
        <f t="shared" si="4"/>
        <v>80</v>
      </c>
    </row>
    <row r="16" spans="2:24" ht="13.5" customHeight="1">
      <c r="B16" s="29">
        <f t="shared" si="5"/>
        <v>6</v>
      </c>
      <c r="C16" s="36"/>
      <c r="D16" s="45"/>
      <c r="E16" s="42"/>
      <c r="F16" s="42" t="s">
        <v>117</v>
      </c>
      <c r="G16" s="42"/>
      <c r="H16" s="42"/>
      <c r="I16" s="42"/>
      <c r="J16" s="42"/>
      <c r="K16" s="78" t="s">
        <v>252</v>
      </c>
      <c r="L16" s="78" t="s">
        <v>252</v>
      </c>
      <c r="M16" s="78" t="s">
        <v>253</v>
      </c>
      <c r="N16" s="79" t="s">
        <v>308</v>
      </c>
      <c r="P16" t="s">
        <v>15</v>
      </c>
      <c r="Q16">
        <f aca="true" t="shared" si="6" ref="Q16:T17">IF(K16="",0,VALUE(MID(K16,2,LEN(K16)-2)))</f>
        <v>10</v>
      </c>
      <c r="R16">
        <f t="shared" si="6"/>
        <v>10</v>
      </c>
      <c r="S16">
        <f t="shared" si="6"/>
        <v>20</v>
      </c>
      <c r="T16" t="e">
        <f t="shared" si="6"/>
        <v>#VALUE!</v>
      </c>
      <c r="U16">
        <f t="shared" si="1"/>
        <v>10</v>
      </c>
      <c r="V16">
        <f t="shared" si="2"/>
        <v>10</v>
      </c>
      <c r="W16">
        <f t="shared" si="3"/>
        <v>20</v>
      </c>
      <c r="X16">
        <f t="shared" si="4"/>
        <v>0</v>
      </c>
    </row>
    <row r="17" spans="2:24" ht="13.5" customHeight="1">
      <c r="B17" s="29">
        <f t="shared" si="5"/>
        <v>7</v>
      </c>
      <c r="C17" s="36"/>
      <c r="D17" s="45"/>
      <c r="E17" s="42"/>
      <c r="F17" s="42" t="s">
        <v>20</v>
      </c>
      <c r="G17" s="42"/>
      <c r="H17" s="42"/>
      <c r="I17" s="42"/>
      <c r="J17" s="42"/>
      <c r="K17" s="78"/>
      <c r="L17" s="78"/>
      <c r="M17" s="78"/>
      <c r="N17" s="79" t="s">
        <v>494</v>
      </c>
      <c r="P17" t="s">
        <v>15</v>
      </c>
      <c r="Q17">
        <f t="shared" si="6"/>
        <v>0</v>
      </c>
      <c r="R17">
        <f t="shared" si="6"/>
        <v>0</v>
      </c>
      <c r="S17">
        <f t="shared" si="6"/>
        <v>0</v>
      </c>
      <c r="T17">
        <f t="shared" si="6"/>
        <v>500</v>
      </c>
      <c r="U17">
        <f t="shared" si="1"/>
        <v>0</v>
      </c>
      <c r="V17">
        <f t="shared" si="2"/>
        <v>0</v>
      </c>
      <c r="W17">
        <f t="shared" si="3"/>
        <v>0</v>
      </c>
      <c r="X17">
        <f t="shared" si="4"/>
        <v>500</v>
      </c>
    </row>
    <row r="18" spans="2:24" ht="13.5" customHeight="1">
      <c r="B18" s="29">
        <f t="shared" si="5"/>
        <v>8</v>
      </c>
      <c r="C18" s="36"/>
      <c r="D18" s="45"/>
      <c r="E18" s="42"/>
      <c r="F18" s="42" t="s">
        <v>21</v>
      </c>
      <c r="G18" s="42"/>
      <c r="H18" s="42"/>
      <c r="I18" s="42"/>
      <c r="J18" s="42"/>
      <c r="K18" s="80">
        <v>6870</v>
      </c>
      <c r="L18" s="80">
        <v>20800</v>
      </c>
      <c r="M18" s="80">
        <v>11850</v>
      </c>
      <c r="N18" s="81">
        <v>2600</v>
      </c>
      <c r="P18" s="76" t="s">
        <v>18</v>
      </c>
      <c r="Q18">
        <f aca="true" t="shared" si="7" ref="Q18:T19">K18</f>
        <v>6870</v>
      </c>
      <c r="R18">
        <f t="shared" si="7"/>
        <v>20800</v>
      </c>
      <c r="S18">
        <f t="shared" si="7"/>
        <v>11850</v>
      </c>
      <c r="T18">
        <f t="shared" si="7"/>
        <v>2600</v>
      </c>
      <c r="U18">
        <f t="shared" si="1"/>
        <v>6870</v>
      </c>
      <c r="V18">
        <f t="shared" si="2"/>
        <v>20800</v>
      </c>
      <c r="W18">
        <f t="shared" si="3"/>
        <v>11850</v>
      </c>
      <c r="X18">
        <f t="shared" si="4"/>
        <v>2600</v>
      </c>
    </row>
    <row r="19" spans="2:24" ht="13.5" customHeight="1">
      <c r="B19" s="29">
        <f t="shared" si="5"/>
        <v>9</v>
      </c>
      <c r="C19" s="36"/>
      <c r="D19" s="45"/>
      <c r="E19" s="42"/>
      <c r="F19" s="42" t="s">
        <v>22</v>
      </c>
      <c r="G19" s="42"/>
      <c r="H19" s="42"/>
      <c r="I19" s="42"/>
      <c r="J19" s="42"/>
      <c r="K19" s="80">
        <v>1310</v>
      </c>
      <c r="L19" s="80">
        <v>180</v>
      </c>
      <c r="M19" s="80">
        <v>1240</v>
      </c>
      <c r="N19" s="81">
        <v>540</v>
      </c>
      <c r="P19" s="76" t="s">
        <v>18</v>
      </c>
      <c r="Q19">
        <f t="shared" si="7"/>
        <v>1310</v>
      </c>
      <c r="R19">
        <f t="shared" si="7"/>
        <v>180</v>
      </c>
      <c r="S19">
        <f t="shared" si="7"/>
        <v>1240</v>
      </c>
      <c r="T19">
        <f t="shared" si="7"/>
        <v>540</v>
      </c>
      <c r="U19">
        <f t="shared" si="1"/>
        <v>1310</v>
      </c>
      <c r="V19">
        <f t="shared" si="2"/>
        <v>180</v>
      </c>
      <c r="W19">
        <f t="shared" si="3"/>
        <v>1240</v>
      </c>
      <c r="X19">
        <f t="shared" si="4"/>
        <v>540</v>
      </c>
    </row>
    <row r="20" spans="2:24" ht="13.5" customHeight="1">
      <c r="B20" s="29">
        <f t="shared" si="5"/>
        <v>10</v>
      </c>
      <c r="C20" s="36"/>
      <c r="D20" s="45"/>
      <c r="E20" s="42"/>
      <c r="F20" s="42" t="s">
        <v>120</v>
      </c>
      <c r="G20" s="42"/>
      <c r="H20" s="42"/>
      <c r="I20" s="42"/>
      <c r="J20" s="42"/>
      <c r="K20" s="78" t="s">
        <v>252</v>
      </c>
      <c r="L20" s="78" t="s">
        <v>308</v>
      </c>
      <c r="M20" s="78"/>
      <c r="N20" s="79"/>
      <c r="P20" t="s">
        <v>15</v>
      </c>
      <c r="Q20">
        <f aca="true" t="shared" si="8" ref="Q20:T21">IF(K20="",0,VALUE(MID(K20,2,LEN(K20)-2)))</f>
        <v>10</v>
      </c>
      <c r="R20" t="e">
        <f t="shared" si="8"/>
        <v>#VALUE!</v>
      </c>
      <c r="S20">
        <f t="shared" si="8"/>
        <v>0</v>
      </c>
      <c r="T20">
        <f t="shared" si="8"/>
        <v>0</v>
      </c>
      <c r="U20">
        <f t="shared" si="1"/>
        <v>10</v>
      </c>
      <c r="V20">
        <f t="shared" si="2"/>
        <v>0</v>
      </c>
      <c r="W20">
        <f t="shared" si="3"/>
        <v>0</v>
      </c>
      <c r="X20">
        <f t="shared" si="4"/>
        <v>0</v>
      </c>
    </row>
    <row r="21" spans="2:24" ht="13.5" customHeight="1">
      <c r="B21" s="29">
        <f t="shared" si="5"/>
        <v>11</v>
      </c>
      <c r="C21" s="36"/>
      <c r="D21" s="45"/>
      <c r="E21" s="42"/>
      <c r="F21" s="42" t="s">
        <v>24</v>
      </c>
      <c r="G21" s="42"/>
      <c r="H21" s="42"/>
      <c r="I21" s="42"/>
      <c r="J21" s="42"/>
      <c r="K21" s="78" t="s">
        <v>495</v>
      </c>
      <c r="L21" s="78" t="s">
        <v>345</v>
      </c>
      <c r="M21" s="78" t="s">
        <v>496</v>
      </c>
      <c r="N21" s="79" t="s">
        <v>497</v>
      </c>
      <c r="P21" t="s">
        <v>15</v>
      </c>
      <c r="Q21">
        <f t="shared" si="8"/>
        <v>350</v>
      </c>
      <c r="R21">
        <f t="shared" si="8"/>
        <v>100</v>
      </c>
      <c r="S21">
        <f t="shared" si="8"/>
        <v>260</v>
      </c>
      <c r="T21">
        <f t="shared" si="8"/>
        <v>360</v>
      </c>
      <c r="U21">
        <f t="shared" si="1"/>
        <v>350</v>
      </c>
      <c r="V21">
        <f t="shared" si="2"/>
        <v>100</v>
      </c>
      <c r="W21">
        <f t="shared" si="3"/>
        <v>260</v>
      </c>
      <c r="X21">
        <f t="shared" si="4"/>
        <v>360</v>
      </c>
    </row>
    <row r="22" spans="2:24" ht="13.5" customHeight="1">
      <c r="B22" s="29">
        <f t="shared" si="5"/>
        <v>12</v>
      </c>
      <c r="C22" s="36"/>
      <c r="D22" s="45"/>
      <c r="E22" s="42"/>
      <c r="F22" s="42" t="s">
        <v>388</v>
      </c>
      <c r="G22" s="42"/>
      <c r="H22" s="42"/>
      <c r="I22" s="42"/>
      <c r="J22" s="42"/>
      <c r="K22" s="78" t="s">
        <v>253</v>
      </c>
      <c r="L22" s="78"/>
      <c r="M22" s="78"/>
      <c r="N22" s="79" t="s">
        <v>252</v>
      </c>
      <c r="P22" t="s">
        <v>15</v>
      </c>
      <c r="Q22">
        <f>IF(K22="",0,VALUE(MID(K22,2,LEN(K22)-2)))</f>
        <v>20</v>
      </c>
      <c r="R22">
        <f>IF(L22="",0,VALUE(MID(L22,2,LEN(L22)-2)))</f>
        <v>0</v>
      </c>
      <c r="S22">
        <f>IF(M22="",0,VALUE(MID(M22,2,LEN(M22)-2)))</f>
        <v>0</v>
      </c>
      <c r="T22">
        <f>IF(N22="",0,VALUE(MID(N22,2,LEN(N22)-2)))</f>
        <v>10</v>
      </c>
      <c r="U22">
        <f t="shared" si="1"/>
        <v>20</v>
      </c>
      <c r="V22">
        <f t="shared" si="2"/>
        <v>0</v>
      </c>
      <c r="W22">
        <f t="shared" si="3"/>
        <v>0</v>
      </c>
      <c r="X22">
        <f t="shared" si="4"/>
        <v>10</v>
      </c>
    </row>
    <row r="23" spans="2:16" ht="13.5" customHeight="1">
      <c r="B23" s="29">
        <f t="shared" si="5"/>
        <v>13</v>
      </c>
      <c r="C23" s="37" t="s">
        <v>39</v>
      </c>
      <c r="D23" s="35" t="s">
        <v>40</v>
      </c>
      <c r="E23" s="42"/>
      <c r="F23" s="42" t="s">
        <v>41</v>
      </c>
      <c r="G23" s="42"/>
      <c r="H23" s="42"/>
      <c r="I23" s="42"/>
      <c r="J23" s="42"/>
      <c r="K23" s="100">
        <v>790</v>
      </c>
      <c r="L23" s="80">
        <v>720</v>
      </c>
      <c r="M23" s="80">
        <v>980</v>
      </c>
      <c r="N23" s="81">
        <v>370</v>
      </c>
      <c r="P23" s="76"/>
    </row>
    <row r="24" spans="2:16" ht="13.5" customHeight="1">
      <c r="B24" s="29">
        <f t="shared" si="5"/>
        <v>14</v>
      </c>
      <c r="C24" s="37" t="s">
        <v>42</v>
      </c>
      <c r="D24" s="35" t="s">
        <v>43</v>
      </c>
      <c r="E24" s="42"/>
      <c r="F24" s="42" t="s">
        <v>133</v>
      </c>
      <c r="G24" s="42"/>
      <c r="H24" s="42"/>
      <c r="I24" s="42"/>
      <c r="J24" s="42"/>
      <c r="K24" s="80">
        <v>1</v>
      </c>
      <c r="L24" s="80" t="s">
        <v>254</v>
      </c>
      <c r="M24" s="80">
        <v>1</v>
      </c>
      <c r="N24" s="81"/>
      <c r="P24" s="76"/>
    </row>
    <row r="25" spans="2:16" ht="13.5" customHeight="1">
      <c r="B25" s="29">
        <f t="shared" si="5"/>
        <v>15</v>
      </c>
      <c r="C25" s="38"/>
      <c r="D25" s="45"/>
      <c r="E25" s="42"/>
      <c r="F25" s="42" t="s">
        <v>498</v>
      </c>
      <c r="G25" s="42"/>
      <c r="H25" s="42"/>
      <c r="I25" s="42"/>
      <c r="J25" s="42"/>
      <c r="K25" s="80"/>
      <c r="L25" s="80">
        <v>10</v>
      </c>
      <c r="M25" s="80">
        <v>20</v>
      </c>
      <c r="N25" s="81">
        <v>320</v>
      </c>
      <c r="P25" s="76"/>
    </row>
    <row r="26" spans="2:16" ht="13.5" customHeight="1">
      <c r="B26" s="29">
        <f t="shared" si="5"/>
        <v>16</v>
      </c>
      <c r="C26" s="38"/>
      <c r="D26" s="45"/>
      <c r="E26" s="42"/>
      <c r="F26" s="42" t="s">
        <v>390</v>
      </c>
      <c r="G26" s="42"/>
      <c r="H26" s="42"/>
      <c r="I26" s="42"/>
      <c r="J26" s="42"/>
      <c r="K26" s="80">
        <v>30</v>
      </c>
      <c r="L26" s="80"/>
      <c r="M26" s="80">
        <v>10</v>
      </c>
      <c r="N26" s="81">
        <v>20</v>
      </c>
      <c r="P26" s="76"/>
    </row>
    <row r="27" spans="2:14" ht="13.5" customHeight="1">
      <c r="B27" s="29">
        <f t="shared" si="5"/>
        <v>17</v>
      </c>
      <c r="C27" s="37" t="s">
        <v>259</v>
      </c>
      <c r="D27" s="35" t="s">
        <v>25</v>
      </c>
      <c r="E27" s="42"/>
      <c r="F27" s="42" t="s">
        <v>26</v>
      </c>
      <c r="G27" s="42"/>
      <c r="H27" s="42"/>
      <c r="I27" s="42"/>
      <c r="J27" s="42"/>
      <c r="K27" s="80">
        <v>10</v>
      </c>
      <c r="L27" s="80"/>
      <c r="M27" s="80" t="s">
        <v>248</v>
      </c>
      <c r="N27" s="81">
        <v>10</v>
      </c>
    </row>
    <row r="28" spans="2:14" ht="13.5" customHeight="1">
      <c r="B28" s="29">
        <f t="shared" si="5"/>
        <v>18</v>
      </c>
      <c r="C28" s="38"/>
      <c r="D28" s="45"/>
      <c r="E28" s="42"/>
      <c r="F28" s="42" t="s">
        <v>438</v>
      </c>
      <c r="G28" s="42"/>
      <c r="H28" s="42"/>
      <c r="I28" s="42"/>
      <c r="J28" s="42"/>
      <c r="K28" s="80" t="s">
        <v>248</v>
      </c>
      <c r="L28" s="80" t="s">
        <v>248</v>
      </c>
      <c r="M28" s="80"/>
      <c r="N28" s="81"/>
    </row>
    <row r="29" spans="2:14" ht="13.5" customHeight="1">
      <c r="B29" s="29">
        <f t="shared" si="5"/>
        <v>19</v>
      </c>
      <c r="C29" s="38"/>
      <c r="D29" s="47" t="s">
        <v>123</v>
      </c>
      <c r="E29" s="42"/>
      <c r="F29" s="42" t="s">
        <v>189</v>
      </c>
      <c r="G29" s="42"/>
      <c r="H29" s="42"/>
      <c r="I29" s="42"/>
      <c r="J29" s="42"/>
      <c r="K29" s="80">
        <v>10</v>
      </c>
      <c r="L29" s="80">
        <v>20</v>
      </c>
      <c r="M29" s="80" t="s">
        <v>248</v>
      </c>
      <c r="N29" s="81">
        <v>10</v>
      </c>
    </row>
    <row r="30" spans="2:14" ht="13.5" customHeight="1">
      <c r="B30" s="29">
        <f t="shared" si="5"/>
        <v>20</v>
      </c>
      <c r="C30" s="38"/>
      <c r="D30" s="35" t="s">
        <v>27</v>
      </c>
      <c r="E30" s="42"/>
      <c r="F30" s="42" t="s">
        <v>126</v>
      </c>
      <c r="G30" s="42"/>
      <c r="H30" s="42"/>
      <c r="I30" s="42"/>
      <c r="J30" s="42"/>
      <c r="K30" s="80">
        <v>70</v>
      </c>
      <c r="L30" s="80">
        <v>60</v>
      </c>
      <c r="M30" s="80">
        <v>80</v>
      </c>
      <c r="N30" s="81">
        <v>100</v>
      </c>
    </row>
    <row r="31" spans="2:14" ht="13.5" customHeight="1">
      <c r="B31" s="29">
        <f t="shared" si="5"/>
        <v>21</v>
      </c>
      <c r="C31" s="38"/>
      <c r="D31" s="45"/>
      <c r="E31" s="42"/>
      <c r="F31" s="42" t="s">
        <v>177</v>
      </c>
      <c r="G31" s="42"/>
      <c r="H31" s="42"/>
      <c r="I31" s="42"/>
      <c r="J31" s="42"/>
      <c r="K31" s="100">
        <v>700</v>
      </c>
      <c r="L31" s="80">
        <v>2050</v>
      </c>
      <c r="M31" s="80">
        <v>4000</v>
      </c>
      <c r="N31" s="81">
        <v>7850</v>
      </c>
    </row>
    <row r="32" spans="2:14" ht="13.5" customHeight="1">
      <c r="B32" s="29">
        <f t="shared" si="5"/>
        <v>22</v>
      </c>
      <c r="C32" s="38"/>
      <c r="D32" s="45"/>
      <c r="E32" s="42"/>
      <c r="F32" s="42" t="s">
        <v>178</v>
      </c>
      <c r="G32" s="42"/>
      <c r="H32" s="42"/>
      <c r="I32" s="42"/>
      <c r="J32" s="42"/>
      <c r="K32" s="80"/>
      <c r="L32" s="80">
        <v>10</v>
      </c>
      <c r="M32" s="80"/>
      <c r="N32" s="81">
        <v>510</v>
      </c>
    </row>
    <row r="33" spans="2:14" ht="13.5" customHeight="1">
      <c r="B33" s="29">
        <f t="shared" si="5"/>
        <v>23</v>
      </c>
      <c r="C33" s="38"/>
      <c r="D33" s="45"/>
      <c r="E33" s="42"/>
      <c r="F33" s="42" t="s">
        <v>179</v>
      </c>
      <c r="G33" s="42"/>
      <c r="H33" s="42"/>
      <c r="I33" s="42"/>
      <c r="J33" s="42"/>
      <c r="K33" s="80">
        <v>3475</v>
      </c>
      <c r="L33" s="80">
        <v>10850</v>
      </c>
      <c r="M33" s="80">
        <v>10700</v>
      </c>
      <c r="N33" s="81">
        <v>1600</v>
      </c>
    </row>
    <row r="34" spans="2:14" ht="13.5" customHeight="1">
      <c r="B34" s="29">
        <f t="shared" si="5"/>
        <v>24</v>
      </c>
      <c r="C34" s="38"/>
      <c r="D34" s="45"/>
      <c r="E34" s="42"/>
      <c r="F34" s="42" t="s">
        <v>29</v>
      </c>
      <c r="G34" s="42"/>
      <c r="H34" s="42"/>
      <c r="I34" s="42"/>
      <c r="J34" s="42"/>
      <c r="K34" s="80">
        <v>10</v>
      </c>
      <c r="L34" s="80">
        <v>10</v>
      </c>
      <c r="M34" s="80">
        <v>40</v>
      </c>
      <c r="N34" s="81">
        <v>60</v>
      </c>
    </row>
    <row r="35" spans="2:14" ht="13.5" customHeight="1">
      <c r="B35" s="29">
        <f t="shared" si="5"/>
        <v>25</v>
      </c>
      <c r="C35" s="38"/>
      <c r="D35" s="45"/>
      <c r="E35" s="42"/>
      <c r="F35" s="42" t="s">
        <v>211</v>
      </c>
      <c r="G35" s="42"/>
      <c r="H35" s="42"/>
      <c r="I35" s="42"/>
      <c r="J35" s="42"/>
      <c r="K35" s="80">
        <v>100</v>
      </c>
      <c r="L35" s="80">
        <v>160</v>
      </c>
      <c r="M35" s="80">
        <v>240</v>
      </c>
      <c r="N35" s="81">
        <v>80</v>
      </c>
    </row>
    <row r="36" spans="2:14" ht="13.5" customHeight="1">
      <c r="B36" s="29">
        <f t="shared" si="5"/>
        <v>26</v>
      </c>
      <c r="C36" s="38"/>
      <c r="D36" s="45"/>
      <c r="E36" s="42"/>
      <c r="F36" s="42" t="s">
        <v>30</v>
      </c>
      <c r="G36" s="42"/>
      <c r="H36" s="42"/>
      <c r="I36" s="42"/>
      <c r="J36" s="42"/>
      <c r="K36" s="80">
        <v>380</v>
      </c>
      <c r="L36" s="80">
        <v>240</v>
      </c>
      <c r="M36" s="80">
        <v>580</v>
      </c>
      <c r="N36" s="81">
        <v>1050</v>
      </c>
    </row>
    <row r="37" spans="2:14" ht="13.5" customHeight="1">
      <c r="B37" s="29">
        <f t="shared" si="5"/>
        <v>27</v>
      </c>
      <c r="C37" s="38"/>
      <c r="D37" s="45"/>
      <c r="E37" s="42"/>
      <c r="F37" s="42" t="s">
        <v>131</v>
      </c>
      <c r="G37" s="42"/>
      <c r="H37" s="42"/>
      <c r="I37" s="42"/>
      <c r="J37" s="42"/>
      <c r="K37" s="80">
        <v>80</v>
      </c>
      <c r="L37" s="80">
        <v>10</v>
      </c>
      <c r="M37" s="80">
        <v>20</v>
      </c>
      <c r="N37" s="81">
        <v>30</v>
      </c>
    </row>
    <row r="38" spans="2:14" ht="13.5" customHeight="1">
      <c r="B38" s="29">
        <f t="shared" si="5"/>
        <v>28</v>
      </c>
      <c r="C38" s="38"/>
      <c r="D38" s="45"/>
      <c r="E38" s="42"/>
      <c r="F38" s="42" t="s">
        <v>31</v>
      </c>
      <c r="G38" s="42"/>
      <c r="H38" s="42"/>
      <c r="I38" s="42"/>
      <c r="J38" s="42"/>
      <c r="K38" s="100">
        <v>170</v>
      </c>
      <c r="L38" s="80">
        <v>20</v>
      </c>
      <c r="M38" s="80">
        <v>20</v>
      </c>
      <c r="N38" s="81">
        <v>820</v>
      </c>
    </row>
    <row r="39" spans="2:14" ht="13.5" customHeight="1">
      <c r="B39" s="29">
        <f t="shared" si="5"/>
        <v>29</v>
      </c>
      <c r="C39" s="38"/>
      <c r="D39" s="45"/>
      <c r="E39" s="42"/>
      <c r="F39" s="42" t="s">
        <v>132</v>
      </c>
      <c r="G39" s="42"/>
      <c r="H39" s="42"/>
      <c r="I39" s="42"/>
      <c r="J39" s="42"/>
      <c r="K39" s="80"/>
      <c r="L39" s="80" t="s">
        <v>248</v>
      </c>
      <c r="M39" s="80">
        <v>1</v>
      </c>
      <c r="N39" s="81" t="s">
        <v>248</v>
      </c>
    </row>
    <row r="40" spans="2:14" ht="13.5" customHeight="1">
      <c r="B40" s="29">
        <f t="shared" si="5"/>
        <v>30</v>
      </c>
      <c r="C40" s="38"/>
      <c r="D40" s="45"/>
      <c r="E40" s="42"/>
      <c r="F40" s="42" t="s">
        <v>32</v>
      </c>
      <c r="G40" s="42"/>
      <c r="H40" s="42"/>
      <c r="I40" s="42"/>
      <c r="J40" s="42"/>
      <c r="K40" s="100">
        <v>10</v>
      </c>
      <c r="L40" s="80">
        <v>30</v>
      </c>
      <c r="M40" s="80">
        <v>80</v>
      </c>
      <c r="N40" s="81">
        <v>70</v>
      </c>
    </row>
    <row r="41" spans="2:14" ht="13.5" customHeight="1">
      <c r="B41" s="29">
        <f t="shared" si="5"/>
        <v>31</v>
      </c>
      <c r="C41" s="38"/>
      <c r="D41" s="45"/>
      <c r="E41" s="42"/>
      <c r="F41" s="42" t="s">
        <v>33</v>
      </c>
      <c r="G41" s="42"/>
      <c r="H41" s="42"/>
      <c r="I41" s="42"/>
      <c r="J41" s="42"/>
      <c r="K41" s="100">
        <v>10</v>
      </c>
      <c r="L41" s="80"/>
      <c r="M41" s="80"/>
      <c r="N41" s="81">
        <v>10</v>
      </c>
    </row>
    <row r="42" spans="2:14" ht="13.5" customHeight="1">
      <c r="B42" s="29">
        <f t="shared" si="5"/>
        <v>32</v>
      </c>
      <c r="C42" s="38"/>
      <c r="D42" s="45"/>
      <c r="E42" s="42"/>
      <c r="F42" s="42" t="s">
        <v>35</v>
      </c>
      <c r="G42" s="42"/>
      <c r="H42" s="42"/>
      <c r="I42" s="42"/>
      <c r="J42" s="42"/>
      <c r="K42" s="80">
        <v>550</v>
      </c>
      <c r="L42" s="80">
        <v>50</v>
      </c>
      <c r="M42" s="80">
        <v>100</v>
      </c>
      <c r="N42" s="81">
        <v>400</v>
      </c>
    </row>
    <row r="43" spans="2:14" ht="13.5" customHeight="1">
      <c r="B43" s="29">
        <f t="shared" si="5"/>
        <v>33</v>
      </c>
      <c r="C43" s="38"/>
      <c r="D43" s="45"/>
      <c r="E43" s="42"/>
      <c r="F43" s="42" t="s">
        <v>36</v>
      </c>
      <c r="G43" s="42"/>
      <c r="H43" s="42"/>
      <c r="I43" s="42"/>
      <c r="J43" s="42"/>
      <c r="K43" s="80">
        <v>130</v>
      </c>
      <c r="L43" s="80">
        <v>90</v>
      </c>
      <c r="M43" s="80">
        <v>240</v>
      </c>
      <c r="N43" s="81">
        <v>670</v>
      </c>
    </row>
    <row r="44" spans="2:14" ht="13.5" customHeight="1">
      <c r="B44" s="29">
        <f t="shared" si="5"/>
        <v>34</v>
      </c>
      <c r="C44" s="38"/>
      <c r="D44" s="45"/>
      <c r="E44" s="42"/>
      <c r="F44" s="42" t="s">
        <v>37</v>
      </c>
      <c r="G44" s="42"/>
      <c r="H44" s="42"/>
      <c r="I44" s="42"/>
      <c r="J44" s="42"/>
      <c r="K44" s="80">
        <v>40</v>
      </c>
      <c r="L44" s="80">
        <v>50</v>
      </c>
      <c r="M44" s="80">
        <v>90</v>
      </c>
      <c r="N44" s="81">
        <v>80</v>
      </c>
    </row>
    <row r="45" spans="2:14" ht="13.5" customHeight="1">
      <c r="B45" s="29">
        <f t="shared" si="5"/>
        <v>35</v>
      </c>
      <c r="C45" s="37" t="s">
        <v>174</v>
      </c>
      <c r="D45" s="35" t="s">
        <v>175</v>
      </c>
      <c r="E45" s="42"/>
      <c r="F45" s="42" t="s">
        <v>44</v>
      </c>
      <c r="G45" s="42"/>
      <c r="H45" s="42"/>
      <c r="I45" s="42"/>
      <c r="J45" s="42"/>
      <c r="K45" s="100">
        <v>50</v>
      </c>
      <c r="L45" s="100">
        <v>70</v>
      </c>
      <c r="M45" s="80">
        <v>60</v>
      </c>
      <c r="N45" s="81">
        <v>70</v>
      </c>
    </row>
    <row r="46" spans="2:14" ht="13.5" customHeight="1">
      <c r="B46" s="29">
        <f t="shared" si="5"/>
        <v>36</v>
      </c>
      <c r="C46" s="38"/>
      <c r="D46" s="45"/>
      <c r="E46" s="42"/>
      <c r="F46" s="42" t="s">
        <v>135</v>
      </c>
      <c r="G46" s="42"/>
      <c r="H46" s="42"/>
      <c r="I46" s="42"/>
      <c r="J46" s="42"/>
      <c r="K46" s="80"/>
      <c r="L46" s="80"/>
      <c r="M46" s="80">
        <v>20</v>
      </c>
      <c r="N46" s="81">
        <v>30</v>
      </c>
    </row>
    <row r="47" spans="2:14" ht="13.5" customHeight="1">
      <c r="B47" s="29">
        <f t="shared" si="5"/>
        <v>37</v>
      </c>
      <c r="C47" s="38"/>
      <c r="D47" s="45"/>
      <c r="E47" s="42"/>
      <c r="F47" s="42" t="s">
        <v>136</v>
      </c>
      <c r="G47" s="42"/>
      <c r="H47" s="42"/>
      <c r="I47" s="42"/>
      <c r="J47" s="42"/>
      <c r="K47" s="80">
        <v>20</v>
      </c>
      <c r="L47" s="80">
        <v>20</v>
      </c>
      <c r="M47" s="80">
        <v>10</v>
      </c>
      <c r="N47" s="81">
        <v>20</v>
      </c>
    </row>
    <row r="48" spans="2:14" ht="13.5" customHeight="1">
      <c r="B48" s="29">
        <f t="shared" si="5"/>
        <v>38</v>
      </c>
      <c r="C48" s="37" t="s">
        <v>260</v>
      </c>
      <c r="D48" s="35" t="s">
        <v>45</v>
      </c>
      <c r="E48" s="42"/>
      <c r="F48" s="42" t="s">
        <v>239</v>
      </c>
      <c r="G48" s="42"/>
      <c r="H48" s="42"/>
      <c r="I48" s="42"/>
      <c r="J48" s="42"/>
      <c r="K48" s="80" t="s">
        <v>261</v>
      </c>
      <c r="L48" s="80" t="s">
        <v>261</v>
      </c>
      <c r="M48" s="80"/>
      <c r="N48" s="81" t="s">
        <v>261</v>
      </c>
    </row>
    <row r="49" spans="2:25" ht="13.5" customHeight="1">
      <c r="B49" s="29">
        <f t="shared" si="5"/>
        <v>39</v>
      </c>
      <c r="C49" s="139"/>
      <c r="D49" s="139"/>
      <c r="E49" s="42"/>
      <c r="F49" s="42" t="s">
        <v>46</v>
      </c>
      <c r="G49" s="42"/>
      <c r="H49" s="42"/>
      <c r="I49" s="42"/>
      <c r="J49" s="42"/>
      <c r="K49" s="80">
        <v>720</v>
      </c>
      <c r="L49" s="100"/>
      <c r="M49" s="80">
        <v>80</v>
      </c>
      <c r="N49" s="81">
        <v>140</v>
      </c>
      <c r="Y49" s="103"/>
    </row>
    <row r="50" spans="2:25" ht="13.5" customHeight="1">
      <c r="B50" s="29">
        <f t="shared" si="5"/>
        <v>40</v>
      </c>
      <c r="C50" s="38"/>
      <c r="D50" s="45"/>
      <c r="E50" s="42"/>
      <c r="F50" s="42" t="s">
        <v>47</v>
      </c>
      <c r="G50" s="42"/>
      <c r="H50" s="42"/>
      <c r="I50" s="42"/>
      <c r="J50" s="42"/>
      <c r="K50" s="80">
        <v>70</v>
      </c>
      <c r="L50" s="80" t="s">
        <v>261</v>
      </c>
      <c r="M50" s="80" t="s">
        <v>261</v>
      </c>
      <c r="N50" s="81"/>
      <c r="Y50" s="103"/>
    </row>
    <row r="51" spans="2:25" ht="13.5" customHeight="1">
      <c r="B51" s="29">
        <f t="shared" si="5"/>
        <v>41</v>
      </c>
      <c r="C51" s="38"/>
      <c r="D51" s="45"/>
      <c r="E51" s="42"/>
      <c r="F51" s="42" t="s">
        <v>316</v>
      </c>
      <c r="G51" s="42"/>
      <c r="H51" s="42"/>
      <c r="I51" s="42"/>
      <c r="J51" s="42"/>
      <c r="K51" s="80"/>
      <c r="L51" s="80">
        <v>42</v>
      </c>
      <c r="M51" s="80" t="s">
        <v>261</v>
      </c>
      <c r="N51" s="81">
        <v>80</v>
      </c>
      <c r="Y51" s="103"/>
    </row>
    <row r="52" spans="2:25" ht="13.5" customHeight="1">
      <c r="B52" s="29">
        <f t="shared" si="5"/>
        <v>42</v>
      </c>
      <c r="C52" s="38"/>
      <c r="D52" s="45"/>
      <c r="E52" s="42"/>
      <c r="F52" s="42" t="s">
        <v>138</v>
      </c>
      <c r="G52" s="42"/>
      <c r="H52" s="42"/>
      <c r="I52" s="42"/>
      <c r="J52" s="42"/>
      <c r="K52" s="80">
        <v>30</v>
      </c>
      <c r="L52" s="80">
        <v>10</v>
      </c>
      <c r="M52" s="80">
        <v>10</v>
      </c>
      <c r="N52" s="81">
        <v>10</v>
      </c>
      <c r="Y52" s="103"/>
    </row>
    <row r="53" spans="2:25" ht="13.5" customHeight="1">
      <c r="B53" s="29">
        <f t="shared" si="5"/>
        <v>43</v>
      </c>
      <c r="C53" s="38"/>
      <c r="D53" s="45"/>
      <c r="E53" s="42"/>
      <c r="F53" s="42" t="s">
        <v>48</v>
      </c>
      <c r="G53" s="42"/>
      <c r="H53" s="42"/>
      <c r="I53" s="42"/>
      <c r="J53" s="42"/>
      <c r="K53" s="80">
        <v>90</v>
      </c>
      <c r="L53" s="80">
        <v>90</v>
      </c>
      <c r="M53" s="80">
        <v>110</v>
      </c>
      <c r="N53" s="81">
        <v>10</v>
      </c>
      <c r="Y53" s="103"/>
    </row>
    <row r="54" spans="2:25" ht="13.5" customHeight="1">
      <c r="B54" s="29">
        <f t="shared" si="5"/>
        <v>44</v>
      </c>
      <c r="C54" s="38"/>
      <c r="D54" s="45"/>
      <c r="E54" s="42"/>
      <c r="F54" s="42" t="s">
        <v>139</v>
      </c>
      <c r="G54" s="42"/>
      <c r="H54" s="42"/>
      <c r="I54" s="42"/>
      <c r="J54" s="42"/>
      <c r="K54" s="80" t="s">
        <v>261</v>
      </c>
      <c r="L54" s="80" t="s">
        <v>261</v>
      </c>
      <c r="M54" s="80">
        <v>10</v>
      </c>
      <c r="N54" s="81"/>
      <c r="Y54" s="104"/>
    </row>
    <row r="55" spans="2:25" ht="13.5" customHeight="1">
      <c r="B55" s="29">
        <f t="shared" si="5"/>
        <v>45</v>
      </c>
      <c r="C55" s="38"/>
      <c r="D55" s="45"/>
      <c r="E55" s="42"/>
      <c r="F55" s="42" t="s">
        <v>49</v>
      </c>
      <c r="G55" s="42"/>
      <c r="H55" s="42"/>
      <c r="I55" s="42"/>
      <c r="J55" s="42"/>
      <c r="K55" s="80" t="s">
        <v>261</v>
      </c>
      <c r="L55" s="80">
        <v>10</v>
      </c>
      <c r="M55" s="80"/>
      <c r="N55" s="81">
        <v>10</v>
      </c>
      <c r="Y55" s="104"/>
    </row>
    <row r="56" spans="2:25" ht="13.5" customHeight="1">
      <c r="B56" s="29">
        <f t="shared" si="5"/>
        <v>46</v>
      </c>
      <c r="C56" s="38"/>
      <c r="D56" s="45"/>
      <c r="E56" s="42"/>
      <c r="F56" s="42" t="s">
        <v>140</v>
      </c>
      <c r="G56" s="42"/>
      <c r="H56" s="42"/>
      <c r="I56" s="42"/>
      <c r="J56" s="42"/>
      <c r="K56" s="80"/>
      <c r="L56" s="80" t="s">
        <v>261</v>
      </c>
      <c r="M56" s="80" t="s">
        <v>261</v>
      </c>
      <c r="N56" s="81" t="s">
        <v>261</v>
      </c>
      <c r="Y56" s="104"/>
    </row>
    <row r="57" spans="2:25" ht="13.5" customHeight="1">
      <c r="B57" s="29">
        <f t="shared" si="5"/>
        <v>47</v>
      </c>
      <c r="C57" s="38"/>
      <c r="D57" s="45"/>
      <c r="E57" s="42"/>
      <c r="F57" s="42" t="s">
        <v>53</v>
      </c>
      <c r="G57" s="42"/>
      <c r="H57" s="42"/>
      <c r="I57" s="42"/>
      <c r="J57" s="42"/>
      <c r="K57" s="100">
        <v>768</v>
      </c>
      <c r="L57" s="100">
        <v>560</v>
      </c>
      <c r="M57" s="80">
        <v>352</v>
      </c>
      <c r="N57" s="81">
        <v>240</v>
      </c>
      <c r="Y57" s="104"/>
    </row>
    <row r="58" spans="2:25" ht="13.5" customHeight="1">
      <c r="B58" s="29">
        <f t="shared" si="5"/>
        <v>48</v>
      </c>
      <c r="C58" s="38"/>
      <c r="D58" s="45"/>
      <c r="E58" s="42"/>
      <c r="F58" s="42" t="s">
        <v>142</v>
      </c>
      <c r="G58" s="42"/>
      <c r="H58" s="42"/>
      <c r="I58" s="42"/>
      <c r="J58" s="42"/>
      <c r="K58" s="80"/>
      <c r="L58" s="80" t="s">
        <v>261</v>
      </c>
      <c r="M58" s="80" t="s">
        <v>261</v>
      </c>
      <c r="N58" s="81" t="s">
        <v>261</v>
      </c>
      <c r="Y58" s="104"/>
    </row>
    <row r="59" spans="2:25" ht="13.5" customHeight="1">
      <c r="B59" s="29">
        <f t="shared" si="5"/>
        <v>49</v>
      </c>
      <c r="C59" s="38"/>
      <c r="D59" s="45"/>
      <c r="E59" s="42"/>
      <c r="F59" s="42" t="s">
        <v>143</v>
      </c>
      <c r="G59" s="42"/>
      <c r="H59" s="42"/>
      <c r="I59" s="42"/>
      <c r="J59" s="42"/>
      <c r="K59" s="80" t="s">
        <v>261</v>
      </c>
      <c r="L59" s="80"/>
      <c r="M59" s="80"/>
      <c r="N59" s="81" t="s">
        <v>261</v>
      </c>
      <c r="Y59" s="104"/>
    </row>
    <row r="60" spans="2:25" ht="13.5" customHeight="1">
      <c r="B60" s="29">
        <f t="shared" si="5"/>
        <v>50</v>
      </c>
      <c r="C60" s="38"/>
      <c r="D60" s="45"/>
      <c r="E60" s="42"/>
      <c r="F60" s="42" t="s">
        <v>144</v>
      </c>
      <c r="G60" s="42"/>
      <c r="H60" s="42"/>
      <c r="I60" s="42"/>
      <c r="J60" s="42"/>
      <c r="K60" s="80">
        <v>40</v>
      </c>
      <c r="L60" s="80"/>
      <c r="M60" s="80" t="s">
        <v>261</v>
      </c>
      <c r="N60" s="81">
        <v>200</v>
      </c>
      <c r="Y60" s="104"/>
    </row>
    <row r="61" spans="2:25" ht="13.5" customHeight="1">
      <c r="B61" s="29">
        <f t="shared" si="5"/>
        <v>51</v>
      </c>
      <c r="C61" s="38"/>
      <c r="D61" s="45"/>
      <c r="E61" s="42"/>
      <c r="F61" s="42" t="s">
        <v>393</v>
      </c>
      <c r="G61" s="42"/>
      <c r="H61" s="42"/>
      <c r="I61" s="42"/>
      <c r="J61" s="42"/>
      <c r="K61" s="80">
        <v>52</v>
      </c>
      <c r="L61" s="80">
        <v>39</v>
      </c>
      <c r="M61" s="80">
        <v>300</v>
      </c>
      <c r="N61" s="81">
        <v>180</v>
      </c>
      <c r="Y61" s="103"/>
    </row>
    <row r="62" spans="2:25" ht="13.5" customHeight="1">
      <c r="B62" s="29">
        <f t="shared" si="5"/>
        <v>52</v>
      </c>
      <c r="C62" s="38"/>
      <c r="D62" s="45"/>
      <c r="E62" s="42"/>
      <c r="F62" s="42" t="s">
        <v>54</v>
      </c>
      <c r="G62" s="42"/>
      <c r="H62" s="42"/>
      <c r="I62" s="42"/>
      <c r="J62" s="42"/>
      <c r="K62" s="100">
        <v>76</v>
      </c>
      <c r="L62" s="100">
        <v>600</v>
      </c>
      <c r="M62" s="80">
        <v>200</v>
      </c>
      <c r="N62" s="81" t="s">
        <v>261</v>
      </c>
      <c r="Y62" s="105"/>
    </row>
    <row r="63" spans="2:25" ht="13.5" customHeight="1">
      <c r="B63" s="29">
        <f t="shared" si="5"/>
        <v>53</v>
      </c>
      <c r="C63" s="38"/>
      <c r="D63" s="45"/>
      <c r="E63" s="42"/>
      <c r="F63" s="42" t="s">
        <v>146</v>
      </c>
      <c r="G63" s="42"/>
      <c r="H63" s="42"/>
      <c r="I63" s="42"/>
      <c r="J63" s="42"/>
      <c r="K63" s="80"/>
      <c r="L63" s="80"/>
      <c r="M63" s="80"/>
      <c r="N63" s="81">
        <v>20</v>
      </c>
      <c r="Y63" s="103"/>
    </row>
    <row r="64" spans="2:25" ht="13.5" customHeight="1">
      <c r="B64" s="29">
        <f t="shared" si="5"/>
        <v>54</v>
      </c>
      <c r="C64" s="38"/>
      <c r="D64" s="45"/>
      <c r="E64" s="42"/>
      <c r="F64" s="42" t="s">
        <v>241</v>
      </c>
      <c r="G64" s="42"/>
      <c r="H64" s="42"/>
      <c r="I64" s="42"/>
      <c r="J64" s="42"/>
      <c r="K64" s="80" t="s">
        <v>261</v>
      </c>
      <c r="L64" s="80">
        <v>32</v>
      </c>
      <c r="M64" s="80"/>
      <c r="N64" s="81"/>
      <c r="Y64" s="103"/>
    </row>
    <row r="65" spans="2:25" ht="13.5" customHeight="1">
      <c r="B65" s="29">
        <f t="shared" si="5"/>
        <v>55</v>
      </c>
      <c r="C65" s="38"/>
      <c r="D65" s="45"/>
      <c r="E65" s="42"/>
      <c r="F65" s="42" t="s">
        <v>262</v>
      </c>
      <c r="G65" s="42"/>
      <c r="H65" s="42"/>
      <c r="I65" s="42"/>
      <c r="J65" s="42"/>
      <c r="K65" s="80" t="s">
        <v>261</v>
      </c>
      <c r="L65" s="80">
        <v>80</v>
      </c>
      <c r="M65" s="80">
        <v>16</v>
      </c>
      <c r="N65" s="81" t="s">
        <v>261</v>
      </c>
      <c r="Y65" s="105"/>
    </row>
    <row r="66" spans="2:25" ht="13.5" customHeight="1">
      <c r="B66" s="29">
        <f t="shared" si="5"/>
        <v>56</v>
      </c>
      <c r="C66" s="38"/>
      <c r="D66" s="45"/>
      <c r="E66" s="42"/>
      <c r="F66" s="42" t="s">
        <v>499</v>
      </c>
      <c r="G66" s="42"/>
      <c r="H66" s="42"/>
      <c r="I66" s="42"/>
      <c r="J66" s="42"/>
      <c r="K66" s="80">
        <v>70</v>
      </c>
      <c r="L66" s="80">
        <v>50</v>
      </c>
      <c r="M66" s="80">
        <v>20</v>
      </c>
      <c r="N66" s="81">
        <v>30</v>
      </c>
      <c r="Y66" s="103"/>
    </row>
    <row r="67" spans="2:25" ht="13.5" customHeight="1">
      <c r="B67" s="29">
        <f t="shared" si="5"/>
        <v>57</v>
      </c>
      <c r="C67" s="38"/>
      <c r="D67" s="45"/>
      <c r="E67" s="42"/>
      <c r="F67" s="42" t="s">
        <v>147</v>
      </c>
      <c r="G67" s="42"/>
      <c r="H67" s="42"/>
      <c r="I67" s="42"/>
      <c r="J67" s="42"/>
      <c r="K67" s="80">
        <v>110</v>
      </c>
      <c r="L67" s="80">
        <v>210</v>
      </c>
      <c r="M67" s="80">
        <v>100</v>
      </c>
      <c r="N67" s="81">
        <v>120</v>
      </c>
      <c r="Y67" s="103"/>
    </row>
    <row r="68" spans="2:25" ht="13.5" customHeight="1">
      <c r="B68" s="29">
        <f t="shared" si="5"/>
        <v>58</v>
      </c>
      <c r="C68" s="38"/>
      <c r="D68" s="45"/>
      <c r="E68" s="42"/>
      <c r="F68" s="42" t="s">
        <v>148</v>
      </c>
      <c r="G68" s="42"/>
      <c r="H68" s="42"/>
      <c r="I68" s="42"/>
      <c r="J68" s="42"/>
      <c r="K68" s="80">
        <v>1760</v>
      </c>
      <c r="L68" s="80"/>
      <c r="M68" s="80"/>
      <c r="N68" s="81"/>
      <c r="Y68" s="103"/>
    </row>
    <row r="69" spans="2:25" ht="13.5" customHeight="1">
      <c r="B69" s="29">
        <f t="shared" si="5"/>
        <v>59</v>
      </c>
      <c r="C69" s="38"/>
      <c r="D69" s="45"/>
      <c r="E69" s="42"/>
      <c r="F69" s="42" t="s">
        <v>500</v>
      </c>
      <c r="G69" s="42"/>
      <c r="H69" s="42"/>
      <c r="I69" s="42"/>
      <c r="J69" s="42"/>
      <c r="K69" s="80">
        <v>10</v>
      </c>
      <c r="L69" s="80"/>
      <c r="M69" s="80"/>
      <c r="N69" s="81"/>
      <c r="Y69" s="103"/>
    </row>
    <row r="70" spans="2:25" ht="13.5" customHeight="1">
      <c r="B70" s="29">
        <f t="shared" si="5"/>
        <v>60</v>
      </c>
      <c r="C70" s="38"/>
      <c r="D70" s="45"/>
      <c r="E70" s="42"/>
      <c r="F70" s="42" t="s">
        <v>56</v>
      </c>
      <c r="G70" s="42"/>
      <c r="H70" s="42"/>
      <c r="I70" s="42"/>
      <c r="J70" s="42"/>
      <c r="K70" s="100">
        <v>240</v>
      </c>
      <c r="L70" s="100">
        <v>960</v>
      </c>
      <c r="M70" s="80">
        <v>520</v>
      </c>
      <c r="N70" s="81">
        <v>160</v>
      </c>
      <c r="Y70" s="103"/>
    </row>
    <row r="71" spans="2:25" ht="13.5" customHeight="1">
      <c r="B71" s="29">
        <f t="shared" si="5"/>
        <v>61</v>
      </c>
      <c r="C71" s="38"/>
      <c r="D71" s="45"/>
      <c r="E71" s="42"/>
      <c r="F71" s="42" t="s">
        <v>57</v>
      </c>
      <c r="G71" s="42"/>
      <c r="H71" s="42"/>
      <c r="I71" s="42"/>
      <c r="J71" s="42"/>
      <c r="K71" s="100">
        <v>50</v>
      </c>
      <c r="L71" s="80">
        <v>90</v>
      </c>
      <c r="M71" s="80">
        <v>30</v>
      </c>
      <c r="N71" s="81">
        <v>70</v>
      </c>
      <c r="Y71" s="103"/>
    </row>
    <row r="72" spans="2:25" ht="13.5" customHeight="1">
      <c r="B72" s="29">
        <f t="shared" si="5"/>
        <v>62</v>
      </c>
      <c r="C72" s="38"/>
      <c r="D72" s="45"/>
      <c r="E72" s="42"/>
      <c r="F72" s="42" t="s">
        <v>149</v>
      </c>
      <c r="G72" s="42"/>
      <c r="H72" s="42"/>
      <c r="I72" s="42"/>
      <c r="J72" s="42"/>
      <c r="K72" s="80"/>
      <c r="L72" s="80" t="s">
        <v>261</v>
      </c>
      <c r="M72" s="80" t="s">
        <v>261</v>
      </c>
      <c r="N72" s="81" t="s">
        <v>261</v>
      </c>
      <c r="Y72" s="103"/>
    </row>
    <row r="73" spans="2:25" ht="13.5" customHeight="1">
      <c r="B73" s="29">
        <f t="shared" si="5"/>
        <v>63</v>
      </c>
      <c r="C73" s="38"/>
      <c r="D73" s="45"/>
      <c r="E73" s="42"/>
      <c r="F73" s="42" t="s">
        <v>150</v>
      </c>
      <c r="G73" s="42"/>
      <c r="H73" s="42"/>
      <c r="I73" s="42"/>
      <c r="J73" s="42"/>
      <c r="K73" s="80" t="s">
        <v>261</v>
      </c>
      <c r="L73" s="80"/>
      <c r="M73" s="80"/>
      <c r="N73" s="81"/>
      <c r="Y73" s="103"/>
    </row>
    <row r="74" spans="2:25" ht="13.5" customHeight="1">
      <c r="B74" s="29">
        <f t="shared" si="5"/>
        <v>64</v>
      </c>
      <c r="C74" s="38"/>
      <c r="D74" s="45"/>
      <c r="E74" s="42"/>
      <c r="F74" s="42" t="s">
        <v>58</v>
      </c>
      <c r="G74" s="42"/>
      <c r="H74" s="42"/>
      <c r="I74" s="42"/>
      <c r="J74" s="42"/>
      <c r="K74" s="100">
        <v>100</v>
      </c>
      <c r="L74" s="80" t="s">
        <v>261</v>
      </c>
      <c r="M74" s="80">
        <v>30</v>
      </c>
      <c r="N74" s="81">
        <v>40</v>
      </c>
      <c r="Y74" s="103"/>
    </row>
    <row r="75" spans="2:25" ht="13.5" customHeight="1">
      <c r="B75" s="29">
        <f t="shared" si="5"/>
        <v>65</v>
      </c>
      <c r="C75" s="38"/>
      <c r="D75" s="45"/>
      <c r="E75" s="42"/>
      <c r="F75" s="42" t="s">
        <v>59</v>
      </c>
      <c r="G75" s="42"/>
      <c r="H75" s="42"/>
      <c r="I75" s="42"/>
      <c r="J75" s="42"/>
      <c r="K75" s="100">
        <v>16</v>
      </c>
      <c r="L75" s="80">
        <v>8</v>
      </c>
      <c r="M75" s="80" t="s">
        <v>261</v>
      </c>
      <c r="N75" s="81">
        <v>80</v>
      </c>
      <c r="Y75" s="103"/>
    </row>
    <row r="76" spans="2:25" ht="13.5" customHeight="1">
      <c r="B76" s="29">
        <f t="shared" si="5"/>
        <v>66</v>
      </c>
      <c r="C76" s="38"/>
      <c r="D76" s="45"/>
      <c r="E76" s="42"/>
      <c r="F76" s="42" t="s">
        <v>61</v>
      </c>
      <c r="G76" s="42"/>
      <c r="H76" s="42"/>
      <c r="I76" s="42"/>
      <c r="J76" s="42"/>
      <c r="K76" s="80">
        <v>48</v>
      </c>
      <c r="L76" s="80">
        <v>144</v>
      </c>
      <c r="M76" s="80">
        <v>480</v>
      </c>
      <c r="N76" s="81">
        <v>320</v>
      </c>
      <c r="Y76" s="103"/>
    </row>
    <row r="77" spans="2:25" ht="13.5" customHeight="1">
      <c r="B77" s="29">
        <f aca="true" t="shared" si="9" ref="B77:B98">B76+1</f>
        <v>67</v>
      </c>
      <c r="C77" s="38"/>
      <c r="D77" s="45"/>
      <c r="E77" s="42"/>
      <c r="F77" s="42" t="s">
        <v>62</v>
      </c>
      <c r="G77" s="42"/>
      <c r="H77" s="42"/>
      <c r="I77" s="42"/>
      <c r="J77" s="42"/>
      <c r="K77" s="80" t="s">
        <v>261</v>
      </c>
      <c r="L77" s="80">
        <v>16</v>
      </c>
      <c r="M77" s="80">
        <v>16</v>
      </c>
      <c r="N77" s="81" t="s">
        <v>261</v>
      </c>
      <c r="Y77" s="103"/>
    </row>
    <row r="78" spans="2:25" ht="13.5" customHeight="1">
      <c r="B78" s="29">
        <f t="shared" si="9"/>
        <v>68</v>
      </c>
      <c r="C78" s="38"/>
      <c r="D78" s="45"/>
      <c r="E78" s="42"/>
      <c r="F78" s="42" t="s">
        <v>501</v>
      </c>
      <c r="G78" s="42"/>
      <c r="H78" s="42"/>
      <c r="I78" s="42"/>
      <c r="J78" s="42"/>
      <c r="K78" s="80" t="s">
        <v>261</v>
      </c>
      <c r="L78" s="80"/>
      <c r="M78" s="80"/>
      <c r="N78" s="81"/>
      <c r="Y78" s="103"/>
    </row>
    <row r="79" spans="2:25" ht="13.5" customHeight="1">
      <c r="B79" s="29">
        <f t="shared" si="9"/>
        <v>69</v>
      </c>
      <c r="C79" s="38"/>
      <c r="D79" s="45"/>
      <c r="E79" s="42"/>
      <c r="F79" s="42" t="s">
        <v>64</v>
      </c>
      <c r="G79" s="42"/>
      <c r="H79" s="42"/>
      <c r="I79" s="42"/>
      <c r="J79" s="42"/>
      <c r="K79" s="80" t="s">
        <v>261</v>
      </c>
      <c r="L79" s="80">
        <v>10</v>
      </c>
      <c r="M79" s="80">
        <v>10</v>
      </c>
      <c r="N79" s="81">
        <v>10</v>
      </c>
      <c r="Y79" s="103"/>
    </row>
    <row r="80" spans="2:25" ht="13.5" customHeight="1">
      <c r="B80" s="29">
        <f t="shared" si="9"/>
        <v>70</v>
      </c>
      <c r="C80" s="38"/>
      <c r="D80" s="45"/>
      <c r="E80" s="42"/>
      <c r="F80" s="42" t="s">
        <v>153</v>
      </c>
      <c r="G80" s="42"/>
      <c r="H80" s="42"/>
      <c r="I80" s="42"/>
      <c r="J80" s="42"/>
      <c r="K80" s="80" t="s">
        <v>261</v>
      </c>
      <c r="L80" s="80"/>
      <c r="M80" s="80"/>
      <c r="N80" s="81"/>
      <c r="Y80" s="103"/>
    </row>
    <row r="81" spans="2:25" ht="13.5" customHeight="1">
      <c r="B81" s="29">
        <f t="shared" si="9"/>
        <v>71</v>
      </c>
      <c r="C81" s="38"/>
      <c r="D81" s="45"/>
      <c r="E81" s="42"/>
      <c r="F81" s="42" t="s">
        <v>213</v>
      </c>
      <c r="G81" s="42"/>
      <c r="H81" s="42"/>
      <c r="I81" s="42"/>
      <c r="J81" s="42"/>
      <c r="K81" s="80"/>
      <c r="L81" s="80">
        <v>80</v>
      </c>
      <c r="M81" s="80" t="s">
        <v>261</v>
      </c>
      <c r="N81" s="81">
        <v>80</v>
      </c>
      <c r="Y81" s="103"/>
    </row>
    <row r="82" spans="2:25" ht="13.5" customHeight="1">
      <c r="B82" s="29">
        <f t="shared" si="9"/>
        <v>72</v>
      </c>
      <c r="C82" s="38"/>
      <c r="D82" s="45"/>
      <c r="E82" s="42"/>
      <c r="F82" s="42" t="s">
        <v>214</v>
      </c>
      <c r="G82" s="42"/>
      <c r="H82" s="42"/>
      <c r="I82" s="42"/>
      <c r="J82" s="42"/>
      <c r="K82" s="80">
        <v>80</v>
      </c>
      <c r="L82" s="80">
        <v>60</v>
      </c>
      <c r="M82" s="80">
        <v>160</v>
      </c>
      <c r="N82" s="81">
        <v>380</v>
      </c>
      <c r="Y82" s="103"/>
    </row>
    <row r="83" spans="2:25" ht="13.5" customHeight="1">
      <c r="B83" s="29">
        <f t="shared" si="9"/>
        <v>73</v>
      </c>
      <c r="C83" s="38"/>
      <c r="D83" s="45"/>
      <c r="E83" s="42"/>
      <c r="F83" s="42" t="s">
        <v>502</v>
      </c>
      <c r="G83" s="42"/>
      <c r="H83" s="42"/>
      <c r="I83" s="42"/>
      <c r="J83" s="42"/>
      <c r="K83" s="80" t="s">
        <v>261</v>
      </c>
      <c r="L83" s="80"/>
      <c r="M83" s="80"/>
      <c r="N83" s="81"/>
      <c r="Y83" s="103"/>
    </row>
    <row r="84" spans="2:25" ht="13.5" customHeight="1">
      <c r="B84" s="29">
        <f t="shared" si="9"/>
        <v>74</v>
      </c>
      <c r="C84" s="38"/>
      <c r="D84" s="45"/>
      <c r="E84" s="42"/>
      <c r="F84" s="42" t="s">
        <v>65</v>
      </c>
      <c r="G84" s="42"/>
      <c r="H84" s="42"/>
      <c r="I84" s="42"/>
      <c r="J84" s="42"/>
      <c r="K84" s="100">
        <v>340</v>
      </c>
      <c r="L84" s="80">
        <v>360</v>
      </c>
      <c r="M84" s="80">
        <v>380</v>
      </c>
      <c r="N84" s="81">
        <v>580</v>
      </c>
      <c r="Y84" s="103"/>
    </row>
    <row r="85" spans="2:25" ht="13.5" customHeight="1">
      <c r="B85" s="29">
        <f t="shared" si="9"/>
        <v>75</v>
      </c>
      <c r="C85" s="38"/>
      <c r="D85" s="45"/>
      <c r="E85" s="42"/>
      <c r="F85" s="42" t="s">
        <v>66</v>
      </c>
      <c r="G85" s="42"/>
      <c r="H85" s="42"/>
      <c r="I85" s="42"/>
      <c r="J85" s="42"/>
      <c r="K85" s="80">
        <v>30</v>
      </c>
      <c r="L85" s="80">
        <v>10</v>
      </c>
      <c r="M85" s="80">
        <v>30</v>
      </c>
      <c r="N85" s="81">
        <v>60</v>
      </c>
      <c r="Y85" s="103"/>
    </row>
    <row r="86" spans="2:25" ht="13.5" customHeight="1">
      <c r="B86" s="29">
        <f t="shared" si="9"/>
        <v>76</v>
      </c>
      <c r="C86" s="38"/>
      <c r="D86" s="45"/>
      <c r="E86" s="42"/>
      <c r="F86" s="42" t="s">
        <v>154</v>
      </c>
      <c r="G86" s="42"/>
      <c r="H86" s="42"/>
      <c r="I86" s="42"/>
      <c r="J86" s="42"/>
      <c r="K86" s="80"/>
      <c r="L86" s="80"/>
      <c r="M86" s="80"/>
      <c r="N86" s="81">
        <v>10</v>
      </c>
      <c r="Y86" s="103"/>
    </row>
    <row r="87" spans="2:25" ht="13.5" customHeight="1">
      <c r="B87" s="29">
        <f t="shared" si="9"/>
        <v>77</v>
      </c>
      <c r="C87" s="38"/>
      <c r="D87" s="45"/>
      <c r="E87" s="42"/>
      <c r="F87" s="42" t="s">
        <v>156</v>
      </c>
      <c r="G87" s="42"/>
      <c r="H87" s="42"/>
      <c r="I87" s="42"/>
      <c r="J87" s="42"/>
      <c r="K87" s="80"/>
      <c r="L87" s="80"/>
      <c r="M87" s="80">
        <v>30</v>
      </c>
      <c r="N87" s="81"/>
      <c r="Y87" s="103"/>
    </row>
    <row r="88" spans="2:25" ht="13.5" customHeight="1">
      <c r="B88" s="29">
        <f t="shared" si="9"/>
        <v>78</v>
      </c>
      <c r="C88" s="38"/>
      <c r="D88" s="45"/>
      <c r="E88" s="42"/>
      <c r="F88" s="42" t="s">
        <v>397</v>
      </c>
      <c r="G88" s="42"/>
      <c r="H88" s="42"/>
      <c r="I88" s="42"/>
      <c r="J88" s="42"/>
      <c r="K88" s="80"/>
      <c r="L88" s="80"/>
      <c r="M88" s="80" t="s">
        <v>261</v>
      </c>
      <c r="N88" s="81"/>
      <c r="Y88" s="103"/>
    </row>
    <row r="89" spans="2:25" ht="13.5" customHeight="1">
      <c r="B89" s="29">
        <f t="shared" si="9"/>
        <v>79</v>
      </c>
      <c r="C89" s="38"/>
      <c r="D89" s="45"/>
      <c r="E89" s="42"/>
      <c r="F89" s="42" t="s">
        <v>67</v>
      </c>
      <c r="G89" s="42"/>
      <c r="H89" s="42"/>
      <c r="I89" s="42"/>
      <c r="J89" s="42"/>
      <c r="K89" s="80">
        <v>2</v>
      </c>
      <c r="L89" s="80">
        <v>1</v>
      </c>
      <c r="M89" s="80" t="s">
        <v>261</v>
      </c>
      <c r="N89" s="81" t="s">
        <v>261</v>
      </c>
      <c r="Y89" s="103"/>
    </row>
    <row r="90" spans="2:25" ht="13.5" customHeight="1">
      <c r="B90" s="29">
        <f t="shared" si="9"/>
        <v>80</v>
      </c>
      <c r="C90" s="38"/>
      <c r="D90" s="45"/>
      <c r="E90" s="42"/>
      <c r="F90" s="42" t="s">
        <v>68</v>
      </c>
      <c r="G90" s="42"/>
      <c r="H90" s="42"/>
      <c r="I90" s="42"/>
      <c r="J90" s="42"/>
      <c r="K90" s="80">
        <v>20</v>
      </c>
      <c r="L90" s="100">
        <v>20</v>
      </c>
      <c r="M90" s="80">
        <v>30</v>
      </c>
      <c r="N90" s="81">
        <v>10</v>
      </c>
      <c r="Y90" s="103"/>
    </row>
    <row r="91" spans="2:25" ht="13.5" customHeight="1">
      <c r="B91" s="29">
        <f t="shared" si="9"/>
        <v>81</v>
      </c>
      <c r="C91" s="38"/>
      <c r="D91" s="45"/>
      <c r="E91" s="42"/>
      <c r="F91" s="42" t="s">
        <v>69</v>
      </c>
      <c r="G91" s="42"/>
      <c r="H91" s="42"/>
      <c r="I91" s="42"/>
      <c r="J91" s="42"/>
      <c r="K91" s="80"/>
      <c r="L91" s="80"/>
      <c r="M91" s="80"/>
      <c r="N91" s="81">
        <v>40</v>
      </c>
      <c r="Y91" s="103"/>
    </row>
    <row r="92" spans="2:25" ht="13.5" customHeight="1">
      <c r="B92" s="29">
        <f t="shared" si="9"/>
        <v>82</v>
      </c>
      <c r="C92" s="38"/>
      <c r="D92" s="45"/>
      <c r="E92" s="42"/>
      <c r="F92" s="42" t="s">
        <v>70</v>
      </c>
      <c r="G92" s="42"/>
      <c r="H92" s="42"/>
      <c r="I92" s="42"/>
      <c r="J92" s="42"/>
      <c r="K92" s="80">
        <v>240</v>
      </c>
      <c r="L92" s="80"/>
      <c r="M92" s="80"/>
      <c r="N92" s="81"/>
      <c r="Y92" s="103"/>
    </row>
    <row r="93" spans="2:25" ht="13.5" customHeight="1">
      <c r="B93" s="29">
        <f t="shared" si="9"/>
        <v>83</v>
      </c>
      <c r="C93" s="38"/>
      <c r="D93" s="45"/>
      <c r="E93" s="42"/>
      <c r="F93" s="42" t="s">
        <v>158</v>
      </c>
      <c r="G93" s="42"/>
      <c r="H93" s="42"/>
      <c r="I93" s="42"/>
      <c r="J93" s="42"/>
      <c r="K93" s="80" t="s">
        <v>261</v>
      </c>
      <c r="L93" s="80">
        <v>20</v>
      </c>
      <c r="M93" s="80" t="s">
        <v>261</v>
      </c>
      <c r="N93" s="81">
        <v>20</v>
      </c>
      <c r="Y93" s="103"/>
    </row>
    <row r="94" spans="2:25" ht="13.5" customHeight="1">
      <c r="B94" s="29">
        <f t="shared" si="9"/>
        <v>84</v>
      </c>
      <c r="C94" s="38"/>
      <c r="D94" s="45"/>
      <c r="E94" s="42"/>
      <c r="F94" s="42" t="s">
        <v>264</v>
      </c>
      <c r="G94" s="42"/>
      <c r="H94" s="42"/>
      <c r="I94" s="42"/>
      <c r="J94" s="42"/>
      <c r="K94" s="80"/>
      <c r="L94" s="80"/>
      <c r="M94" s="80" t="s">
        <v>261</v>
      </c>
      <c r="N94" s="81"/>
      <c r="Y94" s="103"/>
    </row>
    <row r="95" spans="2:25" ht="13.5" customHeight="1">
      <c r="B95" s="29">
        <f t="shared" si="9"/>
        <v>85</v>
      </c>
      <c r="C95" s="39"/>
      <c r="D95" s="46"/>
      <c r="E95" s="42"/>
      <c r="F95" s="42" t="s">
        <v>71</v>
      </c>
      <c r="G95" s="42"/>
      <c r="H95" s="42"/>
      <c r="I95" s="42"/>
      <c r="J95" s="42"/>
      <c r="K95" s="80">
        <v>120</v>
      </c>
      <c r="L95" s="80">
        <v>30</v>
      </c>
      <c r="M95" s="80">
        <v>20</v>
      </c>
      <c r="N95" s="81" t="s">
        <v>261</v>
      </c>
      <c r="Y95" s="103"/>
    </row>
    <row r="96" spans="2:14" ht="13.5" customHeight="1">
      <c r="B96" s="29">
        <f t="shared" si="9"/>
        <v>86</v>
      </c>
      <c r="C96" s="37" t="s">
        <v>160</v>
      </c>
      <c r="D96" s="35" t="s">
        <v>161</v>
      </c>
      <c r="E96" s="42"/>
      <c r="F96" s="42" t="s">
        <v>162</v>
      </c>
      <c r="G96" s="42"/>
      <c r="H96" s="42"/>
      <c r="I96" s="42"/>
      <c r="J96" s="42"/>
      <c r="K96" s="80">
        <v>2</v>
      </c>
      <c r="L96" s="80"/>
      <c r="M96" s="80"/>
      <c r="N96" s="81" t="s">
        <v>261</v>
      </c>
    </row>
    <row r="97" spans="2:14" ht="13.5" customHeight="1">
      <c r="B97" s="29">
        <f t="shared" si="9"/>
        <v>87</v>
      </c>
      <c r="C97" s="37" t="s">
        <v>72</v>
      </c>
      <c r="D97" s="35" t="s">
        <v>73</v>
      </c>
      <c r="E97" s="42"/>
      <c r="F97" s="42" t="s">
        <v>503</v>
      </c>
      <c r="G97" s="42"/>
      <c r="H97" s="42"/>
      <c r="I97" s="42"/>
      <c r="J97" s="42"/>
      <c r="K97" s="80">
        <v>3</v>
      </c>
      <c r="L97" s="80"/>
      <c r="M97" s="80" t="s">
        <v>261</v>
      </c>
      <c r="N97" s="81" t="s">
        <v>261</v>
      </c>
    </row>
    <row r="98" spans="2:14" ht="13.5" customHeight="1">
      <c r="B98" s="29">
        <f t="shared" si="9"/>
        <v>88</v>
      </c>
      <c r="C98" s="38"/>
      <c r="D98" s="45"/>
      <c r="E98" s="42"/>
      <c r="F98" s="42" t="s">
        <v>265</v>
      </c>
      <c r="G98" s="42"/>
      <c r="H98" s="42"/>
      <c r="I98" s="42"/>
      <c r="J98" s="42"/>
      <c r="K98" s="80">
        <v>1</v>
      </c>
      <c r="L98" s="80">
        <v>4</v>
      </c>
      <c r="M98" s="80">
        <v>4</v>
      </c>
      <c r="N98" s="81">
        <v>4</v>
      </c>
    </row>
    <row r="99" spans="2:14" ht="13.5" customHeight="1" thickBot="1">
      <c r="B99" s="29">
        <f>B98+1</f>
        <v>89</v>
      </c>
      <c r="C99" s="146"/>
      <c r="D99" s="148"/>
      <c r="E99" s="42"/>
      <c r="F99" s="42" t="s">
        <v>399</v>
      </c>
      <c r="G99" s="42"/>
      <c r="H99" s="42"/>
      <c r="I99" s="42"/>
      <c r="J99" s="42"/>
      <c r="K99" s="80">
        <v>1</v>
      </c>
      <c r="L99" s="80">
        <v>9</v>
      </c>
      <c r="M99" s="80">
        <v>4</v>
      </c>
      <c r="N99" s="81" t="s">
        <v>261</v>
      </c>
    </row>
    <row r="100" spans="2:24" ht="13.5" customHeight="1">
      <c r="B100" s="83"/>
      <c r="C100" s="84"/>
      <c r="D100" s="84"/>
      <c r="E100" s="86"/>
      <c r="F100" s="86"/>
      <c r="G100" s="86"/>
      <c r="H100" s="86"/>
      <c r="I100" s="86"/>
      <c r="J100" s="86"/>
      <c r="K100" s="86"/>
      <c r="L100" s="86"/>
      <c r="M100" s="86"/>
      <c r="N100" s="86"/>
      <c r="U100">
        <f>COUNTA(K11:K99,K107:K121)</f>
        <v>85</v>
      </c>
      <c r="V100">
        <f>COUNTA(L11:L99,L107:L121)</f>
        <v>75</v>
      </c>
      <c r="W100">
        <f>COUNTA(M11:M99,M107:M121)</f>
        <v>80</v>
      </c>
      <c r="X100">
        <f>COUNTA(N11:N99,N107:N121)</f>
        <v>85</v>
      </c>
    </row>
    <row r="101" ht="18" customHeight="1"/>
    <row r="102" ht="18" customHeight="1">
      <c r="B102" s="22"/>
    </row>
    <row r="103" ht="9" customHeight="1" thickBot="1"/>
    <row r="104" spans="2:14" ht="18" customHeight="1">
      <c r="B104" s="1"/>
      <c r="C104" s="2"/>
      <c r="D104" s="163" t="s">
        <v>2</v>
      </c>
      <c r="E104" s="163"/>
      <c r="F104" s="163"/>
      <c r="G104" s="163"/>
      <c r="H104" s="2"/>
      <c r="I104" s="2"/>
      <c r="J104" s="3"/>
      <c r="K104" s="107" t="s">
        <v>106</v>
      </c>
      <c r="L104" s="107" t="s">
        <v>107</v>
      </c>
      <c r="M104" s="107" t="s">
        <v>108</v>
      </c>
      <c r="N104" s="132" t="s">
        <v>109</v>
      </c>
    </row>
    <row r="105" spans="2:14" ht="18" customHeight="1" thickBot="1">
      <c r="B105" s="7"/>
      <c r="C105" s="8"/>
      <c r="D105" s="161" t="s">
        <v>3</v>
      </c>
      <c r="E105" s="161"/>
      <c r="F105" s="161"/>
      <c r="G105" s="161"/>
      <c r="H105" s="8"/>
      <c r="I105" s="8"/>
      <c r="J105" s="9"/>
      <c r="K105" s="113" t="str">
        <f>K5</f>
        <v>H 26. 7.17</v>
      </c>
      <c r="L105" s="113" t="str">
        <f>L5</f>
        <v>H 26. 7.17</v>
      </c>
      <c r="M105" s="113" t="str">
        <f>M5</f>
        <v>H 26. 7.17</v>
      </c>
      <c r="N105" s="133" t="str">
        <f>N5</f>
        <v>H 26. 7.17</v>
      </c>
    </row>
    <row r="106" spans="2:14" ht="18" customHeight="1" thickTop="1">
      <c r="B106" s="87" t="s">
        <v>10</v>
      </c>
      <c r="C106" s="88" t="s">
        <v>11</v>
      </c>
      <c r="D106" s="88" t="s">
        <v>12</v>
      </c>
      <c r="E106" s="89"/>
      <c r="F106" s="90"/>
      <c r="G106" s="169" t="s">
        <v>13</v>
      </c>
      <c r="H106" s="169"/>
      <c r="I106" s="90"/>
      <c r="J106" s="27"/>
      <c r="K106" s="114"/>
      <c r="L106" s="114"/>
      <c r="M106" s="114"/>
      <c r="N106" s="134"/>
    </row>
    <row r="107" spans="2:14" ht="13.5" customHeight="1">
      <c r="B107" s="29">
        <f>B99+1</f>
        <v>90</v>
      </c>
      <c r="C107" s="37" t="s">
        <v>72</v>
      </c>
      <c r="D107" s="35" t="s">
        <v>73</v>
      </c>
      <c r="E107" s="42"/>
      <c r="F107" s="42" t="s">
        <v>320</v>
      </c>
      <c r="G107" s="42"/>
      <c r="H107" s="42"/>
      <c r="I107" s="42"/>
      <c r="J107" s="42"/>
      <c r="K107" s="80" t="s">
        <v>261</v>
      </c>
      <c r="L107" s="80" t="s">
        <v>261</v>
      </c>
      <c r="M107" s="80">
        <v>2</v>
      </c>
      <c r="N107" s="81">
        <v>1</v>
      </c>
    </row>
    <row r="108" spans="2:14" ht="13.5" customHeight="1">
      <c r="B108" s="29">
        <f aca="true" t="shared" si="10" ref="B108:B121">B107+1</f>
        <v>91</v>
      </c>
      <c r="C108" s="38"/>
      <c r="D108" s="45"/>
      <c r="E108" s="42"/>
      <c r="F108" s="42" t="s">
        <v>164</v>
      </c>
      <c r="G108" s="42"/>
      <c r="H108" s="42"/>
      <c r="I108" s="42"/>
      <c r="J108" s="42"/>
      <c r="K108" s="80">
        <v>9</v>
      </c>
      <c r="L108" s="80">
        <v>1</v>
      </c>
      <c r="M108" s="80">
        <v>7</v>
      </c>
      <c r="N108" s="81" t="s">
        <v>261</v>
      </c>
    </row>
    <row r="109" spans="2:14" ht="13.5" customHeight="1">
      <c r="B109" s="29">
        <f t="shared" si="10"/>
        <v>92</v>
      </c>
      <c r="C109" s="38"/>
      <c r="D109" s="45"/>
      <c r="E109" s="42"/>
      <c r="F109" s="42" t="s">
        <v>510</v>
      </c>
      <c r="G109" s="42"/>
      <c r="H109" s="42"/>
      <c r="I109" s="42"/>
      <c r="J109" s="42"/>
      <c r="K109" s="80"/>
      <c r="L109" s="80"/>
      <c r="M109" s="80"/>
      <c r="N109" s="81">
        <v>2</v>
      </c>
    </row>
    <row r="110" spans="2:14" ht="13.5" customHeight="1">
      <c r="B110" s="29">
        <f t="shared" si="10"/>
        <v>93</v>
      </c>
      <c r="C110" s="38"/>
      <c r="D110" s="45"/>
      <c r="E110" s="42"/>
      <c r="F110" s="42" t="s">
        <v>504</v>
      </c>
      <c r="G110" s="42"/>
      <c r="H110" s="42"/>
      <c r="I110" s="42"/>
      <c r="J110" s="42"/>
      <c r="K110" s="80"/>
      <c r="L110" s="80" t="s">
        <v>261</v>
      </c>
      <c r="M110" s="80"/>
      <c r="N110" s="81"/>
    </row>
    <row r="111" spans="2:14" ht="13.5" customHeight="1">
      <c r="B111" s="29">
        <f t="shared" si="10"/>
        <v>94</v>
      </c>
      <c r="C111" s="38"/>
      <c r="D111" s="45"/>
      <c r="E111" s="42"/>
      <c r="F111" s="42" t="s">
        <v>165</v>
      </c>
      <c r="G111" s="42"/>
      <c r="H111" s="42"/>
      <c r="I111" s="42"/>
      <c r="J111" s="42"/>
      <c r="K111" s="80">
        <v>1</v>
      </c>
      <c r="L111" s="80">
        <v>8</v>
      </c>
      <c r="M111" s="80">
        <v>9</v>
      </c>
      <c r="N111" s="81" t="s">
        <v>261</v>
      </c>
    </row>
    <row r="112" spans="2:14" ht="13.5" customHeight="1">
      <c r="B112" s="29">
        <f t="shared" si="10"/>
        <v>95</v>
      </c>
      <c r="C112" s="38"/>
      <c r="D112" s="46"/>
      <c r="E112" s="42"/>
      <c r="F112" s="42" t="s">
        <v>74</v>
      </c>
      <c r="G112" s="42"/>
      <c r="H112" s="42"/>
      <c r="I112" s="42"/>
      <c r="J112" s="42"/>
      <c r="K112" s="80">
        <v>1</v>
      </c>
      <c r="L112" s="80">
        <v>1</v>
      </c>
      <c r="M112" s="80">
        <v>1</v>
      </c>
      <c r="N112" s="81" t="s">
        <v>261</v>
      </c>
    </row>
    <row r="113" spans="2:14" ht="13.5" customHeight="1">
      <c r="B113" s="29">
        <f t="shared" si="10"/>
        <v>96</v>
      </c>
      <c r="C113" s="37" t="s">
        <v>75</v>
      </c>
      <c r="D113" s="35" t="s">
        <v>166</v>
      </c>
      <c r="E113" s="42"/>
      <c r="F113" s="42" t="s">
        <v>167</v>
      </c>
      <c r="G113" s="42"/>
      <c r="H113" s="42"/>
      <c r="I113" s="42"/>
      <c r="J113" s="42"/>
      <c r="K113" s="80"/>
      <c r="L113" s="80"/>
      <c r="M113" s="80" t="s">
        <v>261</v>
      </c>
      <c r="N113" s="81"/>
    </row>
    <row r="114" spans="2:14" ht="13.5" customHeight="1">
      <c r="B114" s="29">
        <f t="shared" si="10"/>
        <v>97</v>
      </c>
      <c r="C114" s="38"/>
      <c r="D114" s="47" t="s">
        <v>168</v>
      </c>
      <c r="E114" s="42"/>
      <c r="F114" s="42" t="s">
        <v>169</v>
      </c>
      <c r="G114" s="42"/>
      <c r="H114" s="42"/>
      <c r="I114" s="42"/>
      <c r="J114" s="42"/>
      <c r="K114" s="80">
        <v>10</v>
      </c>
      <c r="L114" s="80">
        <v>80</v>
      </c>
      <c r="M114" s="80">
        <v>250</v>
      </c>
      <c r="N114" s="81">
        <v>60</v>
      </c>
    </row>
    <row r="115" spans="2:14" ht="13.5" customHeight="1">
      <c r="B115" s="29">
        <f t="shared" si="10"/>
        <v>98</v>
      </c>
      <c r="C115" s="38"/>
      <c r="D115" s="35" t="s">
        <v>76</v>
      </c>
      <c r="E115" s="42"/>
      <c r="F115" s="42" t="s">
        <v>79</v>
      </c>
      <c r="G115" s="42"/>
      <c r="H115" s="42"/>
      <c r="I115" s="42"/>
      <c r="J115" s="42"/>
      <c r="K115" s="80">
        <v>30</v>
      </c>
      <c r="L115" s="80">
        <v>90</v>
      </c>
      <c r="M115" s="80">
        <v>10</v>
      </c>
      <c r="N115" s="81"/>
    </row>
    <row r="116" spans="2:14" ht="13.5" customHeight="1">
      <c r="B116" s="29">
        <f t="shared" si="10"/>
        <v>99</v>
      </c>
      <c r="C116" s="39"/>
      <c r="D116" s="47" t="s">
        <v>80</v>
      </c>
      <c r="E116" s="42"/>
      <c r="F116" s="42" t="s">
        <v>81</v>
      </c>
      <c r="G116" s="42"/>
      <c r="H116" s="42"/>
      <c r="I116" s="42"/>
      <c r="J116" s="42"/>
      <c r="K116" s="80">
        <v>70</v>
      </c>
      <c r="L116" s="80">
        <v>90</v>
      </c>
      <c r="M116" s="80">
        <v>100</v>
      </c>
      <c r="N116" s="81">
        <v>60</v>
      </c>
    </row>
    <row r="117" spans="2:14" ht="13.5" customHeight="1">
      <c r="B117" s="29">
        <f t="shared" si="10"/>
        <v>100</v>
      </c>
      <c r="C117" s="37" t="s">
        <v>0</v>
      </c>
      <c r="D117" s="35" t="s">
        <v>170</v>
      </c>
      <c r="E117" s="42"/>
      <c r="F117" s="42" t="s">
        <v>1</v>
      </c>
      <c r="G117" s="42"/>
      <c r="H117" s="42"/>
      <c r="I117" s="42"/>
      <c r="J117" s="42"/>
      <c r="K117" s="80">
        <v>30</v>
      </c>
      <c r="L117" s="80">
        <v>20</v>
      </c>
      <c r="M117" s="80">
        <v>40</v>
      </c>
      <c r="N117" s="81" t="s">
        <v>261</v>
      </c>
    </row>
    <row r="118" spans="2:14" ht="13.5" customHeight="1">
      <c r="B118" s="29">
        <f t="shared" si="10"/>
        <v>101</v>
      </c>
      <c r="C118" s="38"/>
      <c r="D118" s="47" t="s">
        <v>82</v>
      </c>
      <c r="E118" s="42"/>
      <c r="F118" s="42" t="s">
        <v>83</v>
      </c>
      <c r="G118" s="42"/>
      <c r="H118" s="42"/>
      <c r="I118" s="42"/>
      <c r="J118" s="42"/>
      <c r="K118" s="80">
        <v>30</v>
      </c>
      <c r="L118" s="80">
        <v>40</v>
      </c>
      <c r="M118" s="80">
        <v>20</v>
      </c>
      <c r="N118" s="81">
        <v>40</v>
      </c>
    </row>
    <row r="119" spans="2:14" ht="13.5" customHeight="1">
      <c r="B119" s="29">
        <f t="shared" si="10"/>
        <v>102</v>
      </c>
      <c r="C119" s="170" t="s">
        <v>84</v>
      </c>
      <c r="D119" s="171"/>
      <c r="E119" s="42"/>
      <c r="F119" s="42" t="s">
        <v>85</v>
      </c>
      <c r="G119" s="42"/>
      <c r="H119" s="42"/>
      <c r="I119" s="42"/>
      <c r="J119" s="42"/>
      <c r="K119" s="80">
        <v>450</v>
      </c>
      <c r="L119" s="80">
        <v>1200</v>
      </c>
      <c r="M119" s="80">
        <v>900</v>
      </c>
      <c r="N119" s="81">
        <v>500</v>
      </c>
    </row>
    <row r="120" spans="2:14" ht="13.5" customHeight="1">
      <c r="B120" s="29">
        <f t="shared" si="10"/>
        <v>103</v>
      </c>
      <c r="C120" s="40"/>
      <c r="D120" s="41"/>
      <c r="E120" s="42"/>
      <c r="F120" s="42" t="s">
        <v>86</v>
      </c>
      <c r="G120" s="42"/>
      <c r="H120" s="42"/>
      <c r="I120" s="42"/>
      <c r="J120" s="42"/>
      <c r="K120" s="80">
        <v>2150</v>
      </c>
      <c r="L120" s="80">
        <v>400</v>
      </c>
      <c r="M120" s="80">
        <v>600</v>
      </c>
      <c r="N120" s="81">
        <v>550</v>
      </c>
    </row>
    <row r="121" spans="2:14" ht="13.5" customHeight="1" thickBot="1">
      <c r="B121" s="29">
        <f t="shared" si="10"/>
        <v>104</v>
      </c>
      <c r="C121" s="40"/>
      <c r="D121" s="41"/>
      <c r="E121" s="42"/>
      <c r="F121" s="42" t="s">
        <v>171</v>
      </c>
      <c r="G121" s="42"/>
      <c r="H121" s="42"/>
      <c r="I121" s="42"/>
      <c r="J121" s="42"/>
      <c r="K121" s="80">
        <v>100</v>
      </c>
      <c r="L121" s="80">
        <v>300</v>
      </c>
      <c r="M121" s="80">
        <v>350</v>
      </c>
      <c r="N121" s="81">
        <v>350</v>
      </c>
    </row>
    <row r="122" spans="2:14" ht="19.5" customHeight="1" thickTop="1">
      <c r="B122" s="172" t="s">
        <v>88</v>
      </c>
      <c r="C122" s="173"/>
      <c r="D122" s="173"/>
      <c r="E122" s="173"/>
      <c r="F122" s="173"/>
      <c r="G122" s="173"/>
      <c r="H122" s="173"/>
      <c r="I122" s="173"/>
      <c r="J122" s="27"/>
      <c r="K122" s="114">
        <f>SUM(K123:K131)</f>
        <v>23266</v>
      </c>
      <c r="L122" s="114">
        <f>SUM(L123:L131)</f>
        <v>41495</v>
      </c>
      <c r="M122" s="114">
        <f>SUM(M123:M131)</f>
        <v>36113</v>
      </c>
      <c r="N122" s="134">
        <f>SUM(N123:N131)</f>
        <v>23097</v>
      </c>
    </row>
    <row r="123" spans="2:14" ht="13.5" customHeight="1">
      <c r="B123" s="153" t="s">
        <v>89</v>
      </c>
      <c r="C123" s="154"/>
      <c r="D123" s="162"/>
      <c r="E123" s="51"/>
      <c r="F123" s="52"/>
      <c r="G123" s="155" t="s">
        <v>14</v>
      </c>
      <c r="H123" s="155"/>
      <c r="I123" s="52"/>
      <c r="J123" s="54"/>
      <c r="K123" s="43">
        <v>8660</v>
      </c>
      <c r="L123" s="43">
        <v>21250</v>
      </c>
      <c r="M123" s="43">
        <v>13590</v>
      </c>
      <c r="N123" s="44">
        <v>4450</v>
      </c>
    </row>
    <row r="124" spans="2:14" ht="13.5" customHeight="1">
      <c r="B124" s="16"/>
      <c r="C124" s="17"/>
      <c r="D124" s="18"/>
      <c r="E124" s="55"/>
      <c r="F124" s="42"/>
      <c r="G124" s="155" t="s">
        <v>40</v>
      </c>
      <c r="H124" s="155"/>
      <c r="I124" s="53"/>
      <c r="J124" s="56"/>
      <c r="K124" s="43">
        <v>790</v>
      </c>
      <c r="L124" s="43">
        <v>720</v>
      </c>
      <c r="M124" s="43">
        <v>980</v>
      </c>
      <c r="N124" s="44">
        <v>370</v>
      </c>
    </row>
    <row r="125" spans="2:14" ht="13.5" customHeight="1">
      <c r="B125" s="16"/>
      <c r="C125" s="17"/>
      <c r="D125" s="18"/>
      <c r="E125" s="55"/>
      <c r="F125" s="42"/>
      <c r="G125" s="155" t="s">
        <v>43</v>
      </c>
      <c r="H125" s="155"/>
      <c r="I125" s="52"/>
      <c r="J125" s="54"/>
      <c r="K125" s="43">
        <v>31</v>
      </c>
      <c r="L125" s="43">
        <v>10</v>
      </c>
      <c r="M125" s="43">
        <v>31</v>
      </c>
      <c r="N125" s="44">
        <v>340</v>
      </c>
    </row>
    <row r="126" spans="2:14" ht="13.5" customHeight="1">
      <c r="B126" s="16"/>
      <c r="C126" s="17"/>
      <c r="D126" s="18"/>
      <c r="E126" s="55"/>
      <c r="F126" s="42"/>
      <c r="G126" s="155" t="s">
        <v>190</v>
      </c>
      <c r="H126" s="155"/>
      <c r="I126" s="52"/>
      <c r="J126" s="54"/>
      <c r="K126" s="43">
        <v>10</v>
      </c>
      <c r="L126" s="43">
        <v>0</v>
      </c>
      <c r="M126" s="43">
        <v>0</v>
      </c>
      <c r="N126" s="44">
        <v>10</v>
      </c>
    </row>
    <row r="127" spans="2:14" ht="13.5" customHeight="1">
      <c r="B127" s="16"/>
      <c r="C127" s="17"/>
      <c r="D127" s="18"/>
      <c r="E127" s="55"/>
      <c r="F127" s="42"/>
      <c r="G127" s="155" t="s">
        <v>191</v>
      </c>
      <c r="H127" s="155"/>
      <c r="I127" s="52"/>
      <c r="J127" s="54"/>
      <c r="K127" s="43">
        <v>5725</v>
      </c>
      <c r="L127" s="43">
        <v>13630</v>
      </c>
      <c r="M127" s="43">
        <v>16191</v>
      </c>
      <c r="N127" s="44">
        <v>13330</v>
      </c>
    </row>
    <row r="128" spans="2:14" ht="13.5" customHeight="1">
      <c r="B128" s="16"/>
      <c r="C128" s="17"/>
      <c r="D128" s="18"/>
      <c r="E128" s="55"/>
      <c r="F128" s="42"/>
      <c r="G128" s="155" t="s">
        <v>266</v>
      </c>
      <c r="H128" s="155"/>
      <c r="I128" s="52"/>
      <c r="J128" s="54"/>
      <c r="K128" s="43">
        <v>70</v>
      </c>
      <c r="L128" s="43">
        <v>90</v>
      </c>
      <c r="M128" s="43">
        <v>90</v>
      </c>
      <c r="N128" s="44">
        <v>120</v>
      </c>
    </row>
    <row r="129" spans="2:14" ht="13.5" customHeight="1">
      <c r="B129" s="16"/>
      <c r="C129" s="17"/>
      <c r="D129" s="18"/>
      <c r="E129" s="55"/>
      <c r="F129" s="42"/>
      <c r="G129" s="155" t="s">
        <v>45</v>
      </c>
      <c r="H129" s="155"/>
      <c r="I129" s="52"/>
      <c r="J129" s="54"/>
      <c r="K129" s="43">
        <v>5082</v>
      </c>
      <c r="L129" s="43">
        <v>3532</v>
      </c>
      <c r="M129" s="43">
        <v>2934</v>
      </c>
      <c r="N129" s="44">
        <v>2900</v>
      </c>
    </row>
    <row r="130" spans="2:14" ht="13.5" customHeight="1">
      <c r="B130" s="16"/>
      <c r="C130" s="17"/>
      <c r="D130" s="18"/>
      <c r="E130" s="55"/>
      <c r="F130" s="42"/>
      <c r="G130" s="155" t="s">
        <v>90</v>
      </c>
      <c r="H130" s="155"/>
      <c r="I130" s="52"/>
      <c r="J130" s="54"/>
      <c r="K130" s="43">
        <v>2610</v>
      </c>
      <c r="L130" s="43">
        <v>1620</v>
      </c>
      <c r="M130" s="43">
        <v>1500</v>
      </c>
      <c r="N130" s="44">
        <v>1060</v>
      </c>
    </row>
    <row r="131" spans="2:14" ht="13.5" customHeight="1" thickBot="1">
      <c r="B131" s="19"/>
      <c r="C131" s="20"/>
      <c r="D131" s="21"/>
      <c r="E131" s="57"/>
      <c r="F131" s="48"/>
      <c r="G131" s="156" t="s">
        <v>87</v>
      </c>
      <c r="H131" s="156"/>
      <c r="I131" s="58"/>
      <c r="J131" s="59"/>
      <c r="K131" s="49">
        <v>288</v>
      </c>
      <c r="L131" s="49">
        <v>643</v>
      </c>
      <c r="M131" s="49">
        <v>797</v>
      </c>
      <c r="N131" s="50">
        <v>517</v>
      </c>
    </row>
    <row r="132" spans="2:14" ht="18" customHeight="1" thickTop="1">
      <c r="B132" s="157" t="s">
        <v>91</v>
      </c>
      <c r="C132" s="158"/>
      <c r="D132" s="159"/>
      <c r="E132" s="65"/>
      <c r="F132" s="30"/>
      <c r="G132" s="160" t="s">
        <v>92</v>
      </c>
      <c r="H132" s="160"/>
      <c r="I132" s="30"/>
      <c r="J132" s="31"/>
      <c r="K132" s="115" t="s">
        <v>93</v>
      </c>
      <c r="L132" s="121"/>
      <c r="M132" s="121"/>
      <c r="N132" s="135"/>
    </row>
    <row r="133" spans="2:14" ht="18" customHeight="1">
      <c r="B133" s="62"/>
      <c r="C133" s="63"/>
      <c r="D133" s="63"/>
      <c r="E133" s="60"/>
      <c r="F133" s="61"/>
      <c r="G133" s="34"/>
      <c r="H133" s="34"/>
      <c r="I133" s="61"/>
      <c r="J133" s="64"/>
      <c r="K133" s="116" t="s">
        <v>94</v>
      </c>
      <c r="L133" s="122"/>
      <c r="M133" s="122"/>
      <c r="N133" s="125"/>
    </row>
    <row r="134" spans="2:14" ht="18" customHeight="1">
      <c r="B134" s="16"/>
      <c r="C134" s="17"/>
      <c r="D134" s="17"/>
      <c r="E134" s="66"/>
      <c r="F134" s="8"/>
      <c r="G134" s="161" t="s">
        <v>95</v>
      </c>
      <c r="H134" s="161"/>
      <c r="I134" s="32"/>
      <c r="J134" s="33"/>
      <c r="K134" s="117" t="s">
        <v>96</v>
      </c>
      <c r="L134" s="123"/>
      <c r="M134" s="126"/>
      <c r="N134" s="123"/>
    </row>
    <row r="135" spans="2:14" ht="18" customHeight="1">
      <c r="B135" s="16"/>
      <c r="C135" s="17"/>
      <c r="D135" s="17"/>
      <c r="E135" s="67"/>
      <c r="F135" s="17"/>
      <c r="G135" s="68"/>
      <c r="H135" s="68"/>
      <c r="I135" s="63"/>
      <c r="J135" s="69"/>
      <c r="K135" s="118" t="s">
        <v>490</v>
      </c>
      <c r="L135" s="124"/>
      <c r="M135" s="127"/>
      <c r="N135" s="124"/>
    </row>
    <row r="136" spans="2:14" ht="18" customHeight="1">
      <c r="B136" s="16"/>
      <c r="C136" s="17"/>
      <c r="D136" s="17"/>
      <c r="E136" s="67"/>
      <c r="F136" s="17"/>
      <c r="G136" s="68"/>
      <c r="H136" s="68"/>
      <c r="I136" s="63"/>
      <c r="J136" s="69"/>
      <c r="K136" s="118" t="s">
        <v>216</v>
      </c>
      <c r="L136" s="122"/>
      <c r="M136" s="127"/>
      <c r="N136" s="124"/>
    </row>
    <row r="137" spans="2:14" ht="18" customHeight="1">
      <c r="B137" s="16"/>
      <c r="C137" s="17"/>
      <c r="D137" s="17"/>
      <c r="E137" s="66"/>
      <c r="F137" s="8"/>
      <c r="G137" s="161" t="s">
        <v>97</v>
      </c>
      <c r="H137" s="161"/>
      <c r="I137" s="32"/>
      <c r="J137" s="33"/>
      <c r="K137" s="117" t="s">
        <v>364</v>
      </c>
      <c r="L137" s="123"/>
      <c r="M137" s="126"/>
      <c r="N137" s="123"/>
    </row>
    <row r="138" spans="2:14" ht="18" customHeight="1">
      <c r="B138" s="16"/>
      <c r="C138" s="17"/>
      <c r="D138" s="17"/>
      <c r="E138" s="67"/>
      <c r="F138" s="17"/>
      <c r="G138" s="68"/>
      <c r="H138" s="68"/>
      <c r="I138" s="63"/>
      <c r="J138" s="69"/>
      <c r="K138" s="118" t="s">
        <v>491</v>
      </c>
      <c r="L138" s="124"/>
      <c r="M138" s="127"/>
      <c r="N138" s="124"/>
    </row>
    <row r="139" spans="2:14" ht="18" customHeight="1">
      <c r="B139" s="16"/>
      <c r="C139" s="17"/>
      <c r="D139" s="17"/>
      <c r="E139" s="13"/>
      <c r="F139" s="14"/>
      <c r="G139" s="34"/>
      <c r="H139" s="34"/>
      <c r="I139" s="61"/>
      <c r="J139" s="64"/>
      <c r="K139" s="116" t="s">
        <v>98</v>
      </c>
      <c r="L139" s="125"/>
      <c r="M139" s="122"/>
      <c r="N139" s="125"/>
    </row>
    <row r="140" spans="2:14" ht="18" customHeight="1">
      <c r="B140" s="153" t="s">
        <v>99</v>
      </c>
      <c r="C140" s="154"/>
      <c r="D140" s="154"/>
      <c r="E140" s="8"/>
      <c r="F140" s="8"/>
      <c r="G140" s="8"/>
      <c r="H140" s="8"/>
      <c r="I140" s="8"/>
      <c r="J140" s="8"/>
      <c r="K140" s="82"/>
      <c r="L140" s="82"/>
      <c r="M140" s="82"/>
      <c r="N140" s="136"/>
    </row>
    <row r="141" spans="2:14" ht="13.5" customHeight="1">
      <c r="B141" s="70"/>
      <c r="C141" s="71" t="s">
        <v>100</v>
      </c>
      <c r="D141" s="72"/>
      <c r="E141" s="71"/>
      <c r="F141" s="71"/>
      <c r="G141" s="71"/>
      <c r="H141" s="71"/>
      <c r="I141" s="71"/>
      <c r="J141" s="71"/>
      <c r="K141" s="119"/>
      <c r="L141" s="119"/>
      <c r="M141" s="119"/>
      <c r="N141" s="137"/>
    </row>
    <row r="142" spans="2:14" ht="13.5" customHeight="1">
      <c r="B142" s="70"/>
      <c r="C142" s="71" t="s">
        <v>101</v>
      </c>
      <c r="D142" s="72"/>
      <c r="E142" s="71"/>
      <c r="F142" s="71"/>
      <c r="G142" s="71"/>
      <c r="H142" s="71"/>
      <c r="I142" s="71"/>
      <c r="J142" s="71"/>
      <c r="K142" s="119"/>
      <c r="L142" s="119"/>
      <c r="M142" s="119"/>
      <c r="N142" s="137"/>
    </row>
    <row r="143" spans="2:14" ht="13.5" customHeight="1">
      <c r="B143" s="70"/>
      <c r="C143" s="71" t="s">
        <v>102</v>
      </c>
      <c r="D143" s="72"/>
      <c r="E143" s="71"/>
      <c r="F143" s="71"/>
      <c r="G143" s="71"/>
      <c r="H143" s="71"/>
      <c r="I143" s="71"/>
      <c r="J143" s="71"/>
      <c r="K143" s="119"/>
      <c r="L143" s="119"/>
      <c r="M143" s="119"/>
      <c r="N143" s="137"/>
    </row>
    <row r="144" spans="2:14" ht="13.5" customHeight="1">
      <c r="B144" s="70"/>
      <c r="C144" s="71" t="s">
        <v>103</v>
      </c>
      <c r="D144" s="72"/>
      <c r="E144" s="71"/>
      <c r="F144" s="71"/>
      <c r="G144" s="71"/>
      <c r="H144" s="71"/>
      <c r="I144" s="71"/>
      <c r="J144" s="71"/>
      <c r="K144" s="119"/>
      <c r="L144" s="119"/>
      <c r="M144" s="119"/>
      <c r="N144" s="137"/>
    </row>
    <row r="145" spans="2:14" ht="13.5" customHeight="1">
      <c r="B145" s="73"/>
      <c r="C145" s="71" t="s">
        <v>104</v>
      </c>
      <c r="D145" s="71"/>
      <c r="E145" s="71"/>
      <c r="F145" s="71"/>
      <c r="G145" s="71"/>
      <c r="H145" s="71"/>
      <c r="I145" s="71"/>
      <c r="J145" s="71"/>
      <c r="K145" s="119"/>
      <c r="L145" s="119"/>
      <c r="M145" s="119"/>
      <c r="N145" s="137"/>
    </row>
    <row r="146" spans="2:14" ht="13.5" customHeight="1">
      <c r="B146" s="73"/>
      <c r="C146" s="71" t="s">
        <v>269</v>
      </c>
      <c r="D146" s="71"/>
      <c r="E146" s="71"/>
      <c r="F146" s="71"/>
      <c r="G146" s="71"/>
      <c r="H146" s="71"/>
      <c r="I146" s="71"/>
      <c r="J146" s="71"/>
      <c r="K146" s="119"/>
      <c r="L146" s="119"/>
      <c r="M146" s="119"/>
      <c r="N146" s="137"/>
    </row>
    <row r="147" spans="2:14" ht="13.5" customHeight="1">
      <c r="B147" s="73"/>
      <c r="C147" s="71" t="s">
        <v>270</v>
      </c>
      <c r="D147" s="71"/>
      <c r="E147" s="71"/>
      <c r="F147" s="71"/>
      <c r="G147" s="71"/>
      <c r="H147" s="71"/>
      <c r="I147" s="71"/>
      <c r="J147" s="71"/>
      <c r="K147" s="119"/>
      <c r="L147" s="119"/>
      <c r="M147" s="119"/>
      <c r="N147" s="137"/>
    </row>
    <row r="148" spans="2:14" ht="13.5" customHeight="1">
      <c r="B148" s="73"/>
      <c r="C148" s="71" t="s">
        <v>271</v>
      </c>
      <c r="D148" s="71"/>
      <c r="E148" s="71"/>
      <c r="F148" s="71"/>
      <c r="G148" s="71"/>
      <c r="H148" s="71"/>
      <c r="I148" s="71"/>
      <c r="J148" s="71"/>
      <c r="K148" s="119"/>
      <c r="L148" s="119"/>
      <c r="M148" s="119"/>
      <c r="N148" s="137"/>
    </row>
    <row r="149" spans="2:14" ht="13.5" customHeight="1">
      <c r="B149" s="73"/>
      <c r="C149" s="71" t="s">
        <v>272</v>
      </c>
      <c r="D149" s="71"/>
      <c r="E149" s="71"/>
      <c r="F149" s="71"/>
      <c r="G149" s="71"/>
      <c r="H149" s="71"/>
      <c r="I149" s="71"/>
      <c r="J149" s="71"/>
      <c r="K149" s="119"/>
      <c r="L149" s="119"/>
      <c r="M149" s="119"/>
      <c r="N149" s="137"/>
    </row>
    <row r="150" spans="2:14" ht="13.5" customHeight="1">
      <c r="B150" s="73"/>
      <c r="C150" s="71" t="s">
        <v>273</v>
      </c>
      <c r="D150" s="71"/>
      <c r="E150" s="71"/>
      <c r="F150" s="71"/>
      <c r="G150" s="71"/>
      <c r="H150" s="71"/>
      <c r="I150" s="71"/>
      <c r="J150" s="71"/>
      <c r="K150" s="119"/>
      <c r="L150" s="119"/>
      <c r="M150" s="119"/>
      <c r="N150" s="137"/>
    </row>
    <row r="151" spans="2:14" ht="13.5" customHeight="1">
      <c r="B151" s="73"/>
      <c r="C151" s="71" t="s">
        <v>105</v>
      </c>
      <c r="D151" s="71"/>
      <c r="E151" s="71"/>
      <c r="F151" s="71"/>
      <c r="G151" s="71"/>
      <c r="H151" s="71"/>
      <c r="I151" s="71"/>
      <c r="J151" s="71"/>
      <c r="K151" s="119"/>
      <c r="L151" s="119"/>
      <c r="M151" s="119"/>
      <c r="N151" s="137"/>
    </row>
    <row r="152" spans="2:14" ht="13.5" customHeight="1">
      <c r="B152" s="73"/>
      <c r="C152" s="71" t="s">
        <v>274</v>
      </c>
      <c r="D152" s="71"/>
      <c r="E152" s="71"/>
      <c r="F152" s="71"/>
      <c r="G152" s="71"/>
      <c r="H152" s="71"/>
      <c r="I152" s="71"/>
      <c r="J152" s="71"/>
      <c r="K152" s="119"/>
      <c r="L152" s="119"/>
      <c r="M152" s="119"/>
      <c r="N152" s="137"/>
    </row>
    <row r="153" spans="2:14" ht="13.5" customHeight="1">
      <c r="B153" s="73"/>
      <c r="C153" s="71" t="s">
        <v>275</v>
      </c>
      <c r="D153" s="71"/>
      <c r="E153" s="71"/>
      <c r="F153" s="71"/>
      <c r="G153" s="71"/>
      <c r="H153" s="71"/>
      <c r="I153" s="71"/>
      <c r="J153" s="71"/>
      <c r="K153" s="119"/>
      <c r="L153" s="119"/>
      <c r="M153" s="119"/>
      <c r="N153" s="137"/>
    </row>
    <row r="154" spans="2:14" ht="18" customHeight="1" thickBot="1">
      <c r="B154" s="74"/>
      <c r="C154" s="75"/>
      <c r="D154" s="75"/>
      <c r="E154" s="75"/>
      <c r="F154" s="75"/>
      <c r="G154" s="75"/>
      <c r="H154" s="75"/>
      <c r="I154" s="75"/>
      <c r="J154" s="75"/>
      <c r="K154" s="120"/>
      <c r="L154" s="120"/>
      <c r="M154" s="120"/>
      <c r="N154" s="138"/>
    </row>
  </sheetData>
  <sheetProtection/>
  <mergeCells count="27">
    <mergeCell ref="D9:F9"/>
    <mergeCell ref="D4:G4"/>
    <mergeCell ref="D5:G5"/>
    <mergeCell ref="D6:G6"/>
    <mergeCell ref="D7:F7"/>
    <mergeCell ref="D8:F8"/>
    <mergeCell ref="G10:H10"/>
    <mergeCell ref="C119:D119"/>
    <mergeCell ref="D104:G104"/>
    <mergeCell ref="D105:G105"/>
    <mergeCell ref="G106:H106"/>
    <mergeCell ref="G126:H126"/>
    <mergeCell ref="G127:H127"/>
    <mergeCell ref="G134:H134"/>
    <mergeCell ref="B122:I122"/>
    <mergeCell ref="B123:D123"/>
    <mergeCell ref="G123:H123"/>
    <mergeCell ref="G124:H124"/>
    <mergeCell ref="G125:H125"/>
    <mergeCell ref="G137:H137"/>
    <mergeCell ref="B140:D140"/>
    <mergeCell ref="G128:H128"/>
    <mergeCell ref="G129:H129"/>
    <mergeCell ref="G130:H130"/>
    <mergeCell ref="G131:H131"/>
    <mergeCell ref="B132:D132"/>
    <mergeCell ref="G132:H132"/>
  </mergeCells>
  <printOptions/>
  <pageMargins left="0.984251968503937" right="0.3937007874015748" top="0.7874015748031497" bottom="0.7874015748031497" header="0.5118110236220472" footer="0.5118110236220472"/>
  <pageSetup horizontalDpi="600" verticalDpi="600" orientation="portrait" paperSize="8" scale="83" r:id="rId1"/>
  <rowBreaks count="1" manualBreakCount="1">
    <brk id="100" max="17" man="1"/>
  </rowBreaks>
</worksheet>
</file>

<file path=xl/worksheets/sheet9.xml><?xml version="1.0" encoding="utf-8"?>
<worksheet xmlns="http://schemas.openxmlformats.org/spreadsheetml/2006/main" xmlns:r="http://schemas.openxmlformats.org/officeDocument/2006/relationships">
  <sheetPr>
    <tabColor rgb="FFC00000"/>
  </sheetPr>
  <dimension ref="B2:Y158"/>
  <sheetViews>
    <sheetView view="pageBreakPreview" zoomScale="75" zoomScaleNormal="75" zoomScaleSheetLayoutView="75" zoomScalePageLayoutView="0" workbookViewId="0" topLeftCell="A1">
      <pane xSplit="10" ySplit="10" topLeftCell="K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4" width="14.8984375" style="102" customWidth="1"/>
    <col min="16" max="20" width="9" style="0" hidden="1" customWidth="1"/>
    <col min="25" max="25" width="9" style="102" customWidth="1"/>
  </cols>
  <sheetData>
    <row r="1" ht="18" customHeight="1"/>
    <row r="2" spans="2:21" ht="18" customHeight="1">
      <c r="B2" s="22"/>
      <c r="U2" s="141"/>
    </row>
    <row r="3" ht="9" customHeight="1" thickBot="1"/>
    <row r="4" spans="2:14" ht="18" customHeight="1">
      <c r="B4" s="1"/>
      <c r="C4" s="2"/>
      <c r="D4" s="163" t="s">
        <v>2</v>
      </c>
      <c r="E4" s="163"/>
      <c r="F4" s="163"/>
      <c r="G4" s="163"/>
      <c r="H4" s="2"/>
      <c r="I4" s="2"/>
      <c r="J4" s="3"/>
      <c r="K4" s="107" t="s">
        <v>106</v>
      </c>
      <c r="L4" s="107" t="s">
        <v>107</v>
      </c>
      <c r="M4" s="107" t="s">
        <v>108</v>
      </c>
      <c r="N4" s="132" t="s">
        <v>109</v>
      </c>
    </row>
    <row r="5" spans="2:14" ht="18" customHeight="1">
      <c r="B5" s="4"/>
      <c r="C5" s="5"/>
      <c r="D5" s="164" t="s">
        <v>3</v>
      </c>
      <c r="E5" s="164"/>
      <c r="F5" s="164"/>
      <c r="G5" s="164"/>
      <c r="H5" s="5"/>
      <c r="I5" s="5"/>
      <c r="J5" s="6"/>
      <c r="K5" s="108" t="s">
        <v>511</v>
      </c>
      <c r="L5" s="108" t="str">
        <f>K5</f>
        <v>H 26. 8.4</v>
      </c>
      <c r="M5" s="108" t="str">
        <f>K5</f>
        <v>H 26. 8.4</v>
      </c>
      <c r="N5" s="128" t="str">
        <f>K5</f>
        <v>H 26. 8.4</v>
      </c>
    </row>
    <row r="6" spans="2:14" ht="18" customHeight="1">
      <c r="B6" s="4"/>
      <c r="C6" s="5"/>
      <c r="D6" s="164" t="s">
        <v>4</v>
      </c>
      <c r="E6" s="164"/>
      <c r="F6" s="164"/>
      <c r="G6" s="164"/>
      <c r="H6" s="5"/>
      <c r="I6" s="5"/>
      <c r="J6" s="6"/>
      <c r="K6" s="108" t="s">
        <v>541</v>
      </c>
      <c r="L6" s="108" t="s">
        <v>371</v>
      </c>
      <c r="M6" s="108" t="s">
        <v>542</v>
      </c>
      <c r="N6" s="128" t="s">
        <v>543</v>
      </c>
    </row>
    <row r="7" spans="2:14" ht="18" customHeight="1">
      <c r="B7" s="4"/>
      <c r="C7" s="5"/>
      <c r="D7" s="164" t="s">
        <v>5</v>
      </c>
      <c r="E7" s="165"/>
      <c r="F7" s="165"/>
      <c r="G7" s="23" t="s">
        <v>6</v>
      </c>
      <c r="H7" s="5"/>
      <c r="I7" s="5"/>
      <c r="J7" s="6"/>
      <c r="K7" s="109">
        <v>1.85</v>
      </c>
      <c r="L7" s="109">
        <v>1.7</v>
      </c>
      <c r="M7" s="109">
        <v>1.75</v>
      </c>
      <c r="N7" s="129">
        <v>1.8</v>
      </c>
    </row>
    <row r="8" spans="2:14" ht="18" customHeight="1">
      <c r="B8" s="7"/>
      <c r="C8" s="8"/>
      <c r="D8" s="164" t="s">
        <v>7</v>
      </c>
      <c r="E8" s="164"/>
      <c r="F8" s="164"/>
      <c r="G8" s="23" t="s">
        <v>6</v>
      </c>
      <c r="H8" s="8"/>
      <c r="I8" s="8"/>
      <c r="J8" s="9"/>
      <c r="K8" s="110">
        <v>0.5</v>
      </c>
      <c r="L8" s="110">
        <v>0.5</v>
      </c>
      <c r="M8" s="110">
        <v>0.5</v>
      </c>
      <c r="N8" s="130">
        <v>0.5</v>
      </c>
    </row>
    <row r="9" spans="2:24" ht="18" customHeight="1" thickBot="1">
      <c r="B9" s="10"/>
      <c r="C9" s="11"/>
      <c r="D9" s="168" t="s">
        <v>8</v>
      </c>
      <c r="E9" s="168"/>
      <c r="F9" s="168"/>
      <c r="G9" s="24" t="s">
        <v>9</v>
      </c>
      <c r="H9" s="11"/>
      <c r="I9" s="11"/>
      <c r="J9" s="12"/>
      <c r="K9" s="111">
        <v>100</v>
      </c>
      <c r="L9" s="111">
        <v>100</v>
      </c>
      <c r="M9" s="111">
        <v>100</v>
      </c>
      <c r="N9" s="131">
        <v>100</v>
      </c>
      <c r="Q9" s="77" t="s">
        <v>110</v>
      </c>
      <c r="R9" s="77" t="s">
        <v>111</v>
      </c>
      <c r="S9" s="77" t="s">
        <v>112</v>
      </c>
      <c r="T9" s="77" t="s">
        <v>113</v>
      </c>
      <c r="U9" s="77" t="s">
        <v>110</v>
      </c>
      <c r="V9" s="77" t="s">
        <v>111</v>
      </c>
      <c r="W9" s="77" t="s">
        <v>112</v>
      </c>
      <c r="X9" s="77" t="s">
        <v>113</v>
      </c>
    </row>
    <row r="10" spans="2:14" ht="18" customHeight="1" thickTop="1">
      <c r="B10" s="25" t="s">
        <v>10</v>
      </c>
      <c r="C10" s="26" t="s">
        <v>11</v>
      </c>
      <c r="D10" s="26" t="s">
        <v>12</v>
      </c>
      <c r="E10" s="13"/>
      <c r="F10" s="14"/>
      <c r="G10" s="169" t="s">
        <v>13</v>
      </c>
      <c r="H10" s="169"/>
      <c r="I10" s="14"/>
      <c r="J10" s="15"/>
      <c r="K10" s="112"/>
      <c r="L10" s="112"/>
      <c r="M10" s="112"/>
      <c r="N10" s="106"/>
    </row>
    <row r="11" spans="2:24" ht="13.5" customHeight="1">
      <c r="B11" s="29">
        <v>1</v>
      </c>
      <c r="C11" s="35" t="s">
        <v>249</v>
      </c>
      <c r="D11" s="35" t="s">
        <v>14</v>
      </c>
      <c r="E11" s="42"/>
      <c r="F11" s="42" t="s">
        <v>250</v>
      </c>
      <c r="G11" s="42"/>
      <c r="H11" s="42"/>
      <c r="I11" s="42"/>
      <c r="J11" s="42"/>
      <c r="K11" s="78" t="s">
        <v>512</v>
      </c>
      <c r="L11" s="78" t="s">
        <v>513</v>
      </c>
      <c r="M11" s="78" t="s">
        <v>514</v>
      </c>
      <c r="N11" s="79" t="s">
        <v>515</v>
      </c>
      <c r="P11" t="s">
        <v>15</v>
      </c>
      <c r="Q11">
        <f aca="true" t="shared" si="0" ref="Q11:T16">IF(K11="",0,VALUE(MID(K11,2,LEN(K11)-2)))</f>
        <v>500</v>
      </c>
      <c r="R11">
        <f t="shared" si="0"/>
        <v>3700</v>
      </c>
      <c r="S11">
        <f t="shared" si="0"/>
        <v>4900</v>
      </c>
      <c r="T11">
        <f t="shared" si="0"/>
        <v>2900</v>
      </c>
      <c r="U11">
        <f aca="true" t="shared" si="1" ref="U11:U25">IF(K11="＋",0,IF(K11="(＋)",0,ABS(K11)))</f>
        <v>500</v>
      </c>
      <c r="V11">
        <f aca="true" t="shared" si="2" ref="V11:V25">IF(L11="＋",0,IF(L11="(＋)",0,ABS(L11)))</f>
        <v>3700</v>
      </c>
      <c r="W11">
        <f aca="true" t="shared" si="3" ref="W11:W25">IF(M11="＋",0,IF(M11="(＋)",0,ABS(M11)))</f>
        <v>4900</v>
      </c>
      <c r="X11">
        <f aca="true" t="shared" si="4" ref="X11:X25">IF(N11="＋",0,IF(N11="(＋)",0,ABS(N11)))</f>
        <v>2900</v>
      </c>
    </row>
    <row r="12" spans="2:24" ht="13.5" customHeight="1">
      <c r="B12" s="29">
        <f>B11+1</f>
        <v>2</v>
      </c>
      <c r="C12" s="36"/>
      <c r="D12" s="45"/>
      <c r="E12" s="42"/>
      <c r="F12" s="42" t="s">
        <v>339</v>
      </c>
      <c r="G12" s="42"/>
      <c r="H12" s="42"/>
      <c r="I12" s="42"/>
      <c r="J12" s="42"/>
      <c r="K12" s="78"/>
      <c r="L12" s="78" t="s">
        <v>251</v>
      </c>
      <c r="M12" s="78" t="s">
        <v>303</v>
      </c>
      <c r="N12" s="79" t="s">
        <v>340</v>
      </c>
      <c r="P12" t="s">
        <v>15</v>
      </c>
      <c r="Q12">
        <f t="shared" si="0"/>
        <v>0</v>
      </c>
      <c r="R12">
        <f t="shared" si="0"/>
        <v>10</v>
      </c>
      <c r="S12">
        <f t="shared" si="0"/>
        <v>20</v>
      </c>
      <c r="T12" t="e">
        <f t="shared" si="0"/>
        <v>#VALUE!</v>
      </c>
      <c r="U12">
        <f t="shared" si="1"/>
        <v>0</v>
      </c>
      <c r="V12">
        <f t="shared" si="2"/>
        <v>10</v>
      </c>
      <c r="W12">
        <f t="shared" si="3"/>
        <v>20</v>
      </c>
      <c r="X12">
        <f t="shared" si="4"/>
        <v>0</v>
      </c>
    </row>
    <row r="13" spans="2:24" ht="13.5" customHeight="1">
      <c r="B13" s="29">
        <f aca="true" t="shared" si="5" ref="B13:B74">B12+1</f>
        <v>3</v>
      </c>
      <c r="C13" s="36"/>
      <c r="D13" s="45"/>
      <c r="E13" s="42"/>
      <c r="F13" s="42" t="s">
        <v>306</v>
      </c>
      <c r="G13" s="42"/>
      <c r="H13" s="42"/>
      <c r="I13" s="42"/>
      <c r="J13" s="42"/>
      <c r="K13" s="78"/>
      <c r="L13" s="78" t="s">
        <v>252</v>
      </c>
      <c r="M13" s="78" t="s">
        <v>307</v>
      </c>
      <c r="N13" s="79" t="s">
        <v>344</v>
      </c>
      <c r="P13" t="s">
        <v>15</v>
      </c>
      <c r="Q13">
        <f t="shared" si="0"/>
        <v>0</v>
      </c>
      <c r="R13">
        <f t="shared" si="0"/>
        <v>10</v>
      </c>
      <c r="S13">
        <f t="shared" si="0"/>
        <v>30</v>
      </c>
      <c r="T13">
        <f t="shared" si="0"/>
        <v>50</v>
      </c>
      <c r="U13">
        <f t="shared" si="1"/>
        <v>0</v>
      </c>
      <c r="V13">
        <f t="shared" si="2"/>
        <v>10</v>
      </c>
      <c r="W13">
        <f t="shared" si="3"/>
        <v>30</v>
      </c>
      <c r="X13">
        <f t="shared" si="4"/>
        <v>50</v>
      </c>
    </row>
    <row r="14" spans="2:24" ht="13.5" customHeight="1">
      <c r="B14" s="29">
        <f t="shared" si="5"/>
        <v>4</v>
      </c>
      <c r="C14" s="36"/>
      <c r="D14" s="45"/>
      <c r="E14" s="42"/>
      <c r="F14" s="42" t="s">
        <v>16</v>
      </c>
      <c r="G14" s="42"/>
      <c r="H14" s="42"/>
      <c r="I14" s="42"/>
      <c r="J14" s="42"/>
      <c r="K14" s="78"/>
      <c r="L14" s="78" t="s">
        <v>387</v>
      </c>
      <c r="M14" s="78" t="s">
        <v>383</v>
      </c>
      <c r="N14" s="79" t="s">
        <v>383</v>
      </c>
      <c r="P14" t="s">
        <v>15</v>
      </c>
      <c r="Q14">
        <f t="shared" si="0"/>
        <v>0</v>
      </c>
      <c r="R14">
        <f t="shared" si="0"/>
        <v>150</v>
      </c>
      <c r="S14">
        <f t="shared" si="0"/>
        <v>80</v>
      </c>
      <c r="T14">
        <f t="shared" si="0"/>
        <v>80</v>
      </c>
      <c r="U14">
        <f t="shared" si="1"/>
        <v>0</v>
      </c>
      <c r="V14">
        <f t="shared" si="2"/>
        <v>150</v>
      </c>
      <c r="W14">
        <f t="shared" si="3"/>
        <v>80</v>
      </c>
      <c r="X14">
        <f t="shared" si="4"/>
        <v>80</v>
      </c>
    </row>
    <row r="15" spans="2:24" ht="13.5" customHeight="1">
      <c r="B15" s="29">
        <f t="shared" si="5"/>
        <v>5</v>
      </c>
      <c r="C15" s="36"/>
      <c r="D15" s="45"/>
      <c r="E15" s="42"/>
      <c r="F15" s="42" t="s">
        <v>17</v>
      </c>
      <c r="G15" s="42"/>
      <c r="H15" s="42"/>
      <c r="I15" s="42"/>
      <c r="J15" s="42"/>
      <c r="K15" s="78" t="s">
        <v>257</v>
      </c>
      <c r="L15" s="78" t="s">
        <v>348</v>
      </c>
      <c r="M15" s="78" t="s">
        <v>314</v>
      </c>
      <c r="N15" s="79" t="s">
        <v>516</v>
      </c>
      <c r="P15" t="s">
        <v>15</v>
      </c>
      <c r="Q15">
        <f t="shared" si="0"/>
        <v>130</v>
      </c>
      <c r="R15">
        <f t="shared" si="0"/>
        <v>250</v>
      </c>
      <c r="S15">
        <f t="shared" si="0"/>
        <v>440</v>
      </c>
      <c r="T15">
        <f t="shared" si="0"/>
        <v>560</v>
      </c>
      <c r="U15">
        <f t="shared" si="1"/>
        <v>130</v>
      </c>
      <c r="V15">
        <f t="shared" si="2"/>
        <v>250</v>
      </c>
      <c r="W15">
        <f t="shared" si="3"/>
        <v>440</v>
      </c>
      <c r="X15">
        <f t="shared" si="4"/>
        <v>560</v>
      </c>
    </row>
    <row r="16" spans="2:24" ht="13.5" customHeight="1">
      <c r="B16" s="29">
        <f t="shared" si="5"/>
        <v>6</v>
      </c>
      <c r="C16" s="36"/>
      <c r="D16" s="45"/>
      <c r="E16" s="42"/>
      <c r="F16" s="42" t="s">
        <v>115</v>
      </c>
      <c r="G16" s="42"/>
      <c r="H16" s="42"/>
      <c r="I16" s="42"/>
      <c r="J16" s="42"/>
      <c r="K16" s="78" t="s">
        <v>307</v>
      </c>
      <c r="L16" s="78" t="s">
        <v>252</v>
      </c>
      <c r="M16" s="78" t="s">
        <v>252</v>
      </c>
      <c r="N16" s="79" t="s">
        <v>252</v>
      </c>
      <c r="P16" t="s">
        <v>15</v>
      </c>
      <c r="Q16">
        <f t="shared" si="0"/>
        <v>30</v>
      </c>
      <c r="R16">
        <f t="shared" si="0"/>
        <v>10</v>
      </c>
      <c r="S16">
        <f t="shared" si="0"/>
        <v>10</v>
      </c>
      <c r="T16">
        <f t="shared" si="0"/>
        <v>10</v>
      </c>
      <c r="U16">
        <f t="shared" si="1"/>
        <v>30</v>
      </c>
      <c r="V16">
        <f t="shared" si="2"/>
        <v>10</v>
      </c>
      <c r="W16">
        <f t="shared" si="3"/>
        <v>10</v>
      </c>
      <c r="X16">
        <f t="shared" si="4"/>
        <v>10</v>
      </c>
    </row>
    <row r="17" spans="2:24" ht="13.5" customHeight="1">
      <c r="B17" s="29">
        <f t="shared" si="5"/>
        <v>7</v>
      </c>
      <c r="C17" s="36"/>
      <c r="D17" s="45"/>
      <c r="E17" s="42"/>
      <c r="F17" s="42" t="s">
        <v>116</v>
      </c>
      <c r="G17" s="42"/>
      <c r="H17" s="42"/>
      <c r="I17" s="42"/>
      <c r="J17" s="42"/>
      <c r="K17" s="80">
        <v>140</v>
      </c>
      <c r="L17" s="80">
        <v>60</v>
      </c>
      <c r="M17" s="80">
        <v>400</v>
      </c>
      <c r="N17" s="81">
        <v>160</v>
      </c>
      <c r="P17" s="76" t="s">
        <v>18</v>
      </c>
      <c r="Q17">
        <f>K17</f>
        <v>140</v>
      </c>
      <c r="R17">
        <f>L17</f>
        <v>60</v>
      </c>
      <c r="S17">
        <f>M17</f>
        <v>400</v>
      </c>
      <c r="T17">
        <f>N17</f>
        <v>160</v>
      </c>
      <c r="U17">
        <f t="shared" si="1"/>
        <v>140</v>
      </c>
      <c r="V17">
        <f t="shared" si="2"/>
        <v>60</v>
      </c>
      <c r="W17">
        <f t="shared" si="3"/>
        <v>400</v>
      </c>
      <c r="X17">
        <f t="shared" si="4"/>
        <v>160</v>
      </c>
    </row>
    <row r="18" spans="2:24" ht="13.5" customHeight="1">
      <c r="B18" s="29">
        <f t="shared" si="5"/>
        <v>8</v>
      </c>
      <c r="C18" s="36"/>
      <c r="D18" s="45"/>
      <c r="E18" s="42"/>
      <c r="F18" s="42" t="s">
        <v>117</v>
      </c>
      <c r="G18" s="42"/>
      <c r="H18" s="42"/>
      <c r="I18" s="42"/>
      <c r="J18" s="42"/>
      <c r="K18" s="78" t="s">
        <v>256</v>
      </c>
      <c r="L18" s="78" t="s">
        <v>252</v>
      </c>
      <c r="M18" s="78" t="s">
        <v>252</v>
      </c>
      <c r="N18" s="79" t="s">
        <v>308</v>
      </c>
      <c r="P18" t="s">
        <v>15</v>
      </c>
      <c r="Q18">
        <f aca="true" t="shared" si="6" ref="Q18:T20">IF(K18="",0,VALUE(MID(K18,2,LEN(K18)-2)))</f>
        <v>40</v>
      </c>
      <c r="R18">
        <f t="shared" si="6"/>
        <v>10</v>
      </c>
      <c r="S18">
        <f t="shared" si="6"/>
        <v>10</v>
      </c>
      <c r="T18" t="e">
        <f t="shared" si="6"/>
        <v>#VALUE!</v>
      </c>
      <c r="U18">
        <f t="shared" si="1"/>
        <v>40</v>
      </c>
      <c r="V18">
        <f t="shared" si="2"/>
        <v>10</v>
      </c>
      <c r="W18">
        <f t="shared" si="3"/>
        <v>10</v>
      </c>
      <c r="X18">
        <f t="shared" si="4"/>
        <v>0</v>
      </c>
    </row>
    <row r="19" spans="2:24" ht="13.5" customHeight="1">
      <c r="B19" s="29">
        <f t="shared" si="5"/>
        <v>9</v>
      </c>
      <c r="C19" s="36"/>
      <c r="D19" s="45"/>
      <c r="E19" s="42"/>
      <c r="F19" s="42" t="s">
        <v>417</v>
      </c>
      <c r="G19" s="42"/>
      <c r="H19" s="42"/>
      <c r="I19" s="42"/>
      <c r="J19" s="42"/>
      <c r="K19" s="78"/>
      <c r="L19" s="78"/>
      <c r="M19" s="78" t="s">
        <v>277</v>
      </c>
      <c r="N19" s="79"/>
      <c r="P19" t="s">
        <v>15</v>
      </c>
      <c r="Q19">
        <f t="shared" si="6"/>
        <v>0</v>
      </c>
      <c r="R19">
        <f t="shared" si="6"/>
        <v>0</v>
      </c>
      <c r="S19" t="e">
        <f t="shared" si="6"/>
        <v>#VALUE!</v>
      </c>
      <c r="T19">
        <f t="shared" si="6"/>
        <v>0</v>
      </c>
      <c r="U19">
        <f t="shared" si="1"/>
        <v>0</v>
      </c>
      <c r="V19">
        <f t="shared" si="2"/>
        <v>0</v>
      </c>
      <c r="W19">
        <f t="shared" si="3"/>
        <v>0</v>
      </c>
      <c r="X19">
        <f t="shared" si="4"/>
        <v>0</v>
      </c>
    </row>
    <row r="20" spans="2:24" ht="13.5" customHeight="1">
      <c r="B20" s="29">
        <f t="shared" si="5"/>
        <v>10</v>
      </c>
      <c r="C20" s="36"/>
      <c r="D20" s="45"/>
      <c r="E20" s="42"/>
      <c r="F20" s="42" t="s">
        <v>20</v>
      </c>
      <c r="G20" s="42"/>
      <c r="H20" s="42"/>
      <c r="I20" s="42"/>
      <c r="J20" s="42"/>
      <c r="K20" s="78" t="s">
        <v>256</v>
      </c>
      <c r="L20" s="78" t="s">
        <v>307</v>
      </c>
      <c r="M20" s="78" t="s">
        <v>377</v>
      </c>
      <c r="N20" s="79" t="s">
        <v>377</v>
      </c>
      <c r="P20" t="s">
        <v>15</v>
      </c>
      <c r="Q20">
        <f t="shared" si="6"/>
        <v>40</v>
      </c>
      <c r="R20">
        <f t="shared" si="6"/>
        <v>30</v>
      </c>
      <c r="S20">
        <f t="shared" si="6"/>
        <v>90</v>
      </c>
      <c r="T20">
        <f t="shared" si="6"/>
        <v>90</v>
      </c>
      <c r="U20">
        <f t="shared" si="1"/>
        <v>40</v>
      </c>
      <c r="V20">
        <f t="shared" si="2"/>
        <v>30</v>
      </c>
      <c r="W20">
        <f t="shared" si="3"/>
        <v>90</v>
      </c>
      <c r="X20">
        <f t="shared" si="4"/>
        <v>90</v>
      </c>
    </row>
    <row r="21" spans="2:24" ht="13.5" customHeight="1">
      <c r="B21" s="29">
        <f t="shared" si="5"/>
        <v>11</v>
      </c>
      <c r="C21" s="36"/>
      <c r="D21" s="45"/>
      <c r="E21" s="42"/>
      <c r="F21" s="42" t="s">
        <v>21</v>
      </c>
      <c r="G21" s="42"/>
      <c r="H21" s="42"/>
      <c r="I21" s="42"/>
      <c r="J21" s="42"/>
      <c r="K21" s="80">
        <v>66200</v>
      </c>
      <c r="L21" s="80">
        <v>77200</v>
      </c>
      <c r="M21" s="80">
        <v>137900</v>
      </c>
      <c r="N21" s="81">
        <v>55500</v>
      </c>
      <c r="P21" s="76" t="s">
        <v>18</v>
      </c>
      <c r="Q21">
        <f aca="true" t="shared" si="7" ref="Q21:T22">K21</f>
        <v>66200</v>
      </c>
      <c r="R21">
        <f t="shared" si="7"/>
        <v>77200</v>
      </c>
      <c r="S21">
        <f t="shared" si="7"/>
        <v>137900</v>
      </c>
      <c r="T21">
        <f t="shared" si="7"/>
        <v>55500</v>
      </c>
      <c r="U21">
        <f t="shared" si="1"/>
        <v>66200</v>
      </c>
      <c r="V21">
        <f t="shared" si="2"/>
        <v>77200</v>
      </c>
      <c r="W21">
        <f t="shared" si="3"/>
        <v>137900</v>
      </c>
      <c r="X21">
        <f t="shared" si="4"/>
        <v>55500</v>
      </c>
    </row>
    <row r="22" spans="2:24" ht="13.5" customHeight="1">
      <c r="B22" s="29">
        <f t="shared" si="5"/>
        <v>12</v>
      </c>
      <c r="C22" s="36"/>
      <c r="D22" s="45"/>
      <c r="E22" s="42"/>
      <c r="F22" s="42" t="s">
        <v>22</v>
      </c>
      <c r="G22" s="42"/>
      <c r="H22" s="42"/>
      <c r="I22" s="42"/>
      <c r="J22" s="42"/>
      <c r="K22" s="80">
        <v>3470</v>
      </c>
      <c r="L22" s="80">
        <v>5200</v>
      </c>
      <c r="M22" s="80">
        <v>5460</v>
      </c>
      <c r="N22" s="81">
        <v>4460</v>
      </c>
      <c r="P22" s="76" t="s">
        <v>18</v>
      </c>
      <c r="Q22">
        <f t="shared" si="7"/>
        <v>3470</v>
      </c>
      <c r="R22">
        <f t="shared" si="7"/>
        <v>5200</v>
      </c>
      <c r="S22">
        <f t="shared" si="7"/>
        <v>5460</v>
      </c>
      <c r="T22">
        <f t="shared" si="7"/>
        <v>4460</v>
      </c>
      <c r="U22">
        <f t="shared" si="1"/>
        <v>3470</v>
      </c>
      <c r="V22">
        <f t="shared" si="2"/>
        <v>5200</v>
      </c>
      <c r="W22">
        <f t="shared" si="3"/>
        <v>5460</v>
      </c>
      <c r="X22">
        <f t="shared" si="4"/>
        <v>4460</v>
      </c>
    </row>
    <row r="23" spans="2:24" ht="13.5" customHeight="1">
      <c r="B23" s="29">
        <f t="shared" si="5"/>
        <v>13</v>
      </c>
      <c r="C23" s="36"/>
      <c r="D23" s="45"/>
      <c r="E23" s="42"/>
      <c r="F23" s="42" t="s">
        <v>517</v>
      </c>
      <c r="G23" s="42"/>
      <c r="H23" s="42"/>
      <c r="I23" s="42"/>
      <c r="J23" s="42"/>
      <c r="K23" s="78"/>
      <c r="L23" s="78"/>
      <c r="M23" s="78"/>
      <c r="N23" s="79" t="s">
        <v>308</v>
      </c>
      <c r="P23" t="s">
        <v>15</v>
      </c>
      <c r="Q23">
        <f aca="true" t="shared" si="8" ref="Q23:T25">IF(K23="",0,VALUE(MID(K23,2,LEN(K23)-2)))</f>
        <v>0</v>
      </c>
      <c r="R23">
        <f t="shared" si="8"/>
        <v>0</v>
      </c>
      <c r="S23">
        <f t="shared" si="8"/>
        <v>0</v>
      </c>
      <c r="T23" t="e">
        <f t="shared" si="8"/>
        <v>#VALUE!</v>
      </c>
      <c r="U23">
        <f t="shared" si="1"/>
        <v>0</v>
      </c>
      <c r="V23">
        <f t="shared" si="2"/>
        <v>0</v>
      </c>
      <c r="W23">
        <f t="shared" si="3"/>
        <v>0</v>
      </c>
      <c r="X23">
        <f t="shared" si="4"/>
        <v>0</v>
      </c>
    </row>
    <row r="24" spans="2:24" ht="13.5" customHeight="1">
      <c r="B24" s="29">
        <f t="shared" si="5"/>
        <v>14</v>
      </c>
      <c r="C24" s="36"/>
      <c r="D24" s="45"/>
      <c r="E24" s="42"/>
      <c r="F24" s="42" t="s">
        <v>23</v>
      </c>
      <c r="G24" s="42"/>
      <c r="H24" s="42"/>
      <c r="I24" s="42"/>
      <c r="J24" s="42"/>
      <c r="K24" s="78"/>
      <c r="L24" s="78"/>
      <c r="M24" s="78" t="s">
        <v>344</v>
      </c>
      <c r="N24" s="79"/>
      <c r="P24" t="s">
        <v>15</v>
      </c>
      <c r="Q24">
        <f t="shared" si="8"/>
        <v>0</v>
      </c>
      <c r="R24">
        <f t="shared" si="8"/>
        <v>0</v>
      </c>
      <c r="S24">
        <f t="shared" si="8"/>
        <v>50</v>
      </c>
      <c r="T24">
        <f t="shared" si="8"/>
        <v>0</v>
      </c>
      <c r="U24">
        <f t="shared" si="1"/>
        <v>0</v>
      </c>
      <c r="V24">
        <f t="shared" si="2"/>
        <v>0</v>
      </c>
      <c r="W24">
        <f t="shared" si="3"/>
        <v>50</v>
      </c>
      <c r="X24">
        <f t="shared" si="4"/>
        <v>0</v>
      </c>
    </row>
    <row r="25" spans="2:24" ht="13.5" customHeight="1">
      <c r="B25" s="29">
        <f t="shared" si="5"/>
        <v>15</v>
      </c>
      <c r="C25" s="36"/>
      <c r="D25" s="45"/>
      <c r="E25" s="42"/>
      <c r="F25" s="42" t="s">
        <v>24</v>
      </c>
      <c r="G25" s="42"/>
      <c r="H25" s="42"/>
      <c r="I25" s="42"/>
      <c r="J25" s="42"/>
      <c r="K25" s="78" t="s">
        <v>518</v>
      </c>
      <c r="L25" s="78" t="s">
        <v>519</v>
      </c>
      <c r="M25" s="78" t="s">
        <v>520</v>
      </c>
      <c r="N25" s="79" t="s">
        <v>521</v>
      </c>
      <c r="P25" t="s">
        <v>15</v>
      </c>
      <c r="Q25">
        <f t="shared" si="8"/>
        <v>10050</v>
      </c>
      <c r="R25">
        <f t="shared" si="8"/>
        <v>5950</v>
      </c>
      <c r="S25">
        <f t="shared" si="8"/>
        <v>4125</v>
      </c>
      <c r="T25">
        <f t="shared" si="8"/>
        <v>1900</v>
      </c>
      <c r="U25">
        <f t="shared" si="1"/>
        <v>10050</v>
      </c>
      <c r="V25">
        <f t="shared" si="2"/>
        <v>5950</v>
      </c>
      <c r="W25">
        <f t="shared" si="3"/>
        <v>4125</v>
      </c>
      <c r="X25">
        <f t="shared" si="4"/>
        <v>1900</v>
      </c>
    </row>
    <row r="26" spans="2:16" ht="13.5" customHeight="1">
      <c r="B26" s="29">
        <f t="shared" si="5"/>
        <v>16</v>
      </c>
      <c r="C26" s="37" t="s">
        <v>39</v>
      </c>
      <c r="D26" s="35" t="s">
        <v>40</v>
      </c>
      <c r="E26" s="42"/>
      <c r="F26" s="42" t="s">
        <v>41</v>
      </c>
      <c r="G26" s="42"/>
      <c r="H26" s="42"/>
      <c r="I26" s="42"/>
      <c r="J26" s="42"/>
      <c r="K26" s="100">
        <v>520</v>
      </c>
      <c r="L26" s="80">
        <v>590</v>
      </c>
      <c r="M26" s="80">
        <v>190</v>
      </c>
      <c r="N26" s="81">
        <v>190</v>
      </c>
      <c r="P26" s="76"/>
    </row>
    <row r="27" spans="2:16" ht="13.5" customHeight="1">
      <c r="B27" s="29">
        <f t="shared" si="5"/>
        <v>17</v>
      </c>
      <c r="C27" s="37" t="s">
        <v>42</v>
      </c>
      <c r="D27" s="35" t="s">
        <v>43</v>
      </c>
      <c r="E27" s="42"/>
      <c r="F27" s="42" t="s">
        <v>133</v>
      </c>
      <c r="G27" s="42"/>
      <c r="H27" s="42"/>
      <c r="I27" s="42"/>
      <c r="J27" s="42"/>
      <c r="K27" s="80"/>
      <c r="L27" s="80"/>
      <c r="M27" s="80">
        <v>1</v>
      </c>
      <c r="N27" s="81"/>
      <c r="P27" s="76"/>
    </row>
    <row r="28" spans="2:16" ht="13.5" customHeight="1">
      <c r="B28" s="29">
        <f t="shared" si="5"/>
        <v>18</v>
      </c>
      <c r="C28" s="38"/>
      <c r="D28" s="45"/>
      <c r="E28" s="42"/>
      <c r="F28" s="42" t="s">
        <v>498</v>
      </c>
      <c r="G28" s="42"/>
      <c r="H28" s="42"/>
      <c r="I28" s="42"/>
      <c r="J28" s="42"/>
      <c r="K28" s="80">
        <v>150</v>
      </c>
      <c r="L28" s="80">
        <v>60</v>
      </c>
      <c r="M28" s="80">
        <v>40</v>
      </c>
      <c r="N28" s="81">
        <v>30</v>
      </c>
      <c r="P28" s="76"/>
    </row>
    <row r="29" spans="2:16" ht="13.5" customHeight="1">
      <c r="B29" s="29">
        <f t="shared" si="5"/>
        <v>19</v>
      </c>
      <c r="C29" s="38"/>
      <c r="D29" s="45"/>
      <c r="E29" s="42"/>
      <c r="F29" s="42" t="s">
        <v>390</v>
      </c>
      <c r="G29" s="42"/>
      <c r="H29" s="42"/>
      <c r="I29" s="42"/>
      <c r="J29" s="42"/>
      <c r="K29" s="80">
        <v>20</v>
      </c>
      <c r="L29" s="80">
        <v>60</v>
      </c>
      <c r="M29" s="80">
        <v>10</v>
      </c>
      <c r="N29" s="81">
        <v>40</v>
      </c>
      <c r="P29" s="76"/>
    </row>
    <row r="30" spans="2:14" ht="13.5" customHeight="1">
      <c r="B30" s="29">
        <f t="shared" si="5"/>
        <v>20</v>
      </c>
      <c r="C30" s="37" t="s">
        <v>259</v>
      </c>
      <c r="D30" s="35" t="s">
        <v>25</v>
      </c>
      <c r="E30" s="42"/>
      <c r="F30" s="42" t="s">
        <v>26</v>
      </c>
      <c r="G30" s="42"/>
      <c r="H30" s="42"/>
      <c r="I30" s="42"/>
      <c r="J30" s="42"/>
      <c r="K30" s="80">
        <v>10</v>
      </c>
      <c r="L30" s="80">
        <v>10</v>
      </c>
      <c r="M30" s="80"/>
      <c r="N30" s="81" t="s">
        <v>248</v>
      </c>
    </row>
    <row r="31" spans="2:14" ht="13.5" customHeight="1">
      <c r="B31" s="29">
        <f t="shared" si="5"/>
        <v>21</v>
      </c>
      <c r="C31" s="38"/>
      <c r="D31" s="45"/>
      <c r="E31" s="42"/>
      <c r="F31" s="42" t="s">
        <v>215</v>
      </c>
      <c r="G31" s="42"/>
      <c r="H31" s="42"/>
      <c r="I31" s="42"/>
      <c r="J31" s="42"/>
      <c r="K31" s="80" t="s">
        <v>248</v>
      </c>
      <c r="L31" s="80"/>
      <c r="M31" s="80"/>
      <c r="N31" s="81"/>
    </row>
    <row r="32" spans="2:14" ht="13.5" customHeight="1">
      <c r="B32" s="29">
        <f t="shared" si="5"/>
        <v>22</v>
      </c>
      <c r="C32" s="38"/>
      <c r="D32" s="47" t="s">
        <v>123</v>
      </c>
      <c r="E32" s="42"/>
      <c r="F32" s="42" t="s">
        <v>189</v>
      </c>
      <c r="G32" s="42"/>
      <c r="H32" s="42"/>
      <c r="I32" s="42"/>
      <c r="J32" s="42"/>
      <c r="K32" s="80">
        <v>60</v>
      </c>
      <c r="L32" s="80" t="s">
        <v>248</v>
      </c>
      <c r="M32" s="80">
        <v>10</v>
      </c>
      <c r="N32" s="81"/>
    </row>
    <row r="33" spans="2:14" ht="13.5" customHeight="1">
      <c r="B33" s="29">
        <f t="shared" si="5"/>
        <v>23</v>
      </c>
      <c r="C33" s="38"/>
      <c r="D33" s="35" t="s">
        <v>27</v>
      </c>
      <c r="E33" s="42"/>
      <c r="F33" s="42" t="s">
        <v>126</v>
      </c>
      <c r="G33" s="42"/>
      <c r="H33" s="42"/>
      <c r="I33" s="42"/>
      <c r="J33" s="42"/>
      <c r="K33" s="80">
        <v>130</v>
      </c>
      <c r="L33" s="80">
        <v>30</v>
      </c>
      <c r="M33" s="80">
        <v>50</v>
      </c>
      <c r="N33" s="81">
        <v>40</v>
      </c>
    </row>
    <row r="34" spans="2:14" ht="13.5" customHeight="1">
      <c r="B34" s="29">
        <f t="shared" si="5"/>
        <v>24</v>
      </c>
      <c r="C34" s="38"/>
      <c r="D34" s="45"/>
      <c r="E34" s="42"/>
      <c r="F34" s="42" t="s">
        <v>177</v>
      </c>
      <c r="G34" s="42"/>
      <c r="H34" s="42"/>
      <c r="I34" s="42"/>
      <c r="J34" s="42"/>
      <c r="K34" s="100">
        <v>3150</v>
      </c>
      <c r="L34" s="80">
        <v>4900</v>
      </c>
      <c r="M34" s="80">
        <v>5900</v>
      </c>
      <c r="N34" s="81">
        <v>8350</v>
      </c>
    </row>
    <row r="35" spans="2:14" ht="13.5" customHeight="1">
      <c r="B35" s="29">
        <f t="shared" si="5"/>
        <v>25</v>
      </c>
      <c r="C35" s="38"/>
      <c r="D35" s="45"/>
      <c r="E35" s="42"/>
      <c r="F35" s="42" t="s">
        <v>178</v>
      </c>
      <c r="G35" s="42"/>
      <c r="H35" s="42"/>
      <c r="I35" s="42"/>
      <c r="J35" s="42"/>
      <c r="K35" s="80">
        <v>120</v>
      </c>
      <c r="L35" s="80"/>
      <c r="M35" s="80">
        <v>40</v>
      </c>
      <c r="N35" s="81">
        <v>80</v>
      </c>
    </row>
    <row r="36" spans="2:14" ht="13.5" customHeight="1">
      <c r="B36" s="29">
        <f t="shared" si="5"/>
        <v>26</v>
      </c>
      <c r="C36" s="38"/>
      <c r="D36" s="45"/>
      <c r="E36" s="42"/>
      <c r="F36" s="42" t="s">
        <v>179</v>
      </c>
      <c r="G36" s="42"/>
      <c r="H36" s="42"/>
      <c r="I36" s="42"/>
      <c r="J36" s="42"/>
      <c r="K36" s="80">
        <v>1020</v>
      </c>
      <c r="L36" s="80">
        <v>1800</v>
      </c>
      <c r="M36" s="80">
        <v>1700</v>
      </c>
      <c r="N36" s="81">
        <v>1550</v>
      </c>
    </row>
    <row r="37" spans="2:14" ht="13.5" customHeight="1">
      <c r="B37" s="29">
        <f t="shared" si="5"/>
        <v>27</v>
      </c>
      <c r="C37" s="38"/>
      <c r="D37" s="45"/>
      <c r="E37" s="42"/>
      <c r="F37" s="42" t="s">
        <v>127</v>
      </c>
      <c r="G37" s="42"/>
      <c r="H37" s="42"/>
      <c r="I37" s="42"/>
      <c r="J37" s="42"/>
      <c r="K37" s="80"/>
      <c r="L37" s="80"/>
      <c r="M37" s="80"/>
      <c r="N37" s="81" t="s">
        <v>248</v>
      </c>
    </row>
    <row r="38" spans="2:14" ht="13.5" customHeight="1">
      <c r="B38" s="29">
        <f t="shared" si="5"/>
        <v>28</v>
      </c>
      <c r="C38" s="38"/>
      <c r="D38" s="45"/>
      <c r="E38" s="42"/>
      <c r="F38" s="42" t="s">
        <v>129</v>
      </c>
      <c r="G38" s="42"/>
      <c r="H38" s="42"/>
      <c r="I38" s="42"/>
      <c r="J38" s="42"/>
      <c r="K38" s="80"/>
      <c r="L38" s="80"/>
      <c r="M38" s="80"/>
      <c r="N38" s="81">
        <v>60</v>
      </c>
    </row>
    <row r="39" spans="2:14" ht="13.5" customHeight="1">
      <c r="B39" s="29">
        <f t="shared" si="5"/>
        <v>29</v>
      </c>
      <c r="C39" s="38"/>
      <c r="D39" s="45"/>
      <c r="E39" s="42"/>
      <c r="F39" s="42" t="s">
        <v>29</v>
      </c>
      <c r="G39" s="42"/>
      <c r="H39" s="42"/>
      <c r="I39" s="42"/>
      <c r="J39" s="42"/>
      <c r="K39" s="80" t="s">
        <v>248</v>
      </c>
      <c r="L39" s="80">
        <v>10</v>
      </c>
      <c r="M39" s="80" t="s">
        <v>248</v>
      </c>
      <c r="N39" s="81">
        <v>10</v>
      </c>
    </row>
    <row r="40" spans="2:14" ht="13.5" customHeight="1">
      <c r="B40" s="29">
        <f t="shared" si="5"/>
        <v>30</v>
      </c>
      <c r="C40" s="38"/>
      <c r="D40" s="45"/>
      <c r="E40" s="42"/>
      <c r="F40" s="42" t="s">
        <v>211</v>
      </c>
      <c r="G40" s="42"/>
      <c r="H40" s="42"/>
      <c r="I40" s="42"/>
      <c r="J40" s="42"/>
      <c r="K40" s="80">
        <v>160</v>
      </c>
      <c r="L40" s="80">
        <v>40</v>
      </c>
      <c r="M40" s="80">
        <v>60</v>
      </c>
      <c r="N40" s="81">
        <v>320</v>
      </c>
    </row>
    <row r="41" spans="2:14" ht="13.5" customHeight="1">
      <c r="B41" s="29">
        <f t="shared" si="5"/>
        <v>31</v>
      </c>
      <c r="C41" s="38"/>
      <c r="D41" s="45"/>
      <c r="E41" s="42"/>
      <c r="F41" s="42" t="s">
        <v>30</v>
      </c>
      <c r="G41" s="42"/>
      <c r="H41" s="42"/>
      <c r="I41" s="42"/>
      <c r="J41" s="42"/>
      <c r="K41" s="80">
        <v>390</v>
      </c>
      <c r="L41" s="80">
        <v>390</v>
      </c>
      <c r="M41" s="80">
        <v>510</v>
      </c>
      <c r="N41" s="81">
        <v>550</v>
      </c>
    </row>
    <row r="42" spans="2:14" ht="13.5" customHeight="1">
      <c r="B42" s="29">
        <f t="shared" si="5"/>
        <v>32</v>
      </c>
      <c r="C42" s="38"/>
      <c r="D42" s="45"/>
      <c r="E42" s="42"/>
      <c r="F42" s="42" t="s">
        <v>131</v>
      </c>
      <c r="G42" s="42"/>
      <c r="H42" s="42"/>
      <c r="I42" s="42"/>
      <c r="J42" s="42"/>
      <c r="K42" s="80">
        <v>40</v>
      </c>
      <c r="L42" s="80">
        <v>70</v>
      </c>
      <c r="M42" s="80">
        <v>60</v>
      </c>
      <c r="N42" s="81">
        <v>20</v>
      </c>
    </row>
    <row r="43" spans="2:14" ht="13.5" customHeight="1">
      <c r="B43" s="29">
        <f t="shared" si="5"/>
        <v>33</v>
      </c>
      <c r="C43" s="38"/>
      <c r="D43" s="45"/>
      <c r="E43" s="42"/>
      <c r="F43" s="42" t="s">
        <v>31</v>
      </c>
      <c r="G43" s="42"/>
      <c r="H43" s="42"/>
      <c r="I43" s="42"/>
      <c r="J43" s="42"/>
      <c r="K43" s="100">
        <v>40</v>
      </c>
      <c r="L43" s="80">
        <v>20</v>
      </c>
      <c r="M43" s="80">
        <v>20</v>
      </c>
      <c r="N43" s="81">
        <v>20</v>
      </c>
    </row>
    <row r="44" spans="2:14" ht="13.5" customHeight="1">
      <c r="B44" s="29">
        <f t="shared" si="5"/>
        <v>34</v>
      </c>
      <c r="C44" s="38"/>
      <c r="D44" s="45"/>
      <c r="E44" s="42"/>
      <c r="F44" s="42" t="s">
        <v>132</v>
      </c>
      <c r="G44" s="42"/>
      <c r="H44" s="42"/>
      <c r="I44" s="42"/>
      <c r="J44" s="42"/>
      <c r="K44" s="80">
        <v>1</v>
      </c>
      <c r="L44" s="80">
        <v>2</v>
      </c>
      <c r="M44" s="80" t="s">
        <v>248</v>
      </c>
      <c r="N44" s="81">
        <v>4</v>
      </c>
    </row>
    <row r="45" spans="2:14" ht="13.5" customHeight="1">
      <c r="B45" s="29">
        <f t="shared" si="5"/>
        <v>35</v>
      </c>
      <c r="C45" s="38"/>
      <c r="D45" s="45"/>
      <c r="E45" s="42"/>
      <c r="F45" s="42" t="s">
        <v>32</v>
      </c>
      <c r="G45" s="42"/>
      <c r="H45" s="42"/>
      <c r="I45" s="42"/>
      <c r="J45" s="42"/>
      <c r="K45" s="100">
        <v>60</v>
      </c>
      <c r="L45" s="80">
        <v>60</v>
      </c>
      <c r="M45" s="80">
        <v>90</v>
      </c>
      <c r="N45" s="81">
        <v>130</v>
      </c>
    </row>
    <row r="46" spans="2:14" ht="13.5" customHeight="1">
      <c r="B46" s="29">
        <f t="shared" si="5"/>
        <v>36</v>
      </c>
      <c r="C46" s="38"/>
      <c r="D46" s="45"/>
      <c r="E46" s="42"/>
      <c r="F46" s="42" t="s">
        <v>33</v>
      </c>
      <c r="G46" s="42"/>
      <c r="H46" s="42"/>
      <c r="I46" s="42"/>
      <c r="J46" s="42"/>
      <c r="K46" s="100"/>
      <c r="L46" s="80"/>
      <c r="M46" s="80">
        <v>30</v>
      </c>
      <c r="N46" s="81" t="s">
        <v>248</v>
      </c>
    </row>
    <row r="47" spans="2:14" ht="13.5" customHeight="1">
      <c r="B47" s="29">
        <f t="shared" si="5"/>
        <v>37</v>
      </c>
      <c r="C47" s="38"/>
      <c r="D47" s="45"/>
      <c r="E47" s="42"/>
      <c r="F47" s="42" t="s">
        <v>539</v>
      </c>
      <c r="G47" s="42"/>
      <c r="H47" s="42"/>
      <c r="I47" s="42"/>
      <c r="J47" s="42"/>
      <c r="K47" s="100" t="s">
        <v>248</v>
      </c>
      <c r="L47" s="80"/>
      <c r="M47" s="80"/>
      <c r="N47" s="81"/>
    </row>
    <row r="48" spans="2:14" ht="13.5" customHeight="1">
      <c r="B48" s="29">
        <f t="shared" si="5"/>
        <v>38</v>
      </c>
      <c r="C48" s="38"/>
      <c r="D48" s="45"/>
      <c r="E48" s="42"/>
      <c r="F48" s="42" t="s">
        <v>35</v>
      </c>
      <c r="G48" s="42"/>
      <c r="H48" s="42"/>
      <c r="I48" s="42"/>
      <c r="J48" s="42"/>
      <c r="K48" s="80">
        <v>100</v>
      </c>
      <c r="L48" s="80">
        <v>30</v>
      </c>
      <c r="M48" s="80">
        <v>200</v>
      </c>
      <c r="N48" s="81">
        <v>25</v>
      </c>
    </row>
    <row r="49" spans="2:14" ht="13.5" customHeight="1">
      <c r="B49" s="29">
        <f t="shared" si="5"/>
        <v>39</v>
      </c>
      <c r="C49" s="38"/>
      <c r="D49" s="45"/>
      <c r="E49" s="42"/>
      <c r="F49" s="42" t="s">
        <v>36</v>
      </c>
      <c r="G49" s="42"/>
      <c r="H49" s="42"/>
      <c r="I49" s="42"/>
      <c r="J49" s="42"/>
      <c r="K49" s="80">
        <v>1175</v>
      </c>
      <c r="L49" s="80">
        <v>220</v>
      </c>
      <c r="M49" s="80">
        <v>525</v>
      </c>
      <c r="N49" s="81">
        <v>400</v>
      </c>
    </row>
    <row r="50" spans="2:14" ht="13.5" customHeight="1">
      <c r="B50" s="29">
        <f t="shared" si="5"/>
        <v>40</v>
      </c>
      <c r="C50" s="38"/>
      <c r="D50" s="45"/>
      <c r="E50" s="42"/>
      <c r="F50" s="42" t="s">
        <v>37</v>
      </c>
      <c r="G50" s="42"/>
      <c r="H50" s="42"/>
      <c r="I50" s="42"/>
      <c r="J50" s="42"/>
      <c r="K50" s="80">
        <v>100</v>
      </c>
      <c r="L50" s="80">
        <v>40</v>
      </c>
      <c r="M50" s="80">
        <v>150</v>
      </c>
      <c r="N50" s="81">
        <v>75</v>
      </c>
    </row>
    <row r="51" spans="2:14" ht="13.5" customHeight="1">
      <c r="B51" s="29">
        <f t="shared" si="5"/>
        <v>41</v>
      </c>
      <c r="C51" s="37" t="s">
        <v>174</v>
      </c>
      <c r="D51" s="35" t="s">
        <v>175</v>
      </c>
      <c r="E51" s="42"/>
      <c r="F51" s="42" t="s">
        <v>44</v>
      </c>
      <c r="G51" s="42"/>
      <c r="H51" s="42"/>
      <c r="I51" s="42"/>
      <c r="J51" s="42"/>
      <c r="K51" s="100">
        <v>60</v>
      </c>
      <c r="L51" s="100">
        <v>60</v>
      </c>
      <c r="M51" s="80">
        <v>10</v>
      </c>
      <c r="N51" s="81">
        <v>10</v>
      </c>
    </row>
    <row r="52" spans="2:14" ht="13.5" customHeight="1">
      <c r="B52" s="29">
        <f t="shared" si="5"/>
        <v>42</v>
      </c>
      <c r="C52" s="38"/>
      <c r="D52" s="45"/>
      <c r="E52" s="42"/>
      <c r="F52" s="42" t="s">
        <v>135</v>
      </c>
      <c r="G52" s="42"/>
      <c r="H52" s="42"/>
      <c r="I52" s="42"/>
      <c r="J52" s="42"/>
      <c r="K52" s="80"/>
      <c r="L52" s="80" t="s">
        <v>248</v>
      </c>
      <c r="M52" s="80" t="s">
        <v>248</v>
      </c>
      <c r="N52" s="81">
        <v>30</v>
      </c>
    </row>
    <row r="53" spans="2:14" ht="13.5" customHeight="1">
      <c r="B53" s="29">
        <f t="shared" si="5"/>
        <v>43</v>
      </c>
      <c r="C53" s="38"/>
      <c r="D53" s="45"/>
      <c r="E53" s="42"/>
      <c r="F53" s="42" t="s">
        <v>136</v>
      </c>
      <c r="G53" s="42"/>
      <c r="H53" s="42"/>
      <c r="I53" s="42"/>
      <c r="J53" s="42"/>
      <c r="K53" s="80">
        <v>40</v>
      </c>
      <c r="L53" s="80" t="s">
        <v>248</v>
      </c>
      <c r="M53" s="80">
        <v>20</v>
      </c>
      <c r="N53" s="81" t="s">
        <v>537</v>
      </c>
    </row>
    <row r="54" spans="2:14" ht="13.5" customHeight="1">
      <c r="B54" s="29">
        <f t="shared" si="5"/>
        <v>44</v>
      </c>
      <c r="C54" s="37" t="s">
        <v>260</v>
      </c>
      <c r="D54" s="35" t="s">
        <v>45</v>
      </c>
      <c r="E54" s="42"/>
      <c r="F54" s="42" t="s">
        <v>239</v>
      </c>
      <c r="G54" s="42"/>
      <c r="H54" s="42"/>
      <c r="I54" s="42"/>
      <c r="J54" s="42"/>
      <c r="K54" s="80"/>
      <c r="L54" s="80" t="s">
        <v>522</v>
      </c>
      <c r="M54" s="80"/>
      <c r="N54" s="81"/>
    </row>
    <row r="55" spans="2:25" ht="13.5" customHeight="1">
      <c r="B55" s="29">
        <f t="shared" si="5"/>
        <v>45</v>
      </c>
      <c r="C55" s="139"/>
      <c r="D55" s="139"/>
      <c r="E55" s="42"/>
      <c r="F55" s="42" t="s">
        <v>46</v>
      </c>
      <c r="G55" s="42"/>
      <c r="H55" s="42"/>
      <c r="I55" s="42"/>
      <c r="J55" s="42"/>
      <c r="K55" s="80">
        <v>80</v>
      </c>
      <c r="L55" s="100">
        <v>400</v>
      </c>
      <c r="M55" s="80">
        <v>80</v>
      </c>
      <c r="N55" s="81"/>
      <c r="Y55" s="103"/>
    </row>
    <row r="56" spans="2:25" ht="13.5" customHeight="1">
      <c r="B56" s="29">
        <f t="shared" si="5"/>
        <v>46</v>
      </c>
      <c r="C56" s="38"/>
      <c r="D56" s="45"/>
      <c r="E56" s="42"/>
      <c r="F56" s="42" t="s">
        <v>47</v>
      </c>
      <c r="G56" s="42"/>
      <c r="H56" s="42"/>
      <c r="I56" s="42"/>
      <c r="J56" s="42"/>
      <c r="K56" s="80">
        <v>40</v>
      </c>
      <c r="L56" s="80"/>
      <c r="M56" s="80"/>
      <c r="N56" s="81" t="s">
        <v>522</v>
      </c>
      <c r="Y56" s="103"/>
    </row>
    <row r="57" spans="2:25" ht="13.5" customHeight="1">
      <c r="B57" s="29">
        <f t="shared" si="5"/>
        <v>47</v>
      </c>
      <c r="C57" s="38"/>
      <c r="D57" s="45"/>
      <c r="E57" s="42"/>
      <c r="F57" s="42" t="s">
        <v>523</v>
      </c>
      <c r="G57" s="42"/>
      <c r="H57" s="42"/>
      <c r="I57" s="42"/>
      <c r="J57" s="42"/>
      <c r="K57" s="80" t="s">
        <v>522</v>
      </c>
      <c r="L57" s="80">
        <v>120</v>
      </c>
      <c r="M57" s="80">
        <v>170</v>
      </c>
      <c r="N57" s="81"/>
      <c r="Y57" s="103"/>
    </row>
    <row r="58" spans="2:25" ht="13.5" customHeight="1">
      <c r="B58" s="29">
        <f t="shared" si="5"/>
        <v>48</v>
      </c>
      <c r="C58" s="38"/>
      <c r="D58" s="45"/>
      <c r="E58" s="42"/>
      <c r="F58" s="42" t="s">
        <v>138</v>
      </c>
      <c r="G58" s="42"/>
      <c r="H58" s="42"/>
      <c r="I58" s="42"/>
      <c r="J58" s="42"/>
      <c r="K58" s="80">
        <v>70</v>
      </c>
      <c r="L58" s="80">
        <v>10</v>
      </c>
      <c r="M58" s="80"/>
      <c r="N58" s="81"/>
      <c r="Y58" s="103"/>
    </row>
    <row r="59" spans="2:25" ht="13.5" customHeight="1">
      <c r="B59" s="29">
        <f t="shared" si="5"/>
        <v>49</v>
      </c>
      <c r="C59" s="38"/>
      <c r="D59" s="45"/>
      <c r="E59" s="42"/>
      <c r="F59" s="42" t="s">
        <v>48</v>
      </c>
      <c r="G59" s="42"/>
      <c r="H59" s="42"/>
      <c r="I59" s="42"/>
      <c r="J59" s="42"/>
      <c r="K59" s="80">
        <v>180</v>
      </c>
      <c r="L59" s="80">
        <v>230</v>
      </c>
      <c r="M59" s="80">
        <v>240</v>
      </c>
      <c r="N59" s="81">
        <v>10</v>
      </c>
      <c r="Y59" s="103"/>
    </row>
    <row r="60" spans="2:25" ht="13.5" customHeight="1">
      <c r="B60" s="29">
        <f t="shared" si="5"/>
        <v>50</v>
      </c>
      <c r="C60" s="38"/>
      <c r="D60" s="45"/>
      <c r="E60" s="42"/>
      <c r="F60" s="42" t="s">
        <v>49</v>
      </c>
      <c r="G60" s="42"/>
      <c r="H60" s="42"/>
      <c r="I60" s="42"/>
      <c r="J60" s="42"/>
      <c r="K60" s="80">
        <v>10</v>
      </c>
      <c r="L60" s="80" t="s">
        <v>522</v>
      </c>
      <c r="M60" s="80">
        <v>30</v>
      </c>
      <c r="N60" s="81" t="s">
        <v>522</v>
      </c>
      <c r="Y60" s="104"/>
    </row>
    <row r="61" spans="2:25" ht="13.5" customHeight="1">
      <c r="B61" s="29">
        <f t="shared" si="5"/>
        <v>51</v>
      </c>
      <c r="C61" s="38"/>
      <c r="D61" s="45"/>
      <c r="E61" s="42"/>
      <c r="F61" s="42" t="s">
        <v>140</v>
      </c>
      <c r="G61" s="42"/>
      <c r="H61" s="42"/>
      <c r="I61" s="42"/>
      <c r="J61" s="42"/>
      <c r="K61" s="80">
        <v>20</v>
      </c>
      <c r="L61" s="80"/>
      <c r="M61" s="80" t="s">
        <v>522</v>
      </c>
      <c r="N61" s="81">
        <v>10</v>
      </c>
      <c r="Y61" s="104"/>
    </row>
    <row r="62" spans="2:25" ht="13.5" customHeight="1">
      <c r="B62" s="29">
        <f t="shared" si="5"/>
        <v>52</v>
      </c>
      <c r="C62" s="38"/>
      <c r="D62" s="45"/>
      <c r="E62" s="42"/>
      <c r="F62" s="42" t="s">
        <v>52</v>
      </c>
      <c r="G62" s="42"/>
      <c r="H62" s="42"/>
      <c r="I62" s="42"/>
      <c r="J62" s="42"/>
      <c r="K62" s="100"/>
      <c r="L62" s="100">
        <v>10</v>
      </c>
      <c r="M62" s="80">
        <v>30</v>
      </c>
      <c r="N62" s="81">
        <v>40</v>
      </c>
      <c r="Y62" s="104"/>
    </row>
    <row r="63" spans="2:25" ht="13.5" customHeight="1">
      <c r="B63" s="29">
        <f t="shared" si="5"/>
        <v>53</v>
      </c>
      <c r="C63" s="38"/>
      <c r="D63" s="45"/>
      <c r="E63" s="42"/>
      <c r="F63" s="42" t="s">
        <v>53</v>
      </c>
      <c r="G63" s="42"/>
      <c r="H63" s="42"/>
      <c r="I63" s="42"/>
      <c r="J63" s="42"/>
      <c r="K63" s="100">
        <v>160</v>
      </c>
      <c r="L63" s="100">
        <v>240</v>
      </c>
      <c r="M63" s="80" t="s">
        <v>522</v>
      </c>
      <c r="N63" s="81">
        <v>240</v>
      </c>
      <c r="Y63" s="104"/>
    </row>
    <row r="64" spans="2:25" ht="13.5" customHeight="1">
      <c r="B64" s="29">
        <f t="shared" si="5"/>
        <v>54</v>
      </c>
      <c r="C64" s="38"/>
      <c r="D64" s="45"/>
      <c r="E64" s="42"/>
      <c r="F64" s="42" t="s">
        <v>142</v>
      </c>
      <c r="G64" s="42"/>
      <c r="H64" s="42"/>
      <c r="I64" s="42"/>
      <c r="J64" s="42"/>
      <c r="K64" s="80">
        <v>80</v>
      </c>
      <c r="L64" s="80" t="s">
        <v>522</v>
      </c>
      <c r="M64" s="80">
        <v>360</v>
      </c>
      <c r="N64" s="81" t="s">
        <v>522</v>
      </c>
      <c r="Y64" s="104"/>
    </row>
    <row r="65" spans="2:25" ht="13.5" customHeight="1">
      <c r="B65" s="29">
        <f t="shared" si="5"/>
        <v>55</v>
      </c>
      <c r="C65" s="38"/>
      <c r="D65" s="45"/>
      <c r="E65" s="42"/>
      <c r="F65" s="42" t="s">
        <v>143</v>
      </c>
      <c r="G65" s="42"/>
      <c r="H65" s="42"/>
      <c r="I65" s="42"/>
      <c r="J65" s="42"/>
      <c r="K65" s="80" t="s">
        <v>522</v>
      </c>
      <c r="L65" s="80"/>
      <c r="M65" s="80" t="s">
        <v>522</v>
      </c>
      <c r="N65" s="81"/>
      <c r="Y65" s="104"/>
    </row>
    <row r="66" spans="2:25" ht="13.5" customHeight="1">
      <c r="B66" s="29">
        <f t="shared" si="5"/>
        <v>56</v>
      </c>
      <c r="C66" s="38"/>
      <c r="D66" s="45"/>
      <c r="E66" s="42"/>
      <c r="F66" s="42" t="s">
        <v>144</v>
      </c>
      <c r="G66" s="42"/>
      <c r="H66" s="42"/>
      <c r="I66" s="42"/>
      <c r="J66" s="42"/>
      <c r="K66" s="80"/>
      <c r="L66" s="80">
        <v>40</v>
      </c>
      <c r="M66" s="80"/>
      <c r="N66" s="81">
        <v>80</v>
      </c>
      <c r="Y66" s="104"/>
    </row>
    <row r="67" spans="2:25" ht="13.5" customHeight="1">
      <c r="B67" s="29">
        <f t="shared" si="5"/>
        <v>57</v>
      </c>
      <c r="C67" s="38"/>
      <c r="D67" s="45"/>
      <c r="E67" s="42"/>
      <c r="F67" s="42" t="s">
        <v>524</v>
      </c>
      <c r="G67" s="42"/>
      <c r="H67" s="42"/>
      <c r="I67" s="42"/>
      <c r="J67" s="42"/>
      <c r="K67" s="80">
        <v>600</v>
      </c>
      <c r="L67" s="80" t="s">
        <v>522</v>
      </c>
      <c r="M67" s="80">
        <v>220</v>
      </c>
      <c r="N67" s="81">
        <v>210</v>
      </c>
      <c r="Y67" s="103"/>
    </row>
    <row r="68" spans="2:25" ht="13.5" customHeight="1">
      <c r="B68" s="29">
        <f t="shared" si="5"/>
        <v>58</v>
      </c>
      <c r="C68" s="38"/>
      <c r="D68" s="45"/>
      <c r="E68" s="42"/>
      <c r="F68" s="42" t="s">
        <v>54</v>
      </c>
      <c r="G68" s="42"/>
      <c r="H68" s="42"/>
      <c r="I68" s="42"/>
      <c r="J68" s="42"/>
      <c r="K68" s="100">
        <v>152</v>
      </c>
      <c r="L68" s="100">
        <v>640</v>
      </c>
      <c r="M68" s="80">
        <v>680</v>
      </c>
      <c r="N68" s="81">
        <v>520</v>
      </c>
      <c r="Y68" s="105"/>
    </row>
    <row r="69" spans="2:25" ht="13.5" customHeight="1">
      <c r="B69" s="29">
        <f t="shared" si="5"/>
        <v>59</v>
      </c>
      <c r="C69" s="38"/>
      <c r="D69" s="45"/>
      <c r="E69" s="42"/>
      <c r="F69" s="42" t="s">
        <v>146</v>
      </c>
      <c r="G69" s="42"/>
      <c r="H69" s="42"/>
      <c r="I69" s="42"/>
      <c r="J69" s="42"/>
      <c r="K69" s="80"/>
      <c r="L69" s="80">
        <v>20</v>
      </c>
      <c r="M69" s="80">
        <v>20</v>
      </c>
      <c r="N69" s="81" t="s">
        <v>522</v>
      </c>
      <c r="Y69" s="103"/>
    </row>
    <row r="70" spans="2:25" ht="13.5" customHeight="1">
      <c r="B70" s="29">
        <f t="shared" si="5"/>
        <v>60</v>
      </c>
      <c r="C70" s="38"/>
      <c r="D70" s="45"/>
      <c r="E70" s="42"/>
      <c r="F70" s="42" t="s">
        <v>241</v>
      </c>
      <c r="G70" s="42"/>
      <c r="H70" s="42"/>
      <c r="I70" s="42"/>
      <c r="J70" s="42"/>
      <c r="K70" s="80">
        <v>320</v>
      </c>
      <c r="L70" s="80" t="s">
        <v>522</v>
      </c>
      <c r="M70" s="80" t="s">
        <v>522</v>
      </c>
      <c r="N70" s="81" t="s">
        <v>522</v>
      </c>
      <c r="Y70" s="103"/>
    </row>
    <row r="71" spans="2:25" ht="13.5" customHeight="1">
      <c r="B71" s="29">
        <f t="shared" si="5"/>
        <v>61</v>
      </c>
      <c r="C71" s="38"/>
      <c r="D71" s="45"/>
      <c r="E71" s="42"/>
      <c r="F71" s="42" t="s">
        <v>525</v>
      </c>
      <c r="G71" s="42"/>
      <c r="H71" s="42"/>
      <c r="I71" s="42"/>
      <c r="J71" s="42"/>
      <c r="K71" s="80" t="s">
        <v>522</v>
      </c>
      <c r="L71" s="80">
        <v>160</v>
      </c>
      <c r="M71" s="80">
        <v>160</v>
      </c>
      <c r="N71" s="81" t="s">
        <v>522</v>
      </c>
      <c r="Y71" s="105"/>
    </row>
    <row r="72" spans="2:25" ht="13.5" customHeight="1">
      <c r="B72" s="29">
        <f t="shared" si="5"/>
        <v>62</v>
      </c>
      <c r="C72" s="38"/>
      <c r="D72" s="45"/>
      <c r="E72" s="42"/>
      <c r="F72" s="42" t="s">
        <v>526</v>
      </c>
      <c r="G72" s="42"/>
      <c r="H72" s="42"/>
      <c r="I72" s="42"/>
      <c r="J72" s="42"/>
      <c r="K72" s="80">
        <v>220</v>
      </c>
      <c r="L72" s="80">
        <v>40</v>
      </c>
      <c r="M72" s="80">
        <v>30</v>
      </c>
      <c r="N72" s="81">
        <v>20</v>
      </c>
      <c r="Y72" s="103"/>
    </row>
    <row r="73" spans="2:25" ht="13.5" customHeight="1">
      <c r="B73" s="29">
        <f t="shared" si="5"/>
        <v>63</v>
      </c>
      <c r="C73" s="38"/>
      <c r="D73" s="45"/>
      <c r="E73" s="42"/>
      <c r="F73" s="42" t="s">
        <v>147</v>
      </c>
      <c r="G73" s="42"/>
      <c r="H73" s="42"/>
      <c r="I73" s="42"/>
      <c r="J73" s="42"/>
      <c r="K73" s="80">
        <v>1150</v>
      </c>
      <c r="L73" s="80">
        <v>270</v>
      </c>
      <c r="M73" s="80">
        <v>260</v>
      </c>
      <c r="N73" s="81">
        <v>70</v>
      </c>
      <c r="Y73" s="103"/>
    </row>
    <row r="74" spans="2:25" ht="13.5" customHeight="1">
      <c r="B74" s="29">
        <f t="shared" si="5"/>
        <v>64</v>
      </c>
      <c r="C74" s="38"/>
      <c r="D74" s="45"/>
      <c r="E74" s="42"/>
      <c r="F74" s="42" t="s">
        <v>148</v>
      </c>
      <c r="G74" s="42"/>
      <c r="H74" s="42"/>
      <c r="I74" s="42"/>
      <c r="J74" s="42"/>
      <c r="K74" s="80" t="s">
        <v>522</v>
      </c>
      <c r="L74" s="80"/>
      <c r="M74" s="80"/>
      <c r="N74" s="81"/>
      <c r="Y74" s="103"/>
    </row>
    <row r="75" spans="2:25" ht="13.5" customHeight="1">
      <c r="B75" s="29">
        <f aca="true" t="shared" si="9" ref="B75:B97">B74+1</f>
        <v>65</v>
      </c>
      <c r="C75" s="38"/>
      <c r="D75" s="45"/>
      <c r="E75" s="42"/>
      <c r="F75" s="42" t="s">
        <v>538</v>
      </c>
      <c r="G75" s="42"/>
      <c r="H75" s="42"/>
      <c r="I75" s="42"/>
      <c r="J75" s="42"/>
      <c r="K75" s="80"/>
      <c r="L75" s="80"/>
      <c r="M75" s="80">
        <v>160</v>
      </c>
      <c r="N75" s="81"/>
      <c r="Y75" s="103"/>
    </row>
    <row r="76" spans="2:25" ht="13.5" customHeight="1">
      <c r="B76" s="29">
        <f t="shared" si="9"/>
        <v>66</v>
      </c>
      <c r="C76" s="38"/>
      <c r="D76" s="45"/>
      <c r="E76" s="42"/>
      <c r="F76" s="42" t="s">
        <v>527</v>
      </c>
      <c r="G76" s="42"/>
      <c r="H76" s="42"/>
      <c r="I76" s="42"/>
      <c r="J76" s="42"/>
      <c r="K76" s="100"/>
      <c r="L76" s="80"/>
      <c r="M76" s="80"/>
      <c r="N76" s="81" t="s">
        <v>522</v>
      </c>
      <c r="Y76" s="103"/>
    </row>
    <row r="77" spans="2:25" ht="13.5" customHeight="1">
      <c r="B77" s="29">
        <f t="shared" si="9"/>
        <v>67</v>
      </c>
      <c r="C77" s="38"/>
      <c r="D77" s="45"/>
      <c r="E77" s="42"/>
      <c r="F77" s="42" t="s">
        <v>56</v>
      </c>
      <c r="G77" s="42"/>
      <c r="H77" s="42"/>
      <c r="I77" s="42"/>
      <c r="J77" s="42"/>
      <c r="K77" s="100">
        <v>560</v>
      </c>
      <c r="L77" s="100">
        <v>760</v>
      </c>
      <c r="M77" s="80">
        <v>840</v>
      </c>
      <c r="N77" s="81">
        <v>160</v>
      </c>
      <c r="Y77" s="103"/>
    </row>
    <row r="78" spans="2:25" ht="13.5" customHeight="1">
      <c r="B78" s="29">
        <f t="shared" si="9"/>
        <v>68</v>
      </c>
      <c r="C78" s="38"/>
      <c r="D78" s="45"/>
      <c r="E78" s="42"/>
      <c r="F78" s="42" t="s">
        <v>57</v>
      </c>
      <c r="G78" s="42"/>
      <c r="H78" s="42"/>
      <c r="I78" s="42"/>
      <c r="J78" s="42"/>
      <c r="K78" s="100">
        <v>130</v>
      </c>
      <c r="L78" s="80">
        <v>100</v>
      </c>
      <c r="M78" s="80">
        <v>90</v>
      </c>
      <c r="N78" s="81">
        <v>60</v>
      </c>
      <c r="Y78" s="103"/>
    </row>
    <row r="79" spans="2:25" ht="13.5" customHeight="1">
      <c r="B79" s="29">
        <f t="shared" si="9"/>
        <v>69</v>
      </c>
      <c r="C79" s="38"/>
      <c r="D79" s="45"/>
      <c r="E79" s="42"/>
      <c r="F79" s="42" t="s">
        <v>149</v>
      </c>
      <c r="G79" s="42"/>
      <c r="H79" s="42"/>
      <c r="I79" s="42"/>
      <c r="J79" s="42"/>
      <c r="K79" s="80"/>
      <c r="L79" s="80">
        <v>80</v>
      </c>
      <c r="M79" s="80">
        <v>70</v>
      </c>
      <c r="N79" s="81">
        <v>80</v>
      </c>
      <c r="Y79" s="103"/>
    </row>
    <row r="80" spans="2:25" ht="13.5" customHeight="1">
      <c r="B80" s="29">
        <f t="shared" si="9"/>
        <v>70</v>
      </c>
      <c r="C80" s="38"/>
      <c r="D80" s="45"/>
      <c r="E80" s="42"/>
      <c r="F80" s="42" t="s">
        <v>58</v>
      </c>
      <c r="G80" s="42"/>
      <c r="H80" s="42"/>
      <c r="I80" s="42"/>
      <c r="J80" s="42"/>
      <c r="K80" s="100">
        <v>110</v>
      </c>
      <c r="L80" s="80">
        <v>170</v>
      </c>
      <c r="M80" s="80">
        <v>150</v>
      </c>
      <c r="N80" s="81">
        <v>30</v>
      </c>
      <c r="Y80" s="103"/>
    </row>
    <row r="81" spans="2:25" ht="13.5" customHeight="1">
      <c r="B81" s="29">
        <f t="shared" si="9"/>
        <v>71</v>
      </c>
      <c r="C81" s="38"/>
      <c r="D81" s="45"/>
      <c r="E81" s="42"/>
      <c r="F81" s="42" t="s">
        <v>59</v>
      </c>
      <c r="G81" s="42"/>
      <c r="H81" s="42"/>
      <c r="I81" s="42"/>
      <c r="J81" s="42"/>
      <c r="K81" s="100">
        <v>160</v>
      </c>
      <c r="L81" s="80">
        <v>160</v>
      </c>
      <c r="M81" s="80"/>
      <c r="N81" s="81">
        <v>320</v>
      </c>
      <c r="Y81" s="103"/>
    </row>
    <row r="82" spans="2:25" ht="13.5" customHeight="1">
      <c r="B82" s="29">
        <f t="shared" si="9"/>
        <v>72</v>
      </c>
      <c r="C82" s="38"/>
      <c r="D82" s="45"/>
      <c r="E82" s="42"/>
      <c r="F82" s="42" t="s">
        <v>61</v>
      </c>
      <c r="G82" s="42"/>
      <c r="H82" s="42"/>
      <c r="I82" s="42"/>
      <c r="J82" s="42"/>
      <c r="K82" s="80">
        <v>16</v>
      </c>
      <c r="L82" s="80">
        <v>48</v>
      </c>
      <c r="M82" s="80">
        <v>80</v>
      </c>
      <c r="N82" s="81">
        <v>160</v>
      </c>
      <c r="Y82" s="103"/>
    </row>
    <row r="83" spans="2:25" ht="13.5" customHeight="1">
      <c r="B83" s="29">
        <f t="shared" si="9"/>
        <v>73</v>
      </c>
      <c r="C83" s="38"/>
      <c r="D83" s="45"/>
      <c r="E83" s="42"/>
      <c r="F83" s="42" t="s">
        <v>62</v>
      </c>
      <c r="G83" s="42"/>
      <c r="H83" s="42"/>
      <c r="I83" s="42"/>
      <c r="J83" s="42"/>
      <c r="K83" s="80">
        <v>80</v>
      </c>
      <c r="L83" s="80">
        <v>240</v>
      </c>
      <c r="M83" s="80">
        <v>160</v>
      </c>
      <c r="N83" s="81">
        <v>240</v>
      </c>
      <c r="Y83" s="103"/>
    </row>
    <row r="84" spans="2:25" ht="13.5" customHeight="1">
      <c r="B84" s="29">
        <f t="shared" si="9"/>
        <v>74</v>
      </c>
      <c r="C84" s="38"/>
      <c r="D84" s="45"/>
      <c r="E84" s="42"/>
      <c r="F84" s="42" t="s">
        <v>152</v>
      </c>
      <c r="G84" s="42"/>
      <c r="H84" s="42"/>
      <c r="I84" s="42"/>
      <c r="J84" s="42"/>
      <c r="K84" s="100">
        <v>60</v>
      </c>
      <c r="L84" s="80" t="s">
        <v>522</v>
      </c>
      <c r="M84" s="80"/>
      <c r="N84" s="81" t="s">
        <v>522</v>
      </c>
      <c r="Y84" s="103"/>
    </row>
    <row r="85" spans="2:25" ht="13.5" customHeight="1">
      <c r="B85" s="29">
        <f t="shared" si="9"/>
        <v>75</v>
      </c>
      <c r="C85" s="38"/>
      <c r="D85" s="45"/>
      <c r="E85" s="42"/>
      <c r="F85" s="42" t="s">
        <v>528</v>
      </c>
      <c r="G85" s="42"/>
      <c r="H85" s="42"/>
      <c r="I85" s="42"/>
      <c r="J85" s="42"/>
      <c r="K85" s="80">
        <v>640</v>
      </c>
      <c r="L85" s="80"/>
      <c r="M85" s="80"/>
      <c r="N85" s="81"/>
      <c r="Y85" s="103"/>
    </row>
    <row r="86" spans="2:25" ht="13.5" customHeight="1">
      <c r="B86" s="29">
        <f t="shared" si="9"/>
        <v>76</v>
      </c>
      <c r="C86" s="38"/>
      <c r="D86" s="45"/>
      <c r="E86" s="42"/>
      <c r="F86" s="42" t="s">
        <v>64</v>
      </c>
      <c r="G86" s="42"/>
      <c r="H86" s="42"/>
      <c r="I86" s="42"/>
      <c r="J86" s="42"/>
      <c r="K86" s="80">
        <v>10</v>
      </c>
      <c r="L86" s="80" t="s">
        <v>522</v>
      </c>
      <c r="M86" s="80"/>
      <c r="N86" s="81" t="s">
        <v>522</v>
      </c>
      <c r="Y86" s="103"/>
    </row>
    <row r="87" spans="2:25" ht="13.5" customHeight="1">
      <c r="B87" s="29">
        <f t="shared" si="9"/>
        <v>77</v>
      </c>
      <c r="C87" s="38"/>
      <c r="D87" s="45"/>
      <c r="E87" s="42"/>
      <c r="F87" s="42" t="s">
        <v>213</v>
      </c>
      <c r="G87" s="42"/>
      <c r="H87" s="42"/>
      <c r="I87" s="42"/>
      <c r="J87" s="42"/>
      <c r="K87" s="80">
        <v>40</v>
      </c>
      <c r="L87" s="80" t="s">
        <v>522</v>
      </c>
      <c r="M87" s="80">
        <v>40</v>
      </c>
      <c r="N87" s="81" t="s">
        <v>522</v>
      </c>
      <c r="Y87" s="103"/>
    </row>
    <row r="88" spans="2:25" ht="13.5" customHeight="1">
      <c r="B88" s="29">
        <f t="shared" si="9"/>
        <v>78</v>
      </c>
      <c r="C88" s="38"/>
      <c r="D88" s="45"/>
      <c r="E88" s="42"/>
      <c r="F88" s="42" t="s">
        <v>214</v>
      </c>
      <c r="G88" s="42"/>
      <c r="H88" s="42"/>
      <c r="I88" s="42"/>
      <c r="J88" s="42"/>
      <c r="K88" s="80">
        <v>180</v>
      </c>
      <c r="L88" s="80">
        <v>180</v>
      </c>
      <c r="M88" s="80">
        <v>120</v>
      </c>
      <c r="N88" s="81"/>
      <c r="Y88" s="103"/>
    </row>
    <row r="89" spans="2:25" ht="13.5" customHeight="1">
      <c r="B89" s="29">
        <f t="shared" si="9"/>
        <v>79</v>
      </c>
      <c r="C89" s="38"/>
      <c r="D89" s="45"/>
      <c r="E89" s="42"/>
      <c r="F89" s="42" t="s">
        <v>65</v>
      </c>
      <c r="G89" s="42"/>
      <c r="H89" s="42"/>
      <c r="I89" s="42"/>
      <c r="J89" s="42"/>
      <c r="K89" s="100">
        <v>650</v>
      </c>
      <c r="L89" s="80">
        <v>680</v>
      </c>
      <c r="M89" s="80">
        <v>360</v>
      </c>
      <c r="N89" s="81">
        <v>420</v>
      </c>
      <c r="Y89" s="103"/>
    </row>
    <row r="90" spans="2:25" ht="13.5" customHeight="1">
      <c r="B90" s="29">
        <f t="shared" si="9"/>
        <v>80</v>
      </c>
      <c r="C90" s="38"/>
      <c r="D90" s="45"/>
      <c r="E90" s="42"/>
      <c r="F90" s="42" t="s">
        <v>66</v>
      </c>
      <c r="G90" s="42"/>
      <c r="H90" s="42"/>
      <c r="I90" s="42"/>
      <c r="J90" s="42"/>
      <c r="K90" s="80">
        <v>10</v>
      </c>
      <c r="L90" s="80">
        <v>20</v>
      </c>
      <c r="M90" s="80">
        <v>10</v>
      </c>
      <c r="N90" s="81">
        <v>30</v>
      </c>
      <c r="Y90" s="103"/>
    </row>
    <row r="91" spans="2:25" ht="13.5" customHeight="1">
      <c r="B91" s="29">
        <f t="shared" si="9"/>
        <v>81</v>
      </c>
      <c r="C91" s="38"/>
      <c r="D91" s="45"/>
      <c r="E91" s="42"/>
      <c r="F91" s="42" t="s">
        <v>156</v>
      </c>
      <c r="G91" s="42"/>
      <c r="H91" s="42"/>
      <c r="I91" s="42"/>
      <c r="J91" s="42"/>
      <c r="K91" s="80"/>
      <c r="L91" s="80">
        <v>10</v>
      </c>
      <c r="M91" s="80"/>
      <c r="N91" s="81">
        <v>20</v>
      </c>
      <c r="Y91" s="103"/>
    </row>
    <row r="92" spans="2:25" ht="13.5" customHeight="1">
      <c r="B92" s="29">
        <f t="shared" si="9"/>
        <v>82</v>
      </c>
      <c r="C92" s="38"/>
      <c r="D92" s="45"/>
      <c r="E92" s="42"/>
      <c r="F92" s="42" t="s">
        <v>529</v>
      </c>
      <c r="G92" s="42"/>
      <c r="H92" s="42"/>
      <c r="I92" s="42"/>
      <c r="J92" s="42"/>
      <c r="K92" s="80" t="s">
        <v>522</v>
      </c>
      <c r="L92" s="80">
        <v>50</v>
      </c>
      <c r="M92" s="80"/>
      <c r="N92" s="81">
        <v>40</v>
      </c>
      <c r="Y92" s="103"/>
    </row>
    <row r="93" spans="2:25" ht="13.5" customHeight="1">
      <c r="B93" s="29">
        <f t="shared" si="9"/>
        <v>83</v>
      </c>
      <c r="C93" s="38"/>
      <c r="D93" s="45"/>
      <c r="E93" s="42"/>
      <c r="F93" s="42" t="s">
        <v>67</v>
      </c>
      <c r="G93" s="42"/>
      <c r="H93" s="42"/>
      <c r="I93" s="42"/>
      <c r="J93" s="42"/>
      <c r="K93" s="80">
        <v>10</v>
      </c>
      <c r="L93" s="80" t="s">
        <v>522</v>
      </c>
      <c r="M93" s="80">
        <v>10</v>
      </c>
      <c r="N93" s="81" t="s">
        <v>537</v>
      </c>
      <c r="Y93" s="103"/>
    </row>
    <row r="94" spans="2:25" ht="13.5" customHeight="1">
      <c r="B94" s="29">
        <f t="shared" si="9"/>
        <v>84</v>
      </c>
      <c r="C94" s="38"/>
      <c r="D94" s="45"/>
      <c r="E94" s="42"/>
      <c r="F94" s="42" t="s">
        <v>68</v>
      </c>
      <c r="G94" s="42"/>
      <c r="H94" s="42"/>
      <c r="I94" s="42"/>
      <c r="J94" s="42"/>
      <c r="K94" s="80">
        <v>20</v>
      </c>
      <c r="L94" s="100">
        <v>20</v>
      </c>
      <c r="M94" s="80">
        <v>50</v>
      </c>
      <c r="N94" s="81">
        <v>10</v>
      </c>
      <c r="Y94" s="103"/>
    </row>
    <row r="95" spans="2:25" ht="13.5" customHeight="1">
      <c r="B95" s="29">
        <f t="shared" si="9"/>
        <v>85</v>
      </c>
      <c r="C95" s="38"/>
      <c r="D95" s="45"/>
      <c r="E95" s="42"/>
      <c r="F95" s="42" t="s">
        <v>158</v>
      </c>
      <c r="G95" s="42"/>
      <c r="H95" s="42"/>
      <c r="I95" s="42"/>
      <c r="J95" s="42"/>
      <c r="K95" s="80">
        <v>50</v>
      </c>
      <c r="L95" s="80" t="s">
        <v>522</v>
      </c>
      <c r="M95" s="80" t="s">
        <v>522</v>
      </c>
      <c r="N95" s="81">
        <v>30</v>
      </c>
      <c r="Y95" s="103"/>
    </row>
    <row r="96" spans="2:25" ht="13.5" customHeight="1">
      <c r="B96" s="29">
        <f t="shared" si="9"/>
        <v>86</v>
      </c>
      <c r="C96" s="38"/>
      <c r="D96" s="45"/>
      <c r="E96" s="42"/>
      <c r="F96" s="42" t="s">
        <v>159</v>
      </c>
      <c r="G96" s="42"/>
      <c r="H96" s="42"/>
      <c r="I96" s="42"/>
      <c r="J96" s="42"/>
      <c r="K96" s="80">
        <v>40</v>
      </c>
      <c r="L96" s="80">
        <v>60</v>
      </c>
      <c r="M96" s="80"/>
      <c r="N96" s="81"/>
      <c r="Y96" s="103"/>
    </row>
    <row r="97" spans="2:25" ht="13.5" customHeight="1">
      <c r="B97" s="29">
        <f t="shared" si="9"/>
        <v>87</v>
      </c>
      <c r="C97" s="39"/>
      <c r="D97" s="46"/>
      <c r="E97" s="42"/>
      <c r="F97" s="42" t="s">
        <v>71</v>
      </c>
      <c r="G97" s="42"/>
      <c r="H97" s="42"/>
      <c r="I97" s="42"/>
      <c r="J97" s="42"/>
      <c r="K97" s="80">
        <v>100</v>
      </c>
      <c r="L97" s="80"/>
      <c r="M97" s="80">
        <v>110</v>
      </c>
      <c r="N97" s="81"/>
      <c r="Y97" s="103"/>
    </row>
    <row r="98" spans="2:14" ht="13.5" customHeight="1">
      <c r="B98" s="29">
        <f>B97+1</f>
        <v>88</v>
      </c>
      <c r="C98" s="37" t="s">
        <v>160</v>
      </c>
      <c r="D98" s="35" t="s">
        <v>161</v>
      </c>
      <c r="E98" s="42"/>
      <c r="F98" s="42" t="s">
        <v>162</v>
      </c>
      <c r="G98" s="42"/>
      <c r="H98" s="42"/>
      <c r="I98" s="42"/>
      <c r="J98" s="42"/>
      <c r="K98" s="80"/>
      <c r="L98" s="80" t="s">
        <v>522</v>
      </c>
      <c r="M98" s="80" t="s">
        <v>522</v>
      </c>
      <c r="N98" s="81">
        <v>1</v>
      </c>
    </row>
    <row r="99" spans="2:14" ht="13.5" customHeight="1">
      <c r="B99" s="29">
        <f>B98+1</f>
        <v>89</v>
      </c>
      <c r="C99" s="37" t="s">
        <v>72</v>
      </c>
      <c r="D99" s="35" t="s">
        <v>73</v>
      </c>
      <c r="E99" s="42"/>
      <c r="F99" s="42" t="s">
        <v>530</v>
      </c>
      <c r="G99" s="42"/>
      <c r="H99" s="42"/>
      <c r="I99" s="42"/>
      <c r="J99" s="42"/>
      <c r="K99" s="80"/>
      <c r="L99" s="80"/>
      <c r="M99" s="80"/>
      <c r="N99" s="81" t="s">
        <v>522</v>
      </c>
    </row>
    <row r="100" spans="2:14" ht="13.5" customHeight="1" thickBot="1">
      <c r="B100" s="29">
        <f>B99+1</f>
        <v>90</v>
      </c>
      <c r="C100" s="38"/>
      <c r="D100" s="45"/>
      <c r="E100" s="42"/>
      <c r="F100" s="42" t="s">
        <v>531</v>
      </c>
      <c r="G100" s="42"/>
      <c r="H100" s="42"/>
      <c r="I100" s="42"/>
      <c r="J100" s="42"/>
      <c r="K100" s="80">
        <v>4</v>
      </c>
      <c r="L100" s="80">
        <v>2</v>
      </c>
      <c r="M100" s="80">
        <v>2</v>
      </c>
      <c r="N100" s="81">
        <v>4</v>
      </c>
    </row>
    <row r="101" spans="2:24" ht="13.5" customHeight="1">
      <c r="B101" s="83"/>
      <c r="C101" s="84"/>
      <c r="D101" s="84"/>
      <c r="E101" s="86"/>
      <c r="F101" s="86"/>
      <c r="G101" s="86"/>
      <c r="H101" s="86"/>
      <c r="I101" s="86"/>
      <c r="J101" s="86"/>
      <c r="K101" s="86"/>
      <c r="L101" s="86"/>
      <c r="M101" s="86"/>
      <c r="N101" s="86"/>
      <c r="U101">
        <f>COUNTA(K11:K125)</f>
        <v>87</v>
      </c>
      <c r="V101">
        <f>COUNTA(L11:L125)</f>
        <v>88</v>
      </c>
      <c r="W101">
        <f>COUNTA(M11:M125)</f>
        <v>85</v>
      </c>
      <c r="X101">
        <f>COUNTA(N11:N125)</f>
        <v>88</v>
      </c>
    </row>
    <row r="102" ht="18" customHeight="1"/>
    <row r="103" ht="18" customHeight="1">
      <c r="B103" s="22"/>
    </row>
    <row r="104" ht="9" customHeight="1" thickBot="1"/>
    <row r="105" spans="2:14" ht="18" customHeight="1">
      <c r="B105" s="1"/>
      <c r="C105" s="2"/>
      <c r="D105" s="163" t="s">
        <v>2</v>
      </c>
      <c r="E105" s="163"/>
      <c r="F105" s="163"/>
      <c r="G105" s="163"/>
      <c r="H105" s="2"/>
      <c r="I105" s="2"/>
      <c r="J105" s="3"/>
      <c r="K105" s="107" t="s">
        <v>106</v>
      </c>
      <c r="L105" s="107" t="s">
        <v>107</v>
      </c>
      <c r="M105" s="107" t="s">
        <v>108</v>
      </c>
      <c r="N105" s="132" t="s">
        <v>109</v>
      </c>
    </row>
    <row r="106" spans="2:14" ht="18" customHeight="1" thickBot="1">
      <c r="B106" s="7"/>
      <c r="C106" s="8"/>
      <c r="D106" s="161" t="s">
        <v>3</v>
      </c>
      <c r="E106" s="161"/>
      <c r="F106" s="161"/>
      <c r="G106" s="161"/>
      <c r="H106" s="8"/>
      <c r="I106" s="8"/>
      <c r="J106" s="9"/>
      <c r="K106" s="113" t="str">
        <f>K5</f>
        <v>H 26. 8.4</v>
      </c>
      <c r="L106" s="113" t="str">
        <f>L5</f>
        <v>H 26. 8.4</v>
      </c>
      <c r="M106" s="113" t="str">
        <f>M5</f>
        <v>H 26. 8.4</v>
      </c>
      <c r="N106" s="133" t="str">
        <f>N5</f>
        <v>H 26. 8.4</v>
      </c>
    </row>
    <row r="107" spans="2:14" ht="18" customHeight="1" thickTop="1">
      <c r="B107" s="87" t="s">
        <v>10</v>
      </c>
      <c r="C107" s="88" t="s">
        <v>11</v>
      </c>
      <c r="D107" s="88" t="s">
        <v>12</v>
      </c>
      <c r="E107" s="89"/>
      <c r="F107" s="90"/>
      <c r="G107" s="169" t="s">
        <v>13</v>
      </c>
      <c r="H107" s="169"/>
      <c r="I107" s="90"/>
      <c r="J107" s="27"/>
      <c r="K107" s="114"/>
      <c r="L107" s="114"/>
      <c r="M107" s="114"/>
      <c r="N107" s="134"/>
    </row>
    <row r="108" spans="2:14" ht="13.5" customHeight="1">
      <c r="B108" s="29">
        <f>B100+1</f>
        <v>91</v>
      </c>
      <c r="C108" s="37" t="s">
        <v>72</v>
      </c>
      <c r="D108" s="35" t="s">
        <v>73</v>
      </c>
      <c r="E108" s="42"/>
      <c r="F108" s="42" t="s">
        <v>532</v>
      </c>
      <c r="G108" s="42"/>
      <c r="H108" s="42"/>
      <c r="I108" s="42"/>
      <c r="J108" s="42"/>
      <c r="K108" s="80" t="s">
        <v>522</v>
      </c>
      <c r="L108" s="80">
        <v>1</v>
      </c>
      <c r="M108" s="80"/>
      <c r="N108" s="81"/>
    </row>
    <row r="109" spans="2:14" ht="13.5" customHeight="1">
      <c r="B109" s="29">
        <f aca="true" t="shared" si="10" ref="B109:B125">B108+1</f>
        <v>92</v>
      </c>
      <c r="C109" s="38"/>
      <c r="D109" s="45"/>
      <c r="E109" s="42"/>
      <c r="F109" s="42" t="s">
        <v>533</v>
      </c>
      <c r="G109" s="42"/>
      <c r="H109" s="42"/>
      <c r="I109" s="42"/>
      <c r="J109" s="42"/>
      <c r="K109" s="80" t="s">
        <v>522</v>
      </c>
      <c r="L109" s="80">
        <v>4</v>
      </c>
      <c r="M109" s="80">
        <v>2</v>
      </c>
      <c r="N109" s="81" t="s">
        <v>522</v>
      </c>
    </row>
    <row r="110" spans="2:14" ht="13.5" customHeight="1">
      <c r="B110" s="29">
        <f t="shared" si="10"/>
        <v>93</v>
      </c>
      <c r="C110" s="38"/>
      <c r="D110" s="45"/>
      <c r="E110" s="42"/>
      <c r="F110" s="42" t="s">
        <v>164</v>
      </c>
      <c r="G110" s="42"/>
      <c r="H110" s="42"/>
      <c r="I110" s="42"/>
      <c r="J110" s="42"/>
      <c r="K110" s="80">
        <v>4</v>
      </c>
      <c r="L110" s="80">
        <v>1</v>
      </c>
      <c r="M110" s="80">
        <v>2</v>
      </c>
      <c r="N110" s="81"/>
    </row>
    <row r="111" spans="2:14" ht="13.5" customHeight="1">
      <c r="B111" s="29">
        <f t="shared" si="10"/>
        <v>94</v>
      </c>
      <c r="C111" s="38"/>
      <c r="D111" s="45"/>
      <c r="E111" s="42"/>
      <c r="F111" s="42" t="s">
        <v>534</v>
      </c>
      <c r="G111" s="42"/>
      <c r="H111" s="42"/>
      <c r="I111" s="42"/>
      <c r="J111" s="42"/>
      <c r="K111" s="80"/>
      <c r="L111" s="80" t="s">
        <v>248</v>
      </c>
      <c r="M111" s="80">
        <v>1</v>
      </c>
      <c r="N111" s="81">
        <v>1</v>
      </c>
    </row>
    <row r="112" spans="2:14" ht="13.5" customHeight="1">
      <c r="B112" s="29">
        <f t="shared" si="10"/>
        <v>95</v>
      </c>
      <c r="C112" s="38"/>
      <c r="D112" s="45"/>
      <c r="E112" s="42"/>
      <c r="F112" s="42" t="s">
        <v>535</v>
      </c>
      <c r="G112" s="42"/>
      <c r="H112" s="42"/>
      <c r="I112" s="42"/>
      <c r="J112" s="42"/>
      <c r="K112" s="80" t="s">
        <v>522</v>
      </c>
      <c r="L112" s="80"/>
      <c r="M112" s="80"/>
      <c r="N112" s="81"/>
    </row>
    <row r="113" spans="2:14" ht="13.5" customHeight="1">
      <c r="B113" s="29">
        <f t="shared" si="10"/>
        <v>96</v>
      </c>
      <c r="C113" s="38"/>
      <c r="D113" s="45"/>
      <c r="E113" s="42"/>
      <c r="F113" s="42" t="s">
        <v>165</v>
      </c>
      <c r="G113" s="42"/>
      <c r="H113" s="42"/>
      <c r="I113" s="42"/>
      <c r="J113" s="42"/>
      <c r="K113" s="80">
        <v>1</v>
      </c>
      <c r="L113" s="80">
        <v>5</v>
      </c>
      <c r="M113" s="80">
        <v>6</v>
      </c>
      <c r="N113" s="81">
        <v>8</v>
      </c>
    </row>
    <row r="114" spans="2:14" ht="13.5" customHeight="1">
      <c r="B114" s="29">
        <f t="shared" si="10"/>
        <v>97</v>
      </c>
      <c r="C114" s="38"/>
      <c r="D114" s="46"/>
      <c r="E114" s="42"/>
      <c r="F114" s="42" t="s">
        <v>74</v>
      </c>
      <c r="G114" s="42"/>
      <c r="H114" s="42"/>
      <c r="I114" s="42"/>
      <c r="J114" s="42"/>
      <c r="K114" s="80">
        <v>1</v>
      </c>
      <c r="L114" s="80">
        <v>1</v>
      </c>
      <c r="M114" s="80">
        <v>2</v>
      </c>
      <c r="N114" s="81">
        <v>2</v>
      </c>
    </row>
    <row r="115" spans="2:14" ht="13.5" customHeight="1">
      <c r="B115" s="29">
        <f t="shared" si="10"/>
        <v>98</v>
      </c>
      <c r="C115" s="37" t="s">
        <v>75</v>
      </c>
      <c r="D115" s="35" t="s">
        <v>166</v>
      </c>
      <c r="E115" s="42"/>
      <c r="F115" s="42" t="s">
        <v>540</v>
      </c>
      <c r="G115" s="42"/>
      <c r="H115" s="42"/>
      <c r="I115" s="42"/>
      <c r="J115" s="42"/>
      <c r="K115" s="80" t="s">
        <v>522</v>
      </c>
      <c r="L115" s="80" t="s">
        <v>522</v>
      </c>
      <c r="M115" s="80">
        <v>10</v>
      </c>
      <c r="N115" s="81"/>
    </row>
    <row r="116" spans="2:14" ht="13.5" customHeight="1">
      <c r="B116" s="29">
        <f t="shared" si="10"/>
        <v>99</v>
      </c>
      <c r="C116" s="38"/>
      <c r="D116" s="47" t="s">
        <v>168</v>
      </c>
      <c r="E116" s="42"/>
      <c r="F116" s="42" t="s">
        <v>169</v>
      </c>
      <c r="G116" s="42"/>
      <c r="H116" s="42"/>
      <c r="I116" s="42"/>
      <c r="J116" s="42"/>
      <c r="K116" s="80">
        <v>20</v>
      </c>
      <c r="L116" s="80">
        <v>30</v>
      </c>
      <c r="M116" s="80">
        <v>40</v>
      </c>
      <c r="N116" s="81">
        <v>10</v>
      </c>
    </row>
    <row r="117" spans="2:14" ht="13.5" customHeight="1">
      <c r="B117" s="29">
        <f t="shared" si="10"/>
        <v>100</v>
      </c>
      <c r="C117" s="38"/>
      <c r="D117" s="35" t="s">
        <v>76</v>
      </c>
      <c r="E117" s="42"/>
      <c r="F117" s="42" t="s">
        <v>77</v>
      </c>
      <c r="G117" s="42"/>
      <c r="H117" s="42"/>
      <c r="I117" s="42"/>
      <c r="J117" s="42"/>
      <c r="K117" s="80">
        <v>10</v>
      </c>
      <c r="L117" s="80"/>
      <c r="M117" s="80"/>
      <c r="N117" s="81">
        <v>10</v>
      </c>
    </row>
    <row r="118" spans="2:14" ht="13.5" customHeight="1">
      <c r="B118" s="29">
        <f t="shared" si="10"/>
        <v>101</v>
      </c>
      <c r="C118" s="38"/>
      <c r="D118" s="45"/>
      <c r="E118" s="42"/>
      <c r="F118" s="42" t="s">
        <v>78</v>
      </c>
      <c r="G118" s="42"/>
      <c r="H118" s="42"/>
      <c r="I118" s="42"/>
      <c r="J118" s="42"/>
      <c r="K118" s="80"/>
      <c r="L118" s="80" t="s">
        <v>522</v>
      </c>
      <c r="M118" s="80"/>
      <c r="N118" s="81">
        <v>30</v>
      </c>
    </row>
    <row r="119" spans="2:14" ht="13.5" customHeight="1">
      <c r="B119" s="29">
        <f t="shared" si="10"/>
        <v>102</v>
      </c>
      <c r="C119" s="38"/>
      <c r="D119" s="46"/>
      <c r="E119" s="42"/>
      <c r="F119" s="42" t="s">
        <v>79</v>
      </c>
      <c r="G119" s="42"/>
      <c r="H119" s="42"/>
      <c r="I119" s="42"/>
      <c r="J119" s="42"/>
      <c r="K119" s="80">
        <v>20</v>
      </c>
      <c r="L119" s="80"/>
      <c r="M119" s="80"/>
      <c r="N119" s="81"/>
    </row>
    <row r="120" spans="2:14" ht="13.5" customHeight="1">
      <c r="B120" s="29">
        <f t="shared" si="10"/>
        <v>103</v>
      </c>
      <c r="C120" s="39"/>
      <c r="D120" s="47" t="s">
        <v>80</v>
      </c>
      <c r="E120" s="42"/>
      <c r="F120" s="42" t="s">
        <v>81</v>
      </c>
      <c r="G120" s="42"/>
      <c r="H120" s="42"/>
      <c r="I120" s="42"/>
      <c r="J120" s="42"/>
      <c r="K120" s="80">
        <v>60</v>
      </c>
      <c r="L120" s="80">
        <v>110</v>
      </c>
      <c r="M120" s="80">
        <v>50</v>
      </c>
      <c r="N120" s="81">
        <v>10</v>
      </c>
    </row>
    <row r="121" spans="2:14" ht="13.5" customHeight="1">
      <c r="B121" s="29">
        <f t="shared" si="10"/>
        <v>104</v>
      </c>
      <c r="C121" s="37" t="s">
        <v>0</v>
      </c>
      <c r="D121" s="35" t="s">
        <v>170</v>
      </c>
      <c r="E121" s="42"/>
      <c r="F121" s="42" t="s">
        <v>1</v>
      </c>
      <c r="G121" s="42"/>
      <c r="H121" s="42"/>
      <c r="I121" s="42"/>
      <c r="J121" s="42"/>
      <c r="K121" s="80" t="s">
        <v>522</v>
      </c>
      <c r="L121" s="80">
        <v>30</v>
      </c>
      <c r="M121" s="80" t="s">
        <v>522</v>
      </c>
      <c r="N121" s="81">
        <v>30</v>
      </c>
    </row>
    <row r="122" spans="2:14" ht="13.5" customHeight="1">
      <c r="B122" s="29">
        <f t="shared" si="10"/>
        <v>105</v>
      </c>
      <c r="C122" s="38"/>
      <c r="D122" s="47" t="s">
        <v>82</v>
      </c>
      <c r="E122" s="42"/>
      <c r="F122" s="42" t="s">
        <v>83</v>
      </c>
      <c r="G122" s="42"/>
      <c r="H122" s="42"/>
      <c r="I122" s="42"/>
      <c r="J122" s="42"/>
      <c r="K122" s="80">
        <v>70</v>
      </c>
      <c r="L122" s="80">
        <v>60</v>
      </c>
      <c r="M122" s="80">
        <v>40</v>
      </c>
      <c r="N122" s="81">
        <v>10</v>
      </c>
    </row>
    <row r="123" spans="2:14" ht="13.5" customHeight="1">
      <c r="B123" s="29">
        <f t="shared" si="10"/>
        <v>106</v>
      </c>
      <c r="C123" s="170" t="s">
        <v>84</v>
      </c>
      <c r="D123" s="171"/>
      <c r="E123" s="42"/>
      <c r="F123" s="42" t="s">
        <v>85</v>
      </c>
      <c r="G123" s="42"/>
      <c r="H123" s="42"/>
      <c r="I123" s="42"/>
      <c r="J123" s="42"/>
      <c r="K123" s="80">
        <v>550</v>
      </c>
      <c r="L123" s="80">
        <v>650</v>
      </c>
      <c r="M123" s="80">
        <v>1500</v>
      </c>
      <c r="N123" s="81">
        <v>300</v>
      </c>
    </row>
    <row r="124" spans="2:14" ht="13.5" customHeight="1">
      <c r="B124" s="29">
        <f t="shared" si="10"/>
        <v>107</v>
      </c>
      <c r="C124" s="40"/>
      <c r="D124" s="41"/>
      <c r="E124" s="42"/>
      <c r="F124" s="42" t="s">
        <v>86</v>
      </c>
      <c r="G124" s="42"/>
      <c r="H124" s="42"/>
      <c r="I124" s="42"/>
      <c r="J124" s="42"/>
      <c r="K124" s="80">
        <v>300</v>
      </c>
      <c r="L124" s="80">
        <v>450</v>
      </c>
      <c r="M124" s="80">
        <v>700</v>
      </c>
      <c r="N124" s="81">
        <v>450</v>
      </c>
    </row>
    <row r="125" spans="2:14" ht="13.5" customHeight="1" thickBot="1">
      <c r="B125" s="29">
        <f t="shared" si="10"/>
        <v>108</v>
      </c>
      <c r="C125" s="40"/>
      <c r="D125" s="41"/>
      <c r="E125" s="42"/>
      <c r="F125" s="42" t="s">
        <v>171</v>
      </c>
      <c r="G125" s="42"/>
      <c r="H125" s="42"/>
      <c r="I125" s="42"/>
      <c r="J125" s="42"/>
      <c r="K125" s="80">
        <v>600</v>
      </c>
      <c r="L125" s="80">
        <v>600</v>
      </c>
      <c r="M125" s="80">
        <v>650</v>
      </c>
      <c r="N125" s="81">
        <v>500</v>
      </c>
    </row>
    <row r="126" spans="2:14" ht="19.5" customHeight="1" thickTop="1">
      <c r="B126" s="172" t="s">
        <v>88</v>
      </c>
      <c r="C126" s="173"/>
      <c r="D126" s="173"/>
      <c r="E126" s="173"/>
      <c r="F126" s="173"/>
      <c r="G126" s="173"/>
      <c r="H126" s="173"/>
      <c r="I126" s="173"/>
      <c r="J126" s="27"/>
      <c r="K126" s="114">
        <f>SUM(K127:K135)</f>
        <v>95534</v>
      </c>
      <c r="L126" s="114">
        <f>SUM(L127:L135)</f>
        <v>107674</v>
      </c>
      <c r="M126" s="114">
        <f>SUM(M127:M135)</f>
        <v>170666</v>
      </c>
      <c r="N126" s="134">
        <f>SUM(N127:N135)</f>
        <v>81810</v>
      </c>
    </row>
    <row r="127" spans="2:14" ht="13.5" customHeight="1">
      <c r="B127" s="153" t="s">
        <v>89</v>
      </c>
      <c r="C127" s="154"/>
      <c r="D127" s="162"/>
      <c r="E127" s="51"/>
      <c r="F127" s="52"/>
      <c r="G127" s="155" t="s">
        <v>14</v>
      </c>
      <c r="H127" s="155"/>
      <c r="I127" s="52"/>
      <c r="J127" s="54"/>
      <c r="K127" s="43">
        <v>80600</v>
      </c>
      <c r="L127" s="43">
        <v>92580</v>
      </c>
      <c r="M127" s="43">
        <v>153515</v>
      </c>
      <c r="N127" s="44">
        <v>65710</v>
      </c>
    </row>
    <row r="128" spans="2:14" ht="13.5" customHeight="1">
      <c r="B128" s="16"/>
      <c r="C128" s="17"/>
      <c r="D128" s="18"/>
      <c r="E128" s="55"/>
      <c r="F128" s="42"/>
      <c r="G128" s="155" t="s">
        <v>40</v>
      </c>
      <c r="H128" s="155"/>
      <c r="I128" s="53"/>
      <c r="J128" s="56"/>
      <c r="K128" s="43">
        <v>520</v>
      </c>
      <c r="L128" s="43">
        <v>590</v>
      </c>
      <c r="M128" s="43">
        <v>190</v>
      </c>
      <c r="N128" s="44">
        <v>190</v>
      </c>
    </row>
    <row r="129" spans="2:14" ht="13.5" customHeight="1">
      <c r="B129" s="16"/>
      <c r="C129" s="17"/>
      <c r="D129" s="18"/>
      <c r="E129" s="55"/>
      <c r="F129" s="42"/>
      <c r="G129" s="155" t="s">
        <v>43</v>
      </c>
      <c r="H129" s="155"/>
      <c r="I129" s="52"/>
      <c r="J129" s="54"/>
      <c r="K129" s="43">
        <v>170</v>
      </c>
      <c r="L129" s="43">
        <v>120</v>
      </c>
      <c r="M129" s="43">
        <v>51</v>
      </c>
      <c r="N129" s="44">
        <v>70</v>
      </c>
    </row>
    <row r="130" spans="2:14" ht="13.5" customHeight="1">
      <c r="B130" s="16"/>
      <c r="C130" s="17"/>
      <c r="D130" s="18"/>
      <c r="E130" s="55"/>
      <c r="F130" s="42"/>
      <c r="G130" s="155" t="s">
        <v>190</v>
      </c>
      <c r="H130" s="155"/>
      <c r="I130" s="52"/>
      <c r="J130" s="54"/>
      <c r="K130" s="43">
        <v>10</v>
      </c>
      <c r="L130" s="43">
        <v>10</v>
      </c>
      <c r="M130" s="43">
        <v>0</v>
      </c>
      <c r="N130" s="44">
        <v>0</v>
      </c>
    </row>
    <row r="131" spans="2:14" ht="13.5" customHeight="1">
      <c r="B131" s="16"/>
      <c r="C131" s="17"/>
      <c r="D131" s="18"/>
      <c r="E131" s="55"/>
      <c r="F131" s="42"/>
      <c r="G131" s="155" t="s">
        <v>191</v>
      </c>
      <c r="H131" s="155"/>
      <c r="I131" s="52"/>
      <c r="J131" s="54"/>
      <c r="K131" s="43">
        <v>6486</v>
      </c>
      <c r="L131" s="43">
        <v>7612</v>
      </c>
      <c r="M131" s="43">
        <v>9335</v>
      </c>
      <c r="N131" s="44">
        <v>11634</v>
      </c>
    </row>
    <row r="132" spans="2:14" ht="13.5" customHeight="1">
      <c r="B132" s="16"/>
      <c r="C132" s="17"/>
      <c r="D132" s="18"/>
      <c r="E132" s="55"/>
      <c r="F132" s="42"/>
      <c r="G132" s="155" t="s">
        <v>536</v>
      </c>
      <c r="H132" s="155"/>
      <c r="I132" s="52"/>
      <c r="J132" s="54"/>
      <c r="K132" s="43">
        <v>100</v>
      </c>
      <c r="L132" s="43">
        <v>60</v>
      </c>
      <c r="M132" s="43">
        <v>30</v>
      </c>
      <c r="N132" s="44">
        <v>40</v>
      </c>
    </row>
    <row r="133" spans="2:14" ht="13.5" customHeight="1">
      <c r="B133" s="16"/>
      <c r="C133" s="17"/>
      <c r="D133" s="18"/>
      <c r="E133" s="55"/>
      <c r="F133" s="42"/>
      <c r="G133" s="155" t="s">
        <v>45</v>
      </c>
      <c r="H133" s="155"/>
      <c r="I133" s="52"/>
      <c r="J133" s="54"/>
      <c r="K133" s="43">
        <v>5948</v>
      </c>
      <c r="L133" s="43">
        <v>4758</v>
      </c>
      <c r="M133" s="43">
        <v>4530</v>
      </c>
      <c r="N133" s="44">
        <v>2800</v>
      </c>
    </row>
    <row r="134" spans="2:14" ht="13.5" customHeight="1">
      <c r="B134" s="16"/>
      <c r="C134" s="17"/>
      <c r="D134" s="18"/>
      <c r="E134" s="55"/>
      <c r="F134" s="42"/>
      <c r="G134" s="155" t="s">
        <v>90</v>
      </c>
      <c r="H134" s="155"/>
      <c r="I134" s="52"/>
      <c r="J134" s="54"/>
      <c r="K134" s="43">
        <v>910</v>
      </c>
      <c r="L134" s="43">
        <v>1100</v>
      </c>
      <c r="M134" s="43">
        <v>2210</v>
      </c>
      <c r="N134" s="44">
        <v>750</v>
      </c>
    </row>
    <row r="135" spans="2:14" ht="13.5" customHeight="1" thickBot="1">
      <c r="B135" s="19"/>
      <c r="C135" s="20"/>
      <c r="D135" s="21"/>
      <c r="E135" s="57"/>
      <c r="F135" s="48"/>
      <c r="G135" s="156" t="s">
        <v>87</v>
      </c>
      <c r="H135" s="156"/>
      <c r="I135" s="58"/>
      <c r="J135" s="59"/>
      <c r="K135" s="49">
        <v>790</v>
      </c>
      <c r="L135" s="49">
        <v>844</v>
      </c>
      <c r="M135" s="49">
        <v>805</v>
      </c>
      <c r="N135" s="50">
        <v>616</v>
      </c>
    </row>
    <row r="136" spans="2:14" ht="18" customHeight="1" thickTop="1">
      <c r="B136" s="157" t="s">
        <v>91</v>
      </c>
      <c r="C136" s="158"/>
      <c r="D136" s="159"/>
      <c r="E136" s="65"/>
      <c r="F136" s="30"/>
      <c r="G136" s="160" t="s">
        <v>92</v>
      </c>
      <c r="H136" s="160"/>
      <c r="I136" s="30"/>
      <c r="J136" s="31"/>
      <c r="K136" s="115" t="s">
        <v>93</v>
      </c>
      <c r="L136" s="121"/>
      <c r="M136" s="121"/>
      <c r="N136" s="135"/>
    </row>
    <row r="137" spans="2:14" ht="18" customHeight="1">
      <c r="B137" s="62"/>
      <c r="C137" s="63"/>
      <c r="D137" s="63"/>
      <c r="E137" s="60"/>
      <c r="F137" s="61"/>
      <c r="G137" s="34"/>
      <c r="H137" s="34"/>
      <c r="I137" s="61"/>
      <c r="J137" s="64"/>
      <c r="K137" s="116" t="s">
        <v>94</v>
      </c>
      <c r="L137" s="122"/>
      <c r="M137" s="122"/>
      <c r="N137" s="125"/>
    </row>
    <row r="138" spans="2:14" ht="18" customHeight="1">
      <c r="B138" s="16"/>
      <c r="C138" s="17"/>
      <c r="D138" s="17"/>
      <c r="E138" s="66"/>
      <c r="F138" s="8"/>
      <c r="G138" s="161" t="s">
        <v>95</v>
      </c>
      <c r="H138" s="161"/>
      <c r="I138" s="32"/>
      <c r="J138" s="33"/>
      <c r="K138" s="117" t="s">
        <v>96</v>
      </c>
      <c r="L138" s="123"/>
      <c r="M138" s="126"/>
      <c r="N138" s="123"/>
    </row>
    <row r="139" spans="2:14" ht="18" customHeight="1">
      <c r="B139" s="16"/>
      <c r="C139" s="17"/>
      <c r="D139" s="17"/>
      <c r="E139" s="67"/>
      <c r="F139" s="17"/>
      <c r="G139" s="68"/>
      <c r="H139" s="68"/>
      <c r="I139" s="63"/>
      <c r="J139" s="69"/>
      <c r="K139" s="118" t="s">
        <v>490</v>
      </c>
      <c r="L139" s="124"/>
      <c r="M139" s="127"/>
      <c r="N139" s="124"/>
    </row>
    <row r="140" spans="2:14" ht="18" customHeight="1">
      <c r="B140" s="16"/>
      <c r="C140" s="17"/>
      <c r="D140" s="17"/>
      <c r="E140" s="67"/>
      <c r="F140" s="17"/>
      <c r="G140" s="68"/>
      <c r="H140" s="68"/>
      <c r="I140" s="63"/>
      <c r="J140" s="69"/>
      <c r="K140" s="118" t="s">
        <v>216</v>
      </c>
      <c r="L140" s="122"/>
      <c r="M140" s="127"/>
      <c r="N140" s="124"/>
    </row>
    <row r="141" spans="2:14" ht="18" customHeight="1">
      <c r="B141" s="16"/>
      <c r="C141" s="17"/>
      <c r="D141" s="17"/>
      <c r="E141" s="66"/>
      <c r="F141" s="8"/>
      <c r="G141" s="161" t="s">
        <v>97</v>
      </c>
      <c r="H141" s="161"/>
      <c r="I141" s="32"/>
      <c r="J141" s="33"/>
      <c r="K141" s="117" t="s">
        <v>364</v>
      </c>
      <c r="L141" s="123"/>
      <c r="M141" s="126"/>
      <c r="N141" s="123"/>
    </row>
    <row r="142" spans="2:14" ht="18" customHeight="1">
      <c r="B142" s="16"/>
      <c r="C142" s="17"/>
      <c r="D142" s="17"/>
      <c r="E142" s="67"/>
      <c r="F142" s="17"/>
      <c r="G142" s="68"/>
      <c r="H142" s="68"/>
      <c r="I142" s="63"/>
      <c r="J142" s="69"/>
      <c r="K142" s="118" t="s">
        <v>491</v>
      </c>
      <c r="L142" s="124"/>
      <c r="M142" s="127"/>
      <c r="N142" s="124"/>
    </row>
    <row r="143" spans="2:14" ht="18" customHeight="1">
      <c r="B143" s="16"/>
      <c r="C143" s="17"/>
      <c r="D143" s="17"/>
      <c r="E143" s="13"/>
      <c r="F143" s="14"/>
      <c r="G143" s="34"/>
      <c r="H143" s="34"/>
      <c r="I143" s="61"/>
      <c r="J143" s="64"/>
      <c r="K143" s="116" t="s">
        <v>98</v>
      </c>
      <c r="L143" s="125"/>
      <c r="M143" s="122"/>
      <c r="N143" s="125"/>
    </row>
    <row r="144" spans="2:14" ht="18" customHeight="1">
      <c r="B144" s="153" t="s">
        <v>99</v>
      </c>
      <c r="C144" s="154"/>
      <c r="D144" s="154"/>
      <c r="E144" s="8"/>
      <c r="F144" s="8"/>
      <c r="G144" s="8"/>
      <c r="H144" s="8"/>
      <c r="I144" s="8"/>
      <c r="J144" s="8"/>
      <c r="K144" s="82"/>
      <c r="L144" s="82"/>
      <c r="M144" s="82"/>
      <c r="N144" s="136"/>
    </row>
    <row r="145" spans="2:14" ht="13.5" customHeight="1">
      <c r="B145" s="70"/>
      <c r="C145" s="71" t="s">
        <v>100</v>
      </c>
      <c r="D145" s="72"/>
      <c r="E145" s="71"/>
      <c r="F145" s="71"/>
      <c r="G145" s="71"/>
      <c r="H145" s="71"/>
      <c r="I145" s="71"/>
      <c r="J145" s="71"/>
      <c r="K145" s="119"/>
      <c r="L145" s="119"/>
      <c r="M145" s="119"/>
      <c r="N145" s="137"/>
    </row>
    <row r="146" spans="2:14" ht="13.5" customHeight="1">
      <c r="B146" s="70"/>
      <c r="C146" s="71" t="s">
        <v>101</v>
      </c>
      <c r="D146" s="72"/>
      <c r="E146" s="71"/>
      <c r="F146" s="71"/>
      <c r="G146" s="71"/>
      <c r="H146" s="71"/>
      <c r="I146" s="71"/>
      <c r="J146" s="71"/>
      <c r="K146" s="119"/>
      <c r="L146" s="119"/>
      <c r="M146" s="119"/>
      <c r="N146" s="137"/>
    </row>
    <row r="147" spans="2:14" ht="13.5" customHeight="1">
      <c r="B147" s="70"/>
      <c r="C147" s="71" t="s">
        <v>102</v>
      </c>
      <c r="D147" s="72"/>
      <c r="E147" s="71"/>
      <c r="F147" s="71"/>
      <c r="G147" s="71"/>
      <c r="H147" s="71"/>
      <c r="I147" s="71"/>
      <c r="J147" s="71"/>
      <c r="K147" s="119"/>
      <c r="L147" s="119"/>
      <c r="M147" s="119"/>
      <c r="N147" s="137"/>
    </row>
    <row r="148" spans="2:14" ht="13.5" customHeight="1">
      <c r="B148" s="70"/>
      <c r="C148" s="71" t="s">
        <v>103</v>
      </c>
      <c r="D148" s="72"/>
      <c r="E148" s="71"/>
      <c r="F148" s="71"/>
      <c r="G148" s="71"/>
      <c r="H148" s="71"/>
      <c r="I148" s="71"/>
      <c r="J148" s="71"/>
      <c r="K148" s="119"/>
      <c r="L148" s="119"/>
      <c r="M148" s="119"/>
      <c r="N148" s="137"/>
    </row>
    <row r="149" spans="2:14" ht="13.5" customHeight="1">
      <c r="B149" s="73"/>
      <c r="C149" s="71" t="s">
        <v>104</v>
      </c>
      <c r="D149" s="71"/>
      <c r="E149" s="71"/>
      <c r="F149" s="71"/>
      <c r="G149" s="71"/>
      <c r="H149" s="71"/>
      <c r="I149" s="71"/>
      <c r="J149" s="71"/>
      <c r="K149" s="119"/>
      <c r="L149" s="119"/>
      <c r="M149" s="119"/>
      <c r="N149" s="137"/>
    </row>
    <row r="150" spans="2:14" ht="13.5" customHeight="1">
      <c r="B150" s="73"/>
      <c r="C150" s="71" t="s">
        <v>269</v>
      </c>
      <c r="D150" s="71"/>
      <c r="E150" s="71"/>
      <c r="F150" s="71"/>
      <c r="G150" s="71"/>
      <c r="H150" s="71"/>
      <c r="I150" s="71"/>
      <c r="J150" s="71"/>
      <c r="K150" s="119"/>
      <c r="L150" s="119"/>
      <c r="M150" s="119"/>
      <c r="N150" s="137"/>
    </row>
    <row r="151" spans="2:14" ht="13.5" customHeight="1">
      <c r="B151" s="73"/>
      <c r="C151" s="71" t="s">
        <v>270</v>
      </c>
      <c r="D151" s="71"/>
      <c r="E151" s="71"/>
      <c r="F151" s="71"/>
      <c r="G151" s="71"/>
      <c r="H151" s="71"/>
      <c r="I151" s="71"/>
      <c r="J151" s="71"/>
      <c r="K151" s="119"/>
      <c r="L151" s="119"/>
      <c r="M151" s="119"/>
      <c r="N151" s="137"/>
    </row>
    <row r="152" spans="2:14" ht="13.5" customHeight="1">
      <c r="B152" s="73"/>
      <c r="C152" s="71" t="s">
        <v>271</v>
      </c>
      <c r="D152" s="71"/>
      <c r="E152" s="71"/>
      <c r="F152" s="71"/>
      <c r="G152" s="71"/>
      <c r="H152" s="71"/>
      <c r="I152" s="71"/>
      <c r="J152" s="71"/>
      <c r="K152" s="119"/>
      <c r="L152" s="119"/>
      <c r="M152" s="119"/>
      <c r="N152" s="137"/>
    </row>
    <row r="153" spans="2:14" ht="13.5" customHeight="1">
      <c r="B153" s="73"/>
      <c r="C153" s="71" t="s">
        <v>272</v>
      </c>
      <c r="D153" s="71"/>
      <c r="E153" s="71"/>
      <c r="F153" s="71"/>
      <c r="G153" s="71"/>
      <c r="H153" s="71"/>
      <c r="I153" s="71"/>
      <c r="J153" s="71"/>
      <c r="K153" s="119"/>
      <c r="L153" s="119"/>
      <c r="M153" s="119"/>
      <c r="N153" s="137"/>
    </row>
    <row r="154" spans="2:14" ht="13.5" customHeight="1">
      <c r="B154" s="73"/>
      <c r="C154" s="71" t="s">
        <v>273</v>
      </c>
      <c r="D154" s="71"/>
      <c r="E154" s="71"/>
      <c r="F154" s="71"/>
      <c r="G154" s="71"/>
      <c r="H154" s="71"/>
      <c r="I154" s="71"/>
      <c r="J154" s="71"/>
      <c r="K154" s="119"/>
      <c r="L154" s="119"/>
      <c r="M154" s="119"/>
      <c r="N154" s="137"/>
    </row>
    <row r="155" spans="2:14" ht="13.5" customHeight="1">
      <c r="B155" s="73"/>
      <c r="C155" s="71" t="s">
        <v>105</v>
      </c>
      <c r="D155" s="71"/>
      <c r="E155" s="71"/>
      <c r="F155" s="71"/>
      <c r="G155" s="71"/>
      <c r="H155" s="71"/>
      <c r="I155" s="71"/>
      <c r="J155" s="71"/>
      <c r="K155" s="119"/>
      <c r="L155" s="119"/>
      <c r="M155" s="119"/>
      <c r="N155" s="137"/>
    </row>
    <row r="156" spans="2:14" ht="13.5" customHeight="1">
      <c r="B156" s="73"/>
      <c r="C156" s="71" t="s">
        <v>274</v>
      </c>
      <c r="D156" s="71"/>
      <c r="E156" s="71"/>
      <c r="F156" s="71"/>
      <c r="G156" s="71"/>
      <c r="H156" s="71"/>
      <c r="I156" s="71"/>
      <c r="J156" s="71"/>
      <c r="K156" s="119"/>
      <c r="L156" s="119"/>
      <c r="M156" s="119"/>
      <c r="N156" s="137"/>
    </row>
    <row r="157" spans="2:14" ht="13.5" customHeight="1">
      <c r="B157" s="73"/>
      <c r="C157" s="71" t="s">
        <v>275</v>
      </c>
      <c r="D157" s="71"/>
      <c r="E157" s="71"/>
      <c r="F157" s="71"/>
      <c r="G157" s="71"/>
      <c r="H157" s="71"/>
      <c r="I157" s="71"/>
      <c r="J157" s="71"/>
      <c r="K157" s="119"/>
      <c r="L157" s="119"/>
      <c r="M157" s="119"/>
      <c r="N157" s="137"/>
    </row>
    <row r="158" spans="2:14" ht="18" customHeight="1" thickBot="1">
      <c r="B158" s="74"/>
      <c r="C158" s="75"/>
      <c r="D158" s="75"/>
      <c r="E158" s="75"/>
      <c r="F158" s="75"/>
      <c r="G158" s="75"/>
      <c r="H158" s="75"/>
      <c r="I158" s="75"/>
      <c r="J158" s="75"/>
      <c r="K158" s="120"/>
      <c r="L158" s="120"/>
      <c r="M158" s="120"/>
      <c r="N158" s="138"/>
    </row>
  </sheetData>
  <sheetProtection/>
  <mergeCells count="27">
    <mergeCell ref="G130:H130"/>
    <mergeCell ref="G131:H131"/>
    <mergeCell ref="G138:H138"/>
    <mergeCell ref="G141:H141"/>
    <mergeCell ref="B144:D144"/>
    <mergeCell ref="G132:H132"/>
    <mergeCell ref="G133:H133"/>
    <mergeCell ref="G134:H134"/>
    <mergeCell ref="G135:H135"/>
    <mergeCell ref="B136:D136"/>
    <mergeCell ref="G136:H136"/>
    <mergeCell ref="B126:I126"/>
    <mergeCell ref="B127:D127"/>
    <mergeCell ref="G127:H127"/>
    <mergeCell ref="G128:H128"/>
    <mergeCell ref="G129:H129"/>
    <mergeCell ref="D9:F9"/>
    <mergeCell ref="G10:H10"/>
    <mergeCell ref="C123:D123"/>
    <mergeCell ref="D105:G105"/>
    <mergeCell ref="D106:G106"/>
    <mergeCell ref="G107:H107"/>
    <mergeCell ref="D4:G4"/>
    <mergeCell ref="D5:G5"/>
    <mergeCell ref="D6:G6"/>
    <mergeCell ref="D7:F7"/>
    <mergeCell ref="D8:F8"/>
  </mergeCells>
  <printOptions/>
  <pageMargins left="0.984251968503937" right="0.3937007874015748" top="0.7874015748031497" bottom="0.7874015748031497" header="0.5118110236220472" footer="0.5118110236220472"/>
  <pageSetup horizontalDpi="600" verticalDpi="600" orientation="portrait" paperSize="8" scale="82" r:id="rId1"/>
  <rowBreaks count="1" manualBreakCount="1">
    <brk id="10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千葉県環境財団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印旛沼プランクトン同定計数結果Ｈ１７</dc:title>
  <dc:subject/>
  <dc:creator>早川雅久</dc:creator>
  <cp:keywords/>
  <dc:description/>
  <cp:lastModifiedBy>千葉県</cp:lastModifiedBy>
  <cp:lastPrinted>2016-05-24T06:03:24Z</cp:lastPrinted>
  <dcterms:created xsi:type="dcterms:W3CDTF">1998-04-10T06:22:15Z</dcterms:created>
  <dcterms:modified xsi:type="dcterms:W3CDTF">2016-05-26T02:34:04Z</dcterms:modified>
  <cp:category/>
  <cp:version/>
  <cp:contentType/>
  <cp:contentStatus/>
</cp:coreProperties>
</file>