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8520" activeTab="0"/>
  </bookViews>
  <sheets>
    <sheet name="自立支援医療受給者数" sheetId="1" r:id="rId1"/>
    <sheet name="手帳所持者数" sheetId="2" r:id="rId2"/>
  </sheets>
  <definedNames>
    <definedName name="_xlnm.Print_Area" localSheetId="1">'手帳所持者数'!$A$1:$P$37</definedName>
  </definedNames>
  <calcPr fullCalcOnLoad="1"/>
</workbook>
</file>

<file path=xl/sharedStrings.xml><?xml version="1.0" encoding="utf-8"?>
<sst xmlns="http://schemas.openxmlformats.org/spreadsheetml/2006/main" count="177" uniqueCount="154">
  <si>
    <t>保健所名</t>
  </si>
  <si>
    <t>市町村名</t>
  </si>
  <si>
    <t>習志野</t>
  </si>
  <si>
    <t>習志野市</t>
  </si>
  <si>
    <t>山武</t>
  </si>
  <si>
    <t>東金市</t>
  </si>
  <si>
    <t>八千代市</t>
  </si>
  <si>
    <t>船橋市</t>
  </si>
  <si>
    <t>鎌ヶ谷市</t>
  </si>
  <si>
    <t>市川</t>
  </si>
  <si>
    <t>市川市</t>
  </si>
  <si>
    <t>浦安市</t>
  </si>
  <si>
    <t>松戸</t>
  </si>
  <si>
    <t>松戸市</t>
  </si>
  <si>
    <t>柏</t>
  </si>
  <si>
    <t>柏市</t>
  </si>
  <si>
    <t>流山市</t>
  </si>
  <si>
    <t>我孫子市</t>
  </si>
  <si>
    <t>茂原市</t>
  </si>
  <si>
    <t>一宮町</t>
  </si>
  <si>
    <t>野田</t>
  </si>
  <si>
    <t>野田市</t>
  </si>
  <si>
    <t>睦沢町</t>
  </si>
  <si>
    <t>長生村</t>
  </si>
  <si>
    <t>成田市</t>
  </si>
  <si>
    <t>白子町</t>
  </si>
  <si>
    <t>佐倉市</t>
  </si>
  <si>
    <t>長柄町</t>
  </si>
  <si>
    <t>四街道市</t>
  </si>
  <si>
    <t>長南町</t>
  </si>
  <si>
    <t>勝浦市</t>
  </si>
  <si>
    <t>八街市</t>
  </si>
  <si>
    <t>大多喜町</t>
  </si>
  <si>
    <t>御宿町</t>
  </si>
  <si>
    <t>白井市</t>
  </si>
  <si>
    <t>印西市</t>
  </si>
  <si>
    <t>本埜村</t>
  </si>
  <si>
    <t>安房</t>
  </si>
  <si>
    <t>館山市</t>
  </si>
  <si>
    <t>栄町</t>
  </si>
  <si>
    <t>香取</t>
  </si>
  <si>
    <t>鋸南町</t>
  </si>
  <si>
    <t>神崎町</t>
  </si>
  <si>
    <t>多古町</t>
  </si>
  <si>
    <t>鴨川市</t>
  </si>
  <si>
    <t>木更津市</t>
  </si>
  <si>
    <t>海匝</t>
  </si>
  <si>
    <t>銚子市</t>
  </si>
  <si>
    <t>君津市</t>
  </si>
  <si>
    <t>旭市</t>
  </si>
  <si>
    <t>富津市</t>
  </si>
  <si>
    <t>袖ヶ浦市</t>
  </si>
  <si>
    <t>市原</t>
  </si>
  <si>
    <t>市原市</t>
  </si>
  <si>
    <t>（八）</t>
  </si>
  <si>
    <t>１級</t>
  </si>
  <si>
    <t>２級</t>
  </si>
  <si>
    <t>３級</t>
  </si>
  <si>
    <t>合計</t>
  </si>
  <si>
    <t>県全体</t>
  </si>
  <si>
    <t>富里市</t>
  </si>
  <si>
    <t>酒々井町</t>
  </si>
  <si>
    <t>印旛村</t>
  </si>
  <si>
    <t>船橋市</t>
  </si>
  <si>
    <t>千葉市</t>
  </si>
  <si>
    <t>香取市</t>
  </si>
  <si>
    <t>東庄町</t>
  </si>
  <si>
    <t>匝瑳市</t>
  </si>
  <si>
    <t>山武市</t>
  </si>
  <si>
    <t>大網白里町</t>
  </si>
  <si>
    <t>九十九里町</t>
  </si>
  <si>
    <t>芝山町</t>
  </si>
  <si>
    <t>横芝光町</t>
  </si>
  <si>
    <t>いすみ市</t>
  </si>
  <si>
    <t>南房総市</t>
  </si>
  <si>
    <t>　　(鴨）</t>
  </si>
  <si>
    <t>長生</t>
  </si>
  <si>
    <t>夷隅</t>
  </si>
  <si>
    <t>君津</t>
  </si>
  <si>
    <t>印旛</t>
  </si>
  <si>
    <r>
      <t>精神障害者保健福祉手帳所持者数（平成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日現在）</t>
    </r>
  </si>
  <si>
    <t>自立支援医療（精神通院医療）市町村別受給者数</t>
  </si>
  <si>
    <t>人　数</t>
  </si>
  <si>
    <t>習志野健康福祉ｾﾝﾀｰ</t>
  </si>
  <si>
    <t>香取健康福祉ｾﾝﾀｰ</t>
  </si>
  <si>
    <t>夷隅健康福祉ｾﾝﾀｰ</t>
  </si>
  <si>
    <t>習志野市</t>
  </si>
  <si>
    <t>香取市</t>
  </si>
  <si>
    <t>勝浦市</t>
  </si>
  <si>
    <t>八千代市</t>
  </si>
  <si>
    <t>神崎町</t>
  </si>
  <si>
    <t>鎌ヶ谷市</t>
  </si>
  <si>
    <t>多古町</t>
  </si>
  <si>
    <t>大多喜町</t>
  </si>
  <si>
    <t>市川健康福祉ｾﾝﾀｰ</t>
  </si>
  <si>
    <t>東庄町</t>
  </si>
  <si>
    <t>御宿町</t>
  </si>
  <si>
    <t>市川市</t>
  </si>
  <si>
    <t>海匝健康福祉ｾﾝﾀｰ</t>
  </si>
  <si>
    <t>安房健康福祉ｾﾝﾀｰ</t>
  </si>
  <si>
    <t>浦安市</t>
  </si>
  <si>
    <t>銚子市</t>
  </si>
  <si>
    <t>館山市</t>
  </si>
  <si>
    <t>松戸健康福祉ｾﾝﾀｰ</t>
  </si>
  <si>
    <t>旭市</t>
  </si>
  <si>
    <t>松戸市</t>
  </si>
  <si>
    <t>八日市場地域保健ｾﾝﾀｰ</t>
  </si>
  <si>
    <t>鋸南町</t>
  </si>
  <si>
    <t>柏健康福祉ｾﾝﾀｰ</t>
  </si>
  <si>
    <t>鴨川地域保健ｾﾝﾀｰ</t>
  </si>
  <si>
    <t>柏市</t>
  </si>
  <si>
    <t>山武健康福祉ｾﾝﾀｰ</t>
  </si>
  <si>
    <t>鴨川市</t>
  </si>
  <si>
    <t>流山市</t>
  </si>
  <si>
    <t>東金市</t>
  </si>
  <si>
    <t>君津健康福祉ｾﾝﾀｰ</t>
  </si>
  <si>
    <t>我孫子市</t>
  </si>
  <si>
    <t>山武市</t>
  </si>
  <si>
    <t>木更津市</t>
  </si>
  <si>
    <t>野田健康福祉ｾﾝﾀｰ</t>
  </si>
  <si>
    <t>大網白里町</t>
  </si>
  <si>
    <t>君津市</t>
  </si>
  <si>
    <t>野田市</t>
  </si>
  <si>
    <t>九十九里町</t>
  </si>
  <si>
    <t>富津市</t>
  </si>
  <si>
    <t>印旛健康福祉ｾﾝﾀｰ</t>
  </si>
  <si>
    <t>芝山町</t>
  </si>
  <si>
    <t>袖ヶ浦市</t>
  </si>
  <si>
    <t>成田市</t>
  </si>
  <si>
    <t>横芝光町</t>
  </si>
  <si>
    <t>市原健康福祉ｾﾝﾀｰ</t>
  </si>
  <si>
    <t>佐倉市</t>
  </si>
  <si>
    <t>長生健康福祉ｾﾝﾀｰ</t>
  </si>
  <si>
    <t>市原市</t>
  </si>
  <si>
    <t>四街道市</t>
  </si>
  <si>
    <t>茂原市</t>
  </si>
  <si>
    <t>船橋市保健所</t>
  </si>
  <si>
    <t>八街市</t>
  </si>
  <si>
    <t>一宮町</t>
  </si>
  <si>
    <t>印西市</t>
  </si>
  <si>
    <t>睦沢町</t>
  </si>
  <si>
    <t>白井市</t>
  </si>
  <si>
    <t>長生村</t>
  </si>
  <si>
    <t>富里市</t>
  </si>
  <si>
    <t>白子町</t>
  </si>
  <si>
    <t>長柄町</t>
  </si>
  <si>
    <t>千葉市</t>
  </si>
  <si>
    <t>印旛村</t>
  </si>
  <si>
    <t>長南町</t>
  </si>
  <si>
    <t>本埜村</t>
  </si>
  <si>
    <t>栄町</t>
  </si>
  <si>
    <r>
      <t>（平成</t>
    </r>
    <r>
      <rPr>
        <sz val="11"/>
        <rFont val="Courier New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Courier New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Courier New"/>
        <family val="3"/>
      </rPr>
      <t>31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>現在）</t>
    </r>
  </si>
  <si>
    <t>計</t>
  </si>
  <si>
    <t>県合計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</si>
</sst>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#,##0.0;[Red]\-#,##0.0"/>
    <numFmt numFmtId="179" formatCode="#,##0.000;[Red]\-#,##0.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.0_ ;[Red]\-#,##0.0\ "/>
    <numFmt numFmtId="187" formatCode="0.0_ "/>
    <numFmt numFmtId="188" formatCode="0.000000000"/>
    <numFmt numFmtId="189" formatCode="0.00000000"/>
    <numFmt numFmtId="190" formatCode="#,##0_);[Red]\(#,##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name val="Courier New"/>
      <family val="3"/>
    </font>
    <font>
      <sz val="11"/>
      <name val="ＭＳ 明朝"/>
      <family val="1"/>
    </font>
    <font>
      <b/>
      <i/>
      <sz val="11"/>
      <name val="ＭＳ 明朝"/>
      <family val="1"/>
    </font>
    <font>
      <b/>
      <sz val="12"/>
      <name val="Courier New"/>
      <family val="3"/>
    </font>
    <font>
      <sz val="12"/>
      <name val="Courier New"/>
      <family val="3"/>
    </font>
    <font>
      <b/>
      <sz val="12"/>
      <name val="ＭＳ 明朝"/>
      <family val="1"/>
    </font>
    <font>
      <b/>
      <sz val="11"/>
      <name val="Courier New"/>
      <family val="3"/>
    </font>
    <font>
      <b/>
      <i/>
      <sz val="12"/>
      <name val="ＭＳ 明朝"/>
      <family val="1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distributed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distributed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Alignment="1">
      <alignment horizontal="center"/>
      <protection/>
    </xf>
    <xf numFmtId="0" fontId="3" fillId="0" borderId="0" xfId="21" applyFont="1" applyAlignme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0" fontId="6" fillId="0" borderId="41" xfId="21" applyFont="1" applyBorder="1" applyAlignment="1">
      <alignment horizontal="right"/>
      <protection/>
    </xf>
    <xf numFmtId="0" fontId="7" fillId="0" borderId="42" xfId="21" applyFont="1" applyBorder="1" applyAlignment="1">
      <alignment horizontal="distributed" vertical="center"/>
      <protection/>
    </xf>
    <xf numFmtId="0" fontId="7" fillId="0" borderId="43" xfId="21" applyFont="1" applyBorder="1" applyAlignment="1">
      <alignment horizontal="center" vertical="center"/>
      <protection/>
    </xf>
    <xf numFmtId="0" fontId="7" fillId="0" borderId="44" xfId="21" applyFont="1" applyBorder="1" applyAlignment="1">
      <alignment horizontal="center" vertical="center"/>
      <protection/>
    </xf>
    <xf numFmtId="0" fontId="8" fillId="0" borderId="45" xfId="21" applyFont="1" applyBorder="1" applyAlignment="1">
      <alignment horizontal="center" vertical="center"/>
      <protection/>
    </xf>
    <xf numFmtId="38" fontId="9" fillId="0" borderId="46" xfId="17" applyFont="1" applyBorder="1" applyAlignment="1">
      <alignment vertical="center"/>
    </xf>
    <xf numFmtId="0" fontId="8" fillId="0" borderId="47" xfId="21" applyFont="1" applyBorder="1" applyAlignment="1">
      <alignment horizontal="center" vertical="center"/>
      <protection/>
    </xf>
    <xf numFmtId="38" fontId="9" fillId="0" borderId="48" xfId="17" applyFont="1" applyBorder="1" applyAlignment="1">
      <alignment vertical="center"/>
    </xf>
    <xf numFmtId="0" fontId="7" fillId="0" borderId="49" xfId="21" applyFont="1" applyBorder="1" applyAlignment="1">
      <alignment horizontal="center" vertical="center"/>
      <protection/>
    </xf>
    <xf numFmtId="38" fontId="10" fillId="0" borderId="50" xfId="17" applyFont="1" applyBorder="1" applyAlignment="1">
      <alignment vertical="center"/>
    </xf>
    <xf numFmtId="0" fontId="7" fillId="0" borderId="51" xfId="21" applyFont="1" applyBorder="1" applyAlignment="1">
      <alignment horizontal="center" vertical="center"/>
      <protection/>
    </xf>
    <xf numFmtId="0" fontId="7" fillId="0" borderId="47" xfId="21" applyFont="1" applyBorder="1" applyAlignment="1">
      <alignment horizontal="center" vertical="center"/>
      <protection/>
    </xf>
    <xf numFmtId="38" fontId="10" fillId="0" borderId="48" xfId="17" applyFont="1" applyBorder="1" applyAlignment="1">
      <alignment vertical="center"/>
    </xf>
    <xf numFmtId="0" fontId="7" fillId="0" borderId="45" xfId="21" applyFont="1" applyBorder="1" applyAlignment="1">
      <alignment horizontal="center" vertical="center"/>
      <protection/>
    </xf>
    <xf numFmtId="38" fontId="10" fillId="0" borderId="46" xfId="17" applyFont="1" applyBorder="1" applyAlignment="1">
      <alignment vertical="center"/>
    </xf>
    <xf numFmtId="0" fontId="7" fillId="0" borderId="52" xfId="21" applyFont="1" applyFill="1" applyBorder="1" applyAlignment="1">
      <alignment horizontal="center" vertical="center"/>
      <protection/>
    </xf>
    <xf numFmtId="0" fontId="6" fillId="0" borderId="46" xfId="21" applyFont="1" applyBorder="1">
      <alignment/>
      <protection/>
    </xf>
    <xf numFmtId="0" fontId="10" fillId="0" borderId="46" xfId="21" applyFont="1" applyBorder="1">
      <alignment/>
      <protection/>
    </xf>
    <xf numFmtId="38" fontId="10" fillId="0" borderId="53" xfId="17" applyFont="1" applyBorder="1" applyAlignment="1">
      <alignment vertical="center"/>
    </xf>
    <xf numFmtId="0" fontId="8" fillId="0" borderId="54" xfId="21" applyFont="1" applyBorder="1" applyAlignment="1">
      <alignment horizontal="center" vertical="center"/>
      <protection/>
    </xf>
    <xf numFmtId="38" fontId="9" fillId="0" borderId="55" xfId="17" applyFont="1" applyBorder="1" applyAlignment="1">
      <alignment vertical="center"/>
    </xf>
    <xf numFmtId="0" fontId="11" fillId="0" borderId="16" xfId="21" applyFont="1" applyBorder="1" applyAlignment="1">
      <alignment horizontal="center" vertical="center"/>
      <protection/>
    </xf>
    <xf numFmtId="38" fontId="9" fillId="0" borderId="16" xfId="17" applyFont="1" applyBorder="1" applyAlignment="1">
      <alignment vertical="center"/>
    </xf>
    <xf numFmtId="0" fontId="0" fillId="0" borderId="0" xfId="21">
      <alignment/>
      <protection/>
    </xf>
    <xf numFmtId="0" fontId="7" fillId="0" borderId="16" xfId="21" applyFont="1" applyBorder="1" applyAlignment="1">
      <alignment horizontal="center" vertical="center"/>
      <protection/>
    </xf>
    <xf numFmtId="38" fontId="10" fillId="0" borderId="16" xfId="17" applyFont="1" applyBorder="1" applyAlignment="1">
      <alignment vertical="center"/>
    </xf>
    <xf numFmtId="0" fontId="7" fillId="0" borderId="56" xfId="21" applyFont="1" applyBorder="1" applyAlignment="1">
      <alignment horizontal="center" vertical="center"/>
      <protection/>
    </xf>
    <xf numFmtId="38" fontId="10" fillId="0" borderId="57" xfId="17" applyFont="1" applyBorder="1" applyAlignment="1">
      <alignment vertical="center"/>
    </xf>
    <xf numFmtId="38" fontId="10" fillId="0" borderId="58" xfId="17" applyFont="1" applyBorder="1" applyAlignment="1">
      <alignment vertical="center"/>
    </xf>
    <xf numFmtId="3" fontId="6" fillId="0" borderId="0" xfId="21" applyNumberFormat="1" applyFont="1">
      <alignment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38" fontId="10" fillId="0" borderId="0" xfId="17" applyFont="1" applyBorder="1" applyAlignment="1">
      <alignment vertical="center"/>
    </xf>
    <xf numFmtId="0" fontId="0" fillId="0" borderId="41" xfId="21" applyFont="1" applyBorder="1" applyAlignment="1">
      <alignment horizontal="right"/>
      <protection/>
    </xf>
    <xf numFmtId="0" fontId="13" fillId="0" borderId="16" xfId="21" applyFont="1" applyBorder="1" applyAlignment="1">
      <alignment horizontal="center"/>
      <protection/>
    </xf>
    <xf numFmtId="38" fontId="9" fillId="0" borderId="16" xfId="21" applyNumberFormat="1" applyFon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市町村別受給者数１８医療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0">
      <selection activeCell="G28" sqref="G28"/>
    </sheetView>
  </sheetViews>
  <sheetFormatPr defaultColWidth="9.00390625" defaultRowHeight="13.5"/>
  <cols>
    <col min="1" max="1" width="22.50390625" style="74" customWidth="1"/>
    <col min="2" max="2" width="10.875" style="73" customWidth="1"/>
    <col min="3" max="3" width="22.50390625" style="74" customWidth="1"/>
    <col min="4" max="4" width="10.875" style="73" customWidth="1"/>
    <col min="5" max="5" width="22.50390625" style="73" customWidth="1"/>
    <col min="6" max="6" width="10.875" style="73" customWidth="1"/>
    <col min="7" max="16384" width="9.00390625" style="73" customWidth="1"/>
  </cols>
  <sheetData>
    <row r="1" spans="1:6" ht="26.25" customHeight="1">
      <c r="A1" s="70" t="s">
        <v>81</v>
      </c>
      <c r="B1" s="71"/>
      <c r="C1" s="71"/>
      <c r="D1" s="71"/>
      <c r="E1" s="72"/>
      <c r="F1" s="72"/>
    </row>
    <row r="2" spans="2:6" s="74" customFormat="1" ht="20.25" customHeight="1">
      <c r="B2" s="73"/>
      <c r="D2" s="73"/>
      <c r="E2" s="109" t="s">
        <v>151</v>
      </c>
      <c r="F2" s="75"/>
    </row>
    <row r="3" spans="1:6" s="74" customFormat="1" ht="20.25" customHeight="1">
      <c r="A3" s="76" t="s">
        <v>1</v>
      </c>
      <c r="B3" s="77" t="s">
        <v>82</v>
      </c>
      <c r="C3" s="76" t="s">
        <v>1</v>
      </c>
      <c r="D3" s="77" t="s">
        <v>82</v>
      </c>
      <c r="E3" s="76" t="s">
        <v>1</v>
      </c>
      <c r="F3" s="78" t="s">
        <v>82</v>
      </c>
    </row>
    <row r="4" spans="1:6" ht="20.25" customHeight="1">
      <c r="A4" s="79" t="s">
        <v>83</v>
      </c>
      <c r="B4" s="80">
        <f>SUM(B5:B7)</f>
        <v>3473</v>
      </c>
      <c r="C4" s="81" t="s">
        <v>84</v>
      </c>
      <c r="D4" s="80">
        <f>SUM(D5:D8)</f>
        <v>758</v>
      </c>
      <c r="E4" s="81" t="s">
        <v>85</v>
      </c>
      <c r="F4" s="82">
        <f>SUM(F5:F8)</f>
        <v>516</v>
      </c>
    </row>
    <row r="5" spans="1:6" ht="20.25" customHeight="1">
      <c r="A5" s="83" t="s">
        <v>86</v>
      </c>
      <c r="B5" s="84">
        <v>1265</v>
      </c>
      <c r="C5" s="85" t="s">
        <v>87</v>
      </c>
      <c r="D5" s="84">
        <v>545</v>
      </c>
      <c r="E5" s="86" t="s">
        <v>88</v>
      </c>
      <c r="F5" s="87">
        <v>118</v>
      </c>
    </row>
    <row r="6" spans="1:6" ht="20.25" customHeight="1">
      <c r="A6" s="88" t="s">
        <v>89</v>
      </c>
      <c r="B6" s="89">
        <v>1415</v>
      </c>
      <c r="C6" s="86" t="s">
        <v>90</v>
      </c>
      <c r="D6" s="89">
        <v>46</v>
      </c>
      <c r="E6" s="90" t="s">
        <v>73</v>
      </c>
      <c r="F6" s="91">
        <v>275</v>
      </c>
    </row>
    <row r="7" spans="1:6" ht="20.25" customHeight="1">
      <c r="A7" s="88" t="s">
        <v>91</v>
      </c>
      <c r="B7" s="92">
        <v>793</v>
      </c>
      <c r="C7" s="86" t="s">
        <v>92</v>
      </c>
      <c r="D7" s="89">
        <v>77</v>
      </c>
      <c r="E7" s="86" t="s">
        <v>93</v>
      </c>
      <c r="F7" s="87">
        <v>68</v>
      </c>
    </row>
    <row r="8" spans="1:6" ht="20.25" customHeight="1">
      <c r="A8" s="79" t="s">
        <v>94</v>
      </c>
      <c r="B8" s="80">
        <f>SUM(B9:B10)</f>
        <v>4290</v>
      </c>
      <c r="C8" s="86" t="s">
        <v>95</v>
      </c>
      <c r="D8" s="89">
        <v>90</v>
      </c>
      <c r="E8" s="86" t="s">
        <v>96</v>
      </c>
      <c r="F8" s="87">
        <v>55</v>
      </c>
    </row>
    <row r="9" spans="1:6" ht="20.25" customHeight="1">
      <c r="A9" s="88" t="s">
        <v>97</v>
      </c>
      <c r="B9" s="89">
        <v>3522</v>
      </c>
      <c r="C9" s="81" t="s">
        <v>98</v>
      </c>
      <c r="D9" s="80">
        <f>SUM(D10:D11)</f>
        <v>986</v>
      </c>
      <c r="E9" s="81" t="s">
        <v>99</v>
      </c>
      <c r="F9" s="82">
        <f>SUM(F10:F12)</f>
        <v>1092</v>
      </c>
    </row>
    <row r="10" spans="1:6" ht="20.25" customHeight="1">
      <c r="A10" s="88" t="s">
        <v>100</v>
      </c>
      <c r="B10" s="89">
        <v>768</v>
      </c>
      <c r="C10" s="86" t="s">
        <v>101</v>
      </c>
      <c r="D10" s="89">
        <v>549</v>
      </c>
      <c r="E10" s="86" t="s">
        <v>102</v>
      </c>
      <c r="F10" s="87">
        <v>595</v>
      </c>
    </row>
    <row r="11" spans="1:6" ht="20.25" customHeight="1">
      <c r="A11" s="79" t="s">
        <v>103</v>
      </c>
      <c r="B11" s="80">
        <f>SUM(B12)</f>
        <v>3511</v>
      </c>
      <c r="C11" s="86" t="s">
        <v>104</v>
      </c>
      <c r="D11" s="89">
        <v>437</v>
      </c>
      <c r="E11" s="86" t="s">
        <v>74</v>
      </c>
      <c r="F11" s="87">
        <v>413</v>
      </c>
    </row>
    <row r="12" spans="1:6" ht="20.25" customHeight="1">
      <c r="A12" s="88" t="s">
        <v>105</v>
      </c>
      <c r="B12" s="89">
        <v>3511</v>
      </c>
      <c r="C12" s="81" t="s">
        <v>106</v>
      </c>
      <c r="D12" s="80">
        <f>SUM(D13:D13)</f>
        <v>263</v>
      </c>
      <c r="E12" s="86" t="s">
        <v>107</v>
      </c>
      <c r="F12" s="87">
        <v>84</v>
      </c>
    </row>
    <row r="13" spans="1:6" ht="20.25" customHeight="1">
      <c r="A13" s="79" t="s">
        <v>108</v>
      </c>
      <c r="B13" s="80">
        <f>SUM(B14:B16)</f>
        <v>4846</v>
      </c>
      <c r="C13" s="86" t="s">
        <v>67</v>
      </c>
      <c r="D13" s="89">
        <v>263</v>
      </c>
      <c r="E13" s="81" t="s">
        <v>109</v>
      </c>
      <c r="F13" s="82">
        <f>SUM(F14:F14)</f>
        <v>274</v>
      </c>
    </row>
    <row r="14" spans="1:6" ht="20.25" customHeight="1">
      <c r="A14" s="88" t="s">
        <v>110</v>
      </c>
      <c r="B14" s="89">
        <v>2655</v>
      </c>
      <c r="C14" s="79" t="s">
        <v>111</v>
      </c>
      <c r="D14" s="80">
        <f>SUM(D15:D20)</f>
        <v>1648</v>
      </c>
      <c r="E14" s="86" t="s">
        <v>112</v>
      </c>
      <c r="F14" s="87">
        <v>274</v>
      </c>
    </row>
    <row r="15" spans="1:6" ht="20.25" customHeight="1">
      <c r="A15" s="88" t="s">
        <v>113</v>
      </c>
      <c r="B15" s="89">
        <v>1066</v>
      </c>
      <c r="C15" s="85" t="s">
        <v>114</v>
      </c>
      <c r="D15" s="84">
        <v>479</v>
      </c>
      <c r="E15" s="81" t="s">
        <v>115</v>
      </c>
      <c r="F15" s="82">
        <f>SUM(F16:F19)</f>
        <v>3075</v>
      </c>
    </row>
    <row r="16" spans="1:6" ht="20.25" customHeight="1">
      <c r="A16" s="88" t="s">
        <v>116</v>
      </c>
      <c r="B16" s="89">
        <v>1125</v>
      </c>
      <c r="C16" s="86" t="s">
        <v>117</v>
      </c>
      <c r="D16" s="89">
        <v>443</v>
      </c>
      <c r="E16" s="86" t="s">
        <v>118</v>
      </c>
      <c r="F16" s="87">
        <v>1175</v>
      </c>
    </row>
    <row r="17" spans="1:6" ht="20.25" customHeight="1">
      <c r="A17" s="79" t="s">
        <v>119</v>
      </c>
      <c r="B17" s="80">
        <f>SUM(B18)</f>
        <v>1070</v>
      </c>
      <c r="C17" s="86" t="s">
        <v>120</v>
      </c>
      <c r="D17" s="89">
        <v>384</v>
      </c>
      <c r="E17" s="86" t="s">
        <v>121</v>
      </c>
      <c r="F17" s="87">
        <v>788</v>
      </c>
    </row>
    <row r="18" spans="1:6" ht="20.25" customHeight="1">
      <c r="A18" s="88" t="s">
        <v>122</v>
      </c>
      <c r="B18" s="89">
        <v>1070</v>
      </c>
      <c r="C18" s="86" t="s">
        <v>123</v>
      </c>
      <c r="D18" s="89">
        <v>143</v>
      </c>
      <c r="E18" s="88" t="s">
        <v>124</v>
      </c>
      <c r="F18" s="87">
        <v>533</v>
      </c>
    </row>
    <row r="19" spans="1:6" ht="20.25" customHeight="1">
      <c r="A19" s="79" t="s">
        <v>125</v>
      </c>
      <c r="B19" s="80">
        <f>SUM(B20:B30)</f>
        <v>4544</v>
      </c>
      <c r="C19" s="88" t="s">
        <v>126</v>
      </c>
      <c r="D19" s="89">
        <v>37</v>
      </c>
      <c r="E19" s="88" t="s">
        <v>127</v>
      </c>
      <c r="F19" s="87">
        <v>579</v>
      </c>
    </row>
    <row r="20" spans="1:6" ht="20.25" customHeight="1">
      <c r="A20" s="83" t="s">
        <v>128</v>
      </c>
      <c r="B20" s="84">
        <v>731</v>
      </c>
      <c r="C20" s="86" t="s">
        <v>129</v>
      </c>
      <c r="D20" s="89">
        <v>162</v>
      </c>
      <c r="E20" s="81" t="s">
        <v>130</v>
      </c>
      <c r="F20" s="82">
        <f>SUM(F21)</f>
        <v>2158</v>
      </c>
    </row>
    <row r="21" spans="1:6" ht="20.25" customHeight="1">
      <c r="A21" s="88" t="s">
        <v>131</v>
      </c>
      <c r="B21" s="89">
        <v>1268</v>
      </c>
      <c r="C21" s="81" t="s">
        <v>132</v>
      </c>
      <c r="D21" s="82">
        <f>SUM(D22:D28)</f>
        <v>1213</v>
      </c>
      <c r="E21" s="86" t="s">
        <v>133</v>
      </c>
      <c r="F21" s="87">
        <v>2158</v>
      </c>
    </row>
    <row r="22" spans="1:6" ht="20.25" customHeight="1">
      <c r="A22" s="88" t="s">
        <v>134</v>
      </c>
      <c r="B22" s="89">
        <v>617</v>
      </c>
      <c r="C22" s="85" t="s">
        <v>135</v>
      </c>
      <c r="D22" s="93">
        <v>737</v>
      </c>
      <c r="E22" s="94" t="s">
        <v>136</v>
      </c>
      <c r="F22" s="95">
        <v>4750</v>
      </c>
    </row>
    <row r="23" spans="1:6" ht="20.25" customHeight="1">
      <c r="A23" s="88" t="s">
        <v>137</v>
      </c>
      <c r="B23" s="89">
        <v>559</v>
      </c>
      <c r="C23" s="86" t="s">
        <v>138</v>
      </c>
      <c r="D23" s="87">
        <v>83</v>
      </c>
      <c r="E23" s="96" t="s">
        <v>152</v>
      </c>
      <c r="F23" s="97">
        <f>SUM(B4,B8,B11,B13,B17,B19,D4,D9,D12,D14,D21,F4,F9,F13,F15,F20,F22)</f>
        <v>38467</v>
      </c>
    </row>
    <row r="24" spans="1:5" ht="20.25" customHeight="1">
      <c r="A24" s="88" t="s">
        <v>139</v>
      </c>
      <c r="B24" s="89">
        <v>329</v>
      </c>
      <c r="C24" s="86" t="s">
        <v>140</v>
      </c>
      <c r="D24" s="87">
        <v>56</v>
      </c>
      <c r="E24" s="98"/>
    </row>
    <row r="25" spans="1:6" ht="20.25" customHeight="1">
      <c r="A25" s="88" t="s">
        <v>141</v>
      </c>
      <c r="B25" s="89">
        <v>353</v>
      </c>
      <c r="C25" s="86" t="s">
        <v>142</v>
      </c>
      <c r="D25" s="87">
        <v>112</v>
      </c>
      <c r="E25" s="99" t="s">
        <v>146</v>
      </c>
      <c r="F25" s="100">
        <v>8409</v>
      </c>
    </row>
    <row r="26" spans="1:5" ht="20.25" customHeight="1">
      <c r="A26" s="88" t="s">
        <v>143</v>
      </c>
      <c r="B26" s="89">
        <v>305</v>
      </c>
      <c r="C26" s="86" t="s">
        <v>144</v>
      </c>
      <c r="D26" s="87">
        <v>94</v>
      </c>
      <c r="E26" s="98"/>
    </row>
    <row r="27" spans="1:6" ht="20.25" customHeight="1">
      <c r="A27" s="88" t="s">
        <v>61</v>
      </c>
      <c r="B27" s="89">
        <v>151</v>
      </c>
      <c r="C27" s="86" t="s">
        <v>145</v>
      </c>
      <c r="D27" s="87">
        <v>72</v>
      </c>
      <c r="E27" s="110" t="s">
        <v>153</v>
      </c>
      <c r="F27" s="111">
        <f>SUM(F23,F25)</f>
        <v>46876</v>
      </c>
    </row>
    <row r="28" spans="1:4" ht="20.25" customHeight="1">
      <c r="A28" s="88" t="s">
        <v>147</v>
      </c>
      <c r="B28" s="89">
        <v>58</v>
      </c>
      <c r="C28" s="101" t="s">
        <v>148</v>
      </c>
      <c r="D28" s="102">
        <v>59</v>
      </c>
    </row>
    <row r="29" spans="1:2" ht="20.25" customHeight="1">
      <c r="A29" s="88" t="s">
        <v>149</v>
      </c>
      <c r="B29" s="89">
        <v>35</v>
      </c>
    </row>
    <row r="30" spans="1:2" ht="20.25" customHeight="1">
      <c r="A30" s="101" t="s">
        <v>150</v>
      </c>
      <c r="B30" s="103">
        <v>138</v>
      </c>
    </row>
    <row r="31" ht="20.25" customHeight="1"/>
    <row r="32" ht="20.25" customHeight="1">
      <c r="A32" s="73"/>
    </row>
    <row r="33" ht="20.25" customHeight="1">
      <c r="A33" s="73"/>
    </row>
    <row r="34" spans="1:6" ht="20.25" customHeight="1">
      <c r="A34" s="73"/>
      <c r="F34" s="104"/>
    </row>
    <row r="35" spans="1:2" ht="20.25" customHeight="1">
      <c r="A35" s="105"/>
      <c r="B35" s="106"/>
    </row>
    <row r="36" spans="1:2" ht="20.25" customHeight="1">
      <c r="A36" s="105"/>
      <c r="B36" s="106"/>
    </row>
    <row r="37" spans="1:2" ht="20.25" customHeight="1">
      <c r="A37" s="105"/>
      <c r="B37" s="106"/>
    </row>
    <row r="38" spans="1:2" ht="20.25" customHeight="1">
      <c r="A38" s="107"/>
      <c r="B38" s="108"/>
    </row>
    <row r="39" spans="1:2" ht="20.25" customHeight="1">
      <c r="A39" s="105"/>
      <c r="B39" s="106"/>
    </row>
    <row r="40" ht="21.75" customHeight="1"/>
  </sheetData>
  <mergeCells count="2">
    <mergeCell ref="E2:F2"/>
    <mergeCell ref="A1:F1"/>
  </mergeCells>
  <printOptions/>
  <pageMargins left="0.75" right="0.75" top="1" bottom="1" header="0.512" footer="0.51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1">
      <selection activeCell="A2" sqref="A2:P2"/>
    </sheetView>
  </sheetViews>
  <sheetFormatPr defaultColWidth="9.00390625" defaultRowHeight="13.5"/>
  <cols>
    <col min="1" max="1" width="2.50390625" style="0" customWidth="1"/>
    <col min="2" max="2" width="6.50390625" style="0" customWidth="1"/>
    <col min="3" max="3" width="4.75390625" style="0" customWidth="1"/>
    <col min="4" max="4" width="9.75390625" style="0" customWidth="1"/>
    <col min="5" max="8" width="5.125" style="0" customWidth="1"/>
    <col min="9" max="9" width="2.625" style="0" customWidth="1"/>
    <col min="10" max="10" width="5.625" style="0" customWidth="1"/>
    <col min="11" max="11" width="4.625" style="0" customWidth="1"/>
    <col min="12" max="12" width="10.625" style="0" customWidth="1"/>
    <col min="13" max="15" width="5.625" style="0" customWidth="1"/>
    <col min="16" max="16" width="6.625" style="0" customWidth="1"/>
  </cols>
  <sheetData>
    <row r="1" spans="1:16" ht="13.5">
      <c r="A1" s="1"/>
      <c r="B1" s="5"/>
      <c r="C1" s="1"/>
      <c r="D1" s="8"/>
      <c r="E1" s="14"/>
      <c r="F1" s="14"/>
      <c r="G1" s="14"/>
      <c r="H1" s="9"/>
      <c r="I1" s="1"/>
      <c r="J1" s="5"/>
      <c r="K1" s="1"/>
      <c r="L1" s="1"/>
      <c r="M1" s="9"/>
      <c r="N1" s="9"/>
      <c r="O1" s="9"/>
      <c r="P1" s="9"/>
    </row>
    <row r="2" spans="1:16" s="1" customFormat="1" ht="13.5">
      <c r="A2" s="66" t="s">
        <v>80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3.5" customHeight="1" thickBot="1">
      <c r="A3" s="2"/>
      <c r="B3" s="3"/>
      <c r="C3" s="2"/>
      <c r="D3" s="4"/>
      <c r="E3" s="13"/>
      <c r="F3" s="13"/>
      <c r="G3" s="13"/>
      <c r="H3" s="9"/>
      <c r="I3" s="1"/>
      <c r="J3" s="5"/>
      <c r="K3" s="1"/>
      <c r="L3" s="1"/>
      <c r="M3" s="9"/>
      <c r="N3" s="9"/>
      <c r="O3" s="9"/>
      <c r="P3" s="9"/>
    </row>
    <row r="4" spans="1:16" ht="15.75" customHeight="1" thickBot="1">
      <c r="A4" s="68" t="s">
        <v>0</v>
      </c>
      <c r="B4" s="69"/>
      <c r="C4" s="69" t="s">
        <v>1</v>
      </c>
      <c r="D4" s="69"/>
      <c r="E4" s="27" t="s">
        <v>55</v>
      </c>
      <c r="F4" s="27" t="s">
        <v>56</v>
      </c>
      <c r="G4" s="26" t="s">
        <v>57</v>
      </c>
      <c r="H4" s="10" t="s">
        <v>58</v>
      </c>
      <c r="I4" s="68" t="s">
        <v>0</v>
      </c>
      <c r="J4" s="69"/>
      <c r="K4" s="69" t="s">
        <v>1</v>
      </c>
      <c r="L4" s="69"/>
      <c r="M4" s="27" t="s">
        <v>55</v>
      </c>
      <c r="N4" s="27" t="s">
        <v>56</v>
      </c>
      <c r="O4" s="26" t="s">
        <v>57</v>
      </c>
      <c r="P4" s="10" t="s">
        <v>58</v>
      </c>
    </row>
    <row r="5" spans="1:16" ht="15.75" customHeight="1">
      <c r="A5" s="23">
        <v>1</v>
      </c>
      <c r="B5" s="28" t="s">
        <v>2</v>
      </c>
      <c r="C5" s="43">
        <v>1</v>
      </c>
      <c r="D5" s="56" t="s">
        <v>3</v>
      </c>
      <c r="E5" s="29">
        <v>79</v>
      </c>
      <c r="F5" s="29">
        <v>215</v>
      </c>
      <c r="G5" s="29">
        <v>58</v>
      </c>
      <c r="H5" s="18">
        <f>SUM(E5:G5)</f>
        <v>352</v>
      </c>
      <c r="I5" s="49">
        <v>9</v>
      </c>
      <c r="J5" s="49" t="s">
        <v>4</v>
      </c>
      <c r="K5" s="43">
        <v>29</v>
      </c>
      <c r="L5" s="29" t="s">
        <v>5</v>
      </c>
      <c r="M5" s="29">
        <v>43</v>
      </c>
      <c r="N5" s="29">
        <v>120</v>
      </c>
      <c r="O5" s="29">
        <v>21</v>
      </c>
      <c r="P5" s="18">
        <f>SUM(M5:O5)</f>
        <v>184</v>
      </c>
    </row>
    <row r="6" spans="1:16" ht="15.75" customHeight="1">
      <c r="A6" s="24"/>
      <c r="B6" s="30"/>
      <c r="C6" s="40">
        <v>2</v>
      </c>
      <c r="D6" s="57" t="s">
        <v>6</v>
      </c>
      <c r="E6" s="32">
        <v>117</v>
      </c>
      <c r="F6" s="32">
        <v>275</v>
      </c>
      <c r="G6" s="32">
        <v>110</v>
      </c>
      <c r="H6" s="19">
        <f>SUM(E6:G6)</f>
        <v>502</v>
      </c>
      <c r="I6" s="48"/>
      <c r="J6" s="48"/>
      <c r="K6" s="40">
        <v>30</v>
      </c>
      <c r="L6" s="32" t="s">
        <v>68</v>
      </c>
      <c r="M6" s="32">
        <v>44</v>
      </c>
      <c r="N6" s="32">
        <v>88</v>
      </c>
      <c r="O6" s="32">
        <v>18</v>
      </c>
      <c r="P6" s="19">
        <f aca="true" t="shared" si="0" ref="P6:P30">SUM(M6:O6)</f>
        <v>150</v>
      </c>
    </row>
    <row r="7" spans="1:16" ht="15.75" customHeight="1" thickBot="1">
      <c r="A7" s="24"/>
      <c r="B7" s="30"/>
      <c r="C7" s="42">
        <v>3</v>
      </c>
      <c r="D7" s="58" t="s">
        <v>8</v>
      </c>
      <c r="E7" s="31">
        <v>42</v>
      </c>
      <c r="F7" s="31">
        <v>154</v>
      </c>
      <c r="G7" s="31">
        <v>68</v>
      </c>
      <c r="H7" s="17">
        <f>SUM(E7:G7)</f>
        <v>264</v>
      </c>
      <c r="I7" s="48"/>
      <c r="J7" s="48"/>
      <c r="K7" s="40">
        <v>31</v>
      </c>
      <c r="L7" s="32" t="s">
        <v>69</v>
      </c>
      <c r="M7" s="32">
        <v>32</v>
      </c>
      <c r="N7" s="32">
        <v>87</v>
      </c>
      <c r="O7" s="32">
        <v>24</v>
      </c>
      <c r="P7" s="19">
        <f t="shared" si="0"/>
        <v>143</v>
      </c>
    </row>
    <row r="8" spans="1:16" ht="15.75" customHeight="1">
      <c r="A8" s="23">
        <v>2</v>
      </c>
      <c r="B8" s="28" t="s">
        <v>9</v>
      </c>
      <c r="C8" s="43">
        <v>4</v>
      </c>
      <c r="D8" s="56" t="s">
        <v>10</v>
      </c>
      <c r="E8" s="29">
        <v>310</v>
      </c>
      <c r="F8" s="29">
        <v>827</v>
      </c>
      <c r="G8" s="29">
        <v>276</v>
      </c>
      <c r="H8" s="18">
        <f>SUM(E8:G8)</f>
        <v>1413</v>
      </c>
      <c r="I8" s="48"/>
      <c r="J8" s="48"/>
      <c r="K8" s="40">
        <v>32</v>
      </c>
      <c r="L8" s="32" t="s">
        <v>70</v>
      </c>
      <c r="M8" s="32">
        <v>24</v>
      </c>
      <c r="N8" s="32">
        <v>36</v>
      </c>
      <c r="O8" s="32">
        <v>3</v>
      </c>
      <c r="P8" s="19">
        <f t="shared" si="0"/>
        <v>63</v>
      </c>
    </row>
    <row r="9" spans="1:16" ht="15.75" customHeight="1" thickBot="1">
      <c r="A9" s="24"/>
      <c r="B9" s="30"/>
      <c r="C9" s="42">
        <v>5</v>
      </c>
      <c r="D9" s="58" t="s">
        <v>11</v>
      </c>
      <c r="E9" s="31">
        <v>36</v>
      </c>
      <c r="F9" s="31">
        <v>142</v>
      </c>
      <c r="G9" s="31">
        <v>67</v>
      </c>
      <c r="H9" s="17">
        <f aca="true" t="shared" si="1" ref="H9:H32">SUM(E9:G9)</f>
        <v>245</v>
      </c>
      <c r="I9" s="48"/>
      <c r="J9" s="48"/>
      <c r="K9" s="40">
        <v>33</v>
      </c>
      <c r="L9" s="32" t="s">
        <v>71</v>
      </c>
      <c r="M9" s="32">
        <v>2</v>
      </c>
      <c r="N9" s="32">
        <v>10</v>
      </c>
      <c r="O9" s="32">
        <v>2</v>
      </c>
      <c r="P9" s="19">
        <f t="shared" si="0"/>
        <v>14</v>
      </c>
    </row>
    <row r="10" spans="1:16" ht="15.75" customHeight="1" thickBot="1">
      <c r="A10" s="23">
        <v>3</v>
      </c>
      <c r="B10" s="28" t="s">
        <v>12</v>
      </c>
      <c r="C10" s="44">
        <v>6</v>
      </c>
      <c r="D10" s="59" t="s">
        <v>13</v>
      </c>
      <c r="E10" s="33">
        <v>228</v>
      </c>
      <c r="F10" s="33">
        <v>747</v>
      </c>
      <c r="G10" s="33">
        <v>244</v>
      </c>
      <c r="H10" s="41">
        <f t="shared" si="1"/>
        <v>1219</v>
      </c>
      <c r="I10" s="50"/>
      <c r="J10" s="50"/>
      <c r="K10" s="52">
        <v>34</v>
      </c>
      <c r="L10" s="34" t="s">
        <v>72</v>
      </c>
      <c r="M10" s="34">
        <v>19</v>
      </c>
      <c r="N10" s="34">
        <v>34</v>
      </c>
      <c r="O10" s="34">
        <v>10</v>
      </c>
      <c r="P10" s="21">
        <f t="shared" si="0"/>
        <v>63</v>
      </c>
    </row>
    <row r="11" spans="1:16" ht="15.75" customHeight="1">
      <c r="A11" s="23">
        <v>4</v>
      </c>
      <c r="B11" s="28" t="s">
        <v>14</v>
      </c>
      <c r="C11" s="43">
        <v>7</v>
      </c>
      <c r="D11" s="56" t="s">
        <v>15</v>
      </c>
      <c r="E11" s="29">
        <v>187</v>
      </c>
      <c r="F11" s="29">
        <v>588</v>
      </c>
      <c r="G11" s="29">
        <v>158</v>
      </c>
      <c r="H11" s="18">
        <f t="shared" si="1"/>
        <v>933</v>
      </c>
      <c r="I11" s="49">
        <v>10</v>
      </c>
      <c r="J11" s="49" t="s">
        <v>76</v>
      </c>
      <c r="K11" s="43">
        <v>35</v>
      </c>
      <c r="L11" s="29" t="s">
        <v>18</v>
      </c>
      <c r="M11" s="29">
        <v>51</v>
      </c>
      <c r="N11" s="29">
        <v>156</v>
      </c>
      <c r="O11" s="29">
        <v>48</v>
      </c>
      <c r="P11" s="18">
        <f t="shared" si="0"/>
        <v>255</v>
      </c>
    </row>
    <row r="12" spans="1:16" ht="15.75" customHeight="1">
      <c r="A12" s="24"/>
      <c r="B12" s="30"/>
      <c r="C12" s="40">
        <v>8</v>
      </c>
      <c r="D12" s="57" t="s">
        <v>16</v>
      </c>
      <c r="E12" s="32">
        <v>72</v>
      </c>
      <c r="F12" s="32">
        <v>265</v>
      </c>
      <c r="G12" s="32">
        <v>73</v>
      </c>
      <c r="H12" s="19">
        <f t="shared" si="1"/>
        <v>410</v>
      </c>
      <c r="I12" s="48"/>
      <c r="J12" s="48"/>
      <c r="K12" s="40">
        <v>36</v>
      </c>
      <c r="L12" s="32" t="s">
        <v>19</v>
      </c>
      <c r="M12" s="32">
        <v>8</v>
      </c>
      <c r="N12" s="32">
        <v>13</v>
      </c>
      <c r="O12" s="32">
        <v>2</v>
      </c>
      <c r="P12" s="19">
        <f t="shared" si="0"/>
        <v>23</v>
      </c>
    </row>
    <row r="13" spans="1:16" ht="15.75" customHeight="1" thickBot="1">
      <c r="A13" s="25"/>
      <c r="B13" s="38"/>
      <c r="C13" s="60">
        <v>9</v>
      </c>
      <c r="D13" s="58" t="s">
        <v>17</v>
      </c>
      <c r="E13" s="31">
        <v>72</v>
      </c>
      <c r="F13" s="31">
        <v>186</v>
      </c>
      <c r="G13" s="31">
        <v>67</v>
      </c>
      <c r="H13" s="17">
        <f t="shared" si="1"/>
        <v>325</v>
      </c>
      <c r="I13" s="48"/>
      <c r="J13" s="48"/>
      <c r="K13" s="40">
        <v>37</v>
      </c>
      <c r="L13" s="32" t="s">
        <v>22</v>
      </c>
      <c r="M13" s="32">
        <v>5</v>
      </c>
      <c r="N13" s="32">
        <v>13</v>
      </c>
      <c r="O13" s="32">
        <v>3</v>
      </c>
      <c r="P13" s="19">
        <f t="shared" si="0"/>
        <v>21</v>
      </c>
    </row>
    <row r="14" spans="1:16" ht="15.75" customHeight="1" thickBot="1">
      <c r="A14" s="24">
        <v>5</v>
      </c>
      <c r="B14" s="30" t="s">
        <v>20</v>
      </c>
      <c r="C14" s="44">
        <v>10</v>
      </c>
      <c r="D14" s="59" t="s">
        <v>21</v>
      </c>
      <c r="E14" s="33">
        <v>45</v>
      </c>
      <c r="F14" s="33">
        <v>214</v>
      </c>
      <c r="G14" s="33">
        <v>95</v>
      </c>
      <c r="H14" s="41">
        <f t="shared" si="1"/>
        <v>354</v>
      </c>
      <c r="I14" s="48"/>
      <c r="J14" s="48"/>
      <c r="K14" s="40">
        <v>38</v>
      </c>
      <c r="L14" s="32" t="s">
        <v>23</v>
      </c>
      <c r="M14" s="32">
        <v>6</v>
      </c>
      <c r="N14" s="32">
        <v>14</v>
      </c>
      <c r="O14" s="32">
        <v>5</v>
      </c>
      <c r="P14" s="19">
        <f t="shared" si="0"/>
        <v>25</v>
      </c>
    </row>
    <row r="15" spans="1:16" ht="15.75" customHeight="1">
      <c r="A15" s="23">
        <v>6</v>
      </c>
      <c r="B15" s="49" t="s">
        <v>79</v>
      </c>
      <c r="C15" s="43">
        <v>11</v>
      </c>
      <c r="D15" s="56" t="s">
        <v>24</v>
      </c>
      <c r="E15" s="29">
        <v>35</v>
      </c>
      <c r="F15" s="29">
        <v>181</v>
      </c>
      <c r="G15" s="29">
        <v>67</v>
      </c>
      <c r="H15" s="18">
        <f t="shared" si="1"/>
        <v>283</v>
      </c>
      <c r="I15" s="48"/>
      <c r="J15" s="48"/>
      <c r="K15" s="40">
        <v>39</v>
      </c>
      <c r="L15" s="32" t="s">
        <v>25</v>
      </c>
      <c r="M15" s="32">
        <v>12</v>
      </c>
      <c r="N15" s="32">
        <v>16</v>
      </c>
      <c r="O15" s="32">
        <v>8</v>
      </c>
      <c r="P15" s="19">
        <f t="shared" si="0"/>
        <v>36</v>
      </c>
    </row>
    <row r="16" spans="1:16" ht="15.75" customHeight="1">
      <c r="A16" s="24"/>
      <c r="B16" s="48"/>
      <c r="C16" s="40">
        <v>12</v>
      </c>
      <c r="D16" s="57" t="s">
        <v>26</v>
      </c>
      <c r="E16" s="32">
        <v>75</v>
      </c>
      <c r="F16" s="32">
        <v>239</v>
      </c>
      <c r="G16" s="32">
        <v>86</v>
      </c>
      <c r="H16" s="19">
        <f t="shared" si="1"/>
        <v>400</v>
      </c>
      <c r="I16" s="48"/>
      <c r="J16" s="48"/>
      <c r="K16" s="40">
        <v>40</v>
      </c>
      <c r="L16" s="32" t="s">
        <v>27</v>
      </c>
      <c r="M16" s="32">
        <v>6</v>
      </c>
      <c r="N16" s="32">
        <v>15</v>
      </c>
      <c r="O16" s="32">
        <v>3</v>
      </c>
      <c r="P16" s="19">
        <f t="shared" si="0"/>
        <v>24</v>
      </c>
    </row>
    <row r="17" spans="1:16" ht="15.75" customHeight="1" thickBot="1">
      <c r="A17" s="24"/>
      <c r="B17" s="48"/>
      <c r="C17" s="40">
        <v>13</v>
      </c>
      <c r="D17" s="57" t="s">
        <v>28</v>
      </c>
      <c r="E17" s="32">
        <v>53</v>
      </c>
      <c r="F17" s="32">
        <v>145</v>
      </c>
      <c r="G17" s="32">
        <v>51</v>
      </c>
      <c r="H17" s="19">
        <f t="shared" si="1"/>
        <v>249</v>
      </c>
      <c r="I17" s="50"/>
      <c r="J17" s="50"/>
      <c r="K17" s="52">
        <v>41</v>
      </c>
      <c r="L17" s="34" t="s">
        <v>29</v>
      </c>
      <c r="M17" s="34">
        <v>3</v>
      </c>
      <c r="N17" s="34">
        <v>12</v>
      </c>
      <c r="O17" s="34">
        <v>5</v>
      </c>
      <c r="P17" s="21">
        <f t="shared" si="0"/>
        <v>20</v>
      </c>
    </row>
    <row r="18" spans="1:16" ht="15.75" customHeight="1">
      <c r="A18" s="24"/>
      <c r="B18" s="48"/>
      <c r="C18" s="40">
        <v>14</v>
      </c>
      <c r="D18" s="57" t="s">
        <v>31</v>
      </c>
      <c r="E18" s="32">
        <v>39</v>
      </c>
      <c r="F18" s="32">
        <v>121</v>
      </c>
      <c r="G18" s="32">
        <v>46</v>
      </c>
      <c r="H18" s="19">
        <f t="shared" si="1"/>
        <v>206</v>
      </c>
      <c r="I18" s="49">
        <v>11</v>
      </c>
      <c r="J18" s="49" t="s">
        <v>77</v>
      </c>
      <c r="K18" s="43">
        <v>42</v>
      </c>
      <c r="L18" s="29" t="s">
        <v>30</v>
      </c>
      <c r="M18" s="29">
        <v>13</v>
      </c>
      <c r="N18" s="29">
        <v>28</v>
      </c>
      <c r="O18" s="29">
        <v>5</v>
      </c>
      <c r="P18" s="18">
        <f t="shared" si="0"/>
        <v>46</v>
      </c>
    </row>
    <row r="19" spans="1:16" ht="15.75" customHeight="1">
      <c r="A19" s="24"/>
      <c r="B19" s="48"/>
      <c r="C19" s="40">
        <v>15</v>
      </c>
      <c r="D19" s="57" t="s">
        <v>35</v>
      </c>
      <c r="E19" s="32">
        <v>17</v>
      </c>
      <c r="F19" s="32">
        <v>51</v>
      </c>
      <c r="G19" s="32">
        <v>20</v>
      </c>
      <c r="H19" s="19">
        <f t="shared" si="1"/>
        <v>88</v>
      </c>
      <c r="I19" s="48"/>
      <c r="J19" s="48"/>
      <c r="K19" s="40">
        <v>43</v>
      </c>
      <c r="L19" s="32" t="s">
        <v>73</v>
      </c>
      <c r="M19" s="32">
        <v>17</v>
      </c>
      <c r="N19" s="32">
        <v>73</v>
      </c>
      <c r="O19" s="32">
        <v>10</v>
      </c>
      <c r="P19" s="19">
        <f t="shared" si="0"/>
        <v>100</v>
      </c>
    </row>
    <row r="20" spans="1:16" ht="15.75" customHeight="1">
      <c r="A20" s="24"/>
      <c r="B20" s="48"/>
      <c r="C20" s="40">
        <v>16</v>
      </c>
      <c r="D20" s="57" t="s">
        <v>34</v>
      </c>
      <c r="E20" s="32">
        <v>22</v>
      </c>
      <c r="F20" s="32">
        <v>56</v>
      </c>
      <c r="G20" s="32">
        <v>26</v>
      </c>
      <c r="H20" s="19">
        <f t="shared" si="1"/>
        <v>104</v>
      </c>
      <c r="I20" s="48"/>
      <c r="J20" s="48"/>
      <c r="K20" s="40">
        <v>44</v>
      </c>
      <c r="L20" s="32" t="s">
        <v>32</v>
      </c>
      <c r="M20" s="32">
        <v>7</v>
      </c>
      <c r="N20" s="32">
        <v>12</v>
      </c>
      <c r="O20" s="32">
        <v>8</v>
      </c>
      <c r="P20" s="19">
        <f t="shared" si="0"/>
        <v>27</v>
      </c>
    </row>
    <row r="21" spans="1:16" ht="15.75" customHeight="1" thickBot="1">
      <c r="A21" s="24"/>
      <c r="B21" s="48"/>
      <c r="C21" s="40">
        <v>17</v>
      </c>
      <c r="D21" s="57" t="s">
        <v>60</v>
      </c>
      <c r="E21" s="32">
        <v>14</v>
      </c>
      <c r="F21" s="32">
        <v>54</v>
      </c>
      <c r="G21" s="32">
        <v>18</v>
      </c>
      <c r="H21" s="19">
        <f t="shared" si="1"/>
        <v>86</v>
      </c>
      <c r="I21" s="48"/>
      <c r="J21" s="48"/>
      <c r="K21" s="52">
        <v>45</v>
      </c>
      <c r="L21" s="34" t="s">
        <v>33</v>
      </c>
      <c r="M21" s="34">
        <v>5</v>
      </c>
      <c r="N21" s="34">
        <v>16</v>
      </c>
      <c r="O21" s="34">
        <v>6</v>
      </c>
      <c r="P21" s="21">
        <f t="shared" si="0"/>
        <v>27</v>
      </c>
    </row>
    <row r="22" spans="1:16" ht="15.75" customHeight="1">
      <c r="A22" s="24"/>
      <c r="B22" s="48"/>
      <c r="C22" s="40">
        <v>18</v>
      </c>
      <c r="D22" s="57" t="s">
        <v>61</v>
      </c>
      <c r="E22" s="32">
        <v>11</v>
      </c>
      <c r="F22" s="32">
        <v>20</v>
      </c>
      <c r="G22" s="32">
        <v>10</v>
      </c>
      <c r="H22" s="19">
        <f t="shared" si="1"/>
        <v>41</v>
      </c>
      <c r="I22" s="49">
        <v>12</v>
      </c>
      <c r="J22" s="49" t="s">
        <v>37</v>
      </c>
      <c r="K22" s="43">
        <v>46</v>
      </c>
      <c r="L22" s="29" t="s">
        <v>38</v>
      </c>
      <c r="M22" s="29">
        <v>30</v>
      </c>
      <c r="N22" s="29">
        <v>166</v>
      </c>
      <c r="O22" s="29">
        <v>47</v>
      </c>
      <c r="P22" s="18">
        <f t="shared" si="0"/>
        <v>243</v>
      </c>
    </row>
    <row r="23" spans="1:16" ht="15.75" customHeight="1">
      <c r="A23" s="24"/>
      <c r="B23" s="48"/>
      <c r="C23" s="40">
        <v>19</v>
      </c>
      <c r="D23" s="57" t="s">
        <v>62</v>
      </c>
      <c r="E23" s="32">
        <v>4</v>
      </c>
      <c r="F23" s="32">
        <v>2</v>
      </c>
      <c r="G23" s="32">
        <v>3</v>
      </c>
      <c r="H23" s="19">
        <f t="shared" si="1"/>
        <v>9</v>
      </c>
      <c r="I23" s="48"/>
      <c r="J23" s="48"/>
      <c r="K23" s="40">
        <v>47</v>
      </c>
      <c r="L23" s="32" t="s">
        <v>74</v>
      </c>
      <c r="M23" s="32">
        <v>21</v>
      </c>
      <c r="N23" s="32">
        <v>133</v>
      </c>
      <c r="O23" s="32">
        <v>27</v>
      </c>
      <c r="P23" s="19">
        <f t="shared" si="0"/>
        <v>181</v>
      </c>
    </row>
    <row r="24" spans="1:16" ht="15.75" customHeight="1">
      <c r="A24" s="24"/>
      <c r="B24" s="48"/>
      <c r="C24" s="40">
        <v>20</v>
      </c>
      <c r="D24" s="57" t="s">
        <v>36</v>
      </c>
      <c r="E24" s="32">
        <v>2</v>
      </c>
      <c r="F24" s="32">
        <v>11</v>
      </c>
      <c r="G24" s="32">
        <v>2</v>
      </c>
      <c r="H24" s="19">
        <f t="shared" si="1"/>
        <v>15</v>
      </c>
      <c r="I24" s="48"/>
      <c r="J24" s="48"/>
      <c r="K24" s="40">
        <v>48</v>
      </c>
      <c r="L24" s="32" t="s">
        <v>41</v>
      </c>
      <c r="M24" s="32">
        <v>7</v>
      </c>
      <c r="N24" s="32">
        <v>27</v>
      </c>
      <c r="O24" s="32">
        <v>3</v>
      </c>
      <c r="P24" s="19">
        <f t="shared" si="0"/>
        <v>37</v>
      </c>
    </row>
    <row r="25" spans="1:16" ht="15.75" customHeight="1" thickBot="1">
      <c r="A25" s="25"/>
      <c r="B25" s="50"/>
      <c r="C25" s="42">
        <v>21</v>
      </c>
      <c r="D25" s="58" t="s">
        <v>39</v>
      </c>
      <c r="E25" s="31">
        <v>5</v>
      </c>
      <c r="F25" s="31">
        <v>39</v>
      </c>
      <c r="G25" s="31">
        <v>14</v>
      </c>
      <c r="H25" s="17">
        <f t="shared" si="1"/>
        <v>58</v>
      </c>
      <c r="I25" s="65" t="s">
        <v>75</v>
      </c>
      <c r="J25" s="65"/>
      <c r="K25" s="52">
        <v>49</v>
      </c>
      <c r="L25" s="34" t="s">
        <v>44</v>
      </c>
      <c r="M25" s="34">
        <v>19</v>
      </c>
      <c r="N25" s="34">
        <v>78</v>
      </c>
      <c r="O25" s="34">
        <v>18</v>
      </c>
      <c r="P25" s="21">
        <f t="shared" si="0"/>
        <v>115</v>
      </c>
    </row>
    <row r="26" spans="1:16" ht="15.75" customHeight="1">
      <c r="A26" s="23">
        <v>7</v>
      </c>
      <c r="B26" s="49" t="s">
        <v>40</v>
      </c>
      <c r="C26" s="43">
        <v>22</v>
      </c>
      <c r="D26" s="29" t="s">
        <v>65</v>
      </c>
      <c r="E26" s="29">
        <v>43</v>
      </c>
      <c r="F26" s="29">
        <v>89</v>
      </c>
      <c r="G26" s="29">
        <v>26</v>
      </c>
      <c r="H26" s="18">
        <f t="shared" si="1"/>
        <v>158</v>
      </c>
      <c r="I26" s="23">
        <v>13</v>
      </c>
      <c r="J26" s="49" t="s">
        <v>78</v>
      </c>
      <c r="K26" s="43">
        <v>50</v>
      </c>
      <c r="L26" s="29" t="s">
        <v>45</v>
      </c>
      <c r="M26" s="29">
        <v>61</v>
      </c>
      <c r="N26" s="29">
        <v>225</v>
      </c>
      <c r="O26" s="29">
        <v>44</v>
      </c>
      <c r="P26" s="18">
        <f t="shared" si="0"/>
        <v>330</v>
      </c>
    </row>
    <row r="27" spans="1:16" ht="15.75" customHeight="1">
      <c r="A27" s="24"/>
      <c r="B27" s="48"/>
      <c r="C27" s="40">
        <v>23</v>
      </c>
      <c r="D27" s="32" t="s">
        <v>42</v>
      </c>
      <c r="E27" s="32">
        <v>0</v>
      </c>
      <c r="F27" s="32">
        <v>5</v>
      </c>
      <c r="G27" s="32">
        <v>6</v>
      </c>
      <c r="H27" s="20">
        <f t="shared" si="1"/>
        <v>11</v>
      </c>
      <c r="I27" s="24"/>
      <c r="J27" s="48"/>
      <c r="K27" s="40">
        <v>51</v>
      </c>
      <c r="L27" s="32" t="s">
        <v>48</v>
      </c>
      <c r="M27" s="32">
        <v>47</v>
      </c>
      <c r="N27" s="32">
        <v>108</v>
      </c>
      <c r="O27" s="32">
        <v>42</v>
      </c>
      <c r="P27" s="19">
        <f t="shared" si="0"/>
        <v>197</v>
      </c>
    </row>
    <row r="28" spans="1:16" ht="15.75" customHeight="1">
      <c r="A28" s="24"/>
      <c r="B28" s="48"/>
      <c r="C28" s="40">
        <v>24</v>
      </c>
      <c r="D28" s="32" t="s">
        <v>43</v>
      </c>
      <c r="E28" s="32">
        <v>8</v>
      </c>
      <c r="F28" s="32">
        <v>15</v>
      </c>
      <c r="G28" s="32">
        <v>2</v>
      </c>
      <c r="H28" s="20">
        <f t="shared" si="1"/>
        <v>25</v>
      </c>
      <c r="I28" s="24"/>
      <c r="J28" s="48"/>
      <c r="K28" s="40">
        <v>52</v>
      </c>
      <c r="L28" s="32" t="s">
        <v>50</v>
      </c>
      <c r="M28" s="32">
        <v>29</v>
      </c>
      <c r="N28" s="32">
        <v>107</v>
      </c>
      <c r="O28" s="32">
        <v>26</v>
      </c>
      <c r="P28" s="19">
        <f t="shared" si="0"/>
        <v>162</v>
      </c>
    </row>
    <row r="29" spans="1:16" ht="15.75" customHeight="1" thickBot="1">
      <c r="A29" s="24"/>
      <c r="B29" s="48"/>
      <c r="C29" s="42">
        <v>25</v>
      </c>
      <c r="D29" s="31" t="s">
        <v>66</v>
      </c>
      <c r="E29" s="31">
        <v>7</v>
      </c>
      <c r="F29" s="31">
        <v>22</v>
      </c>
      <c r="G29" s="31">
        <v>1</v>
      </c>
      <c r="H29" s="22">
        <f t="shared" si="1"/>
        <v>30</v>
      </c>
      <c r="I29" s="24"/>
      <c r="J29" s="48"/>
      <c r="K29" s="42">
        <v>53</v>
      </c>
      <c r="L29" s="31" t="s">
        <v>51</v>
      </c>
      <c r="M29" s="31">
        <v>23</v>
      </c>
      <c r="N29" s="31">
        <v>99</v>
      </c>
      <c r="O29" s="31">
        <v>32</v>
      </c>
      <c r="P29" s="17">
        <f t="shared" si="0"/>
        <v>154</v>
      </c>
    </row>
    <row r="30" spans="1:16" ht="15.75" customHeight="1" thickBot="1">
      <c r="A30" s="23">
        <v>8</v>
      </c>
      <c r="B30" s="49" t="s">
        <v>46</v>
      </c>
      <c r="C30" s="43">
        <v>26</v>
      </c>
      <c r="D30" s="29" t="s">
        <v>47</v>
      </c>
      <c r="E30" s="29">
        <v>43</v>
      </c>
      <c r="F30" s="29">
        <v>161</v>
      </c>
      <c r="G30" s="29">
        <v>27</v>
      </c>
      <c r="H30" s="18">
        <f t="shared" si="1"/>
        <v>231</v>
      </c>
      <c r="I30" s="51">
        <v>14</v>
      </c>
      <c r="J30" s="51" t="s">
        <v>52</v>
      </c>
      <c r="K30" s="44">
        <v>54</v>
      </c>
      <c r="L30" s="33" t="s">
        <v>53</v>
      </c>
      <c r="M30" s="33">
        <v>111</v>
      </c>
      <c r="N30" s="33">
        <v>384</v>
      </c>
      <c r="O30" s="33">
        <v>115</v>
      </c>
      <c r="P30" s="41">
        <f t="shared" si="0"/>
        <v>610</v>
      </c>
    </row>
    <row r="31" spans="1:16" ht="15.75" customHeight="1" thickBot="1">
      <c r="A31" s="24"/>
      <c r="B31" s="48"/>
      <c r="C31" s="40">
        <v>27</v>
      </c>
      <c r="D31" s="32" t="s">
        <v>49</v>
      </c>
      <c r="E31" s="32">
        <v>33</v>
      </c>
      <c r="F31" s="32">
        <v>94</v>
      </c>
      <c r="G31" s="32">
        <v>28</v>
      </c>
      <c r="H31" s="20">
        <f t="shared" si="1"/>
        <v>155</v>
      </c>
      <c r="I31" s="62">
        <v>15</v>
      </c>
      <c r="J31" s="63" t="s">
        <v>63</v>
      </c>
      <c r="K31" s="61">
        <v>55</v>
      </c>
      <c r="L31" s="35" t="s">
        <v>7</v>
      </c>
      <c r="M31" s="35">
        <v>302</v>
      </c>
      <c r="N31" s="35">
        <v>933</v>
      </c>
      <c r="O31" s="35">
        <v>310</v>
      </c>
      <c r="P31" s="22">
        <f>SUM(M31:O31)</f>
        <v>1545</v>
      </c>
    </row>
    <row r="32" spans="1:8" ht="15.75" customHeight="1" thickBot="1">
      <c r="A32" s="25"/>
      <c r="B32" s="50" t="s">
        <v>54</v>
      </c>
      <c r="C32" s="42">
        <v>28</v>
      </c>
      <c r="D32" s="31" t="s">
        <v>67</v>
      </c>
      <c r="E32" s="31">
        <v>31</v>
      </c>
      <c r="F32" s="31">
        <v>55</v>
      </c>
      <c r="G32" s="31">
        <v>10</v>
      </c>
      <c r="H32" s="22">
        <f t="shared" si="1"/>
        <v>96</v>
      </c>
    </row>
    <row r="33" spans="1:8" ht="15.75" customHeight="1">
      <c r="A33" s="48"/>
      <c r="B33" s="53"/>
      <c r="C33" s="48"/>
      <c r="D33" s="54"/>
      <c r="E33" s="54"/>
      <c r="F33" s="54"/>
      <c r="G33" s="54"/>
      <c r="H33" s="55"/>
    </row>
    <row r="34" spans="1:16" ht="15.75" customHeight="1">
      <c r="A34" s="1"/>
      <c r="B34" s="5"/>
      <c r="C34" s="1"/>
      <c r="D34" s="1"/>
      <c r="E34" s="9"/>
      <c r="F34" s="9"/>
      <c r="G34" s="9"/>
      <c r="H34" s="9"/>
      <c r="I34" s="9"/>
      <c r="J34" s="9"/>
      <c r="K34" s="9"/>
      <c r="L34" s="9"/>
      <c r="M34" s="9"/>
      <c r="N34" s="9"/>
      <c r="O34" s="12"/>
      <c r="P34" s="9"/>
    </row>
    <row r="35" spans="1:16" ht="15.75" customHeight="1" thickBot="1">
      <c r="A35" s="1"/>
      <c r="B35" s="5"/>
      <c r="C35" s="1"/>
      <c r="D35" s="1"/>
      <c r="E35" s="9"/>
      <c r="F35" s="9"/>
      <c r="G35" s="9"/>
      <c r="H35" s="9"/>
      <c r="I35" s="12"/>
      <c r="J35" s="12"/>
      <c r="K35" s="12"/>
      <c r="L35" s="9"/>
      <c r="M35" s="9"/>
      <c r="N35" s="9"/>
      <c r="O35" s="9"/>
      <c r="P35" s="9"/>
    </row>
    <row r="36" spans="1:16" ht="15.75" customHeight="1">
      <c r="A36" s="1"/>
      <c r="B36" s="5"/>
      <c r="C36" s="1"/>
      <c r="D36" s="46"/>
      <c r="E36" s="37" t="s">
        <v>55</v>
      </c>
      <c r="F36" s="37" t="s">
        <v>56</v>
      </c>
      <c r="G36" s="15" t="s">
        <v>57</v>
      </c>
      <c r="H36" s="11" t="s">
        <v>58</v>
      </c>
      <c r="K36" s="6"/>
      <c r="L36" s="36"/>
      <c r="M36" s="37" t="s">
        <v>55</v>
      </c>
      <c r="N36" s="37" t="s">
        <v>56</v>
      </c>
      <c r="O36" s="15" t="s">
        <v>57</v>
      </c>
      <c r="P36" s="11" t="s">
        <v>58</v>
      </c>
    </row>
    <row r="37" spans="1:17" ht="15.75" customHeight="1" thickBot="1">
      <c r="A37" s="1"/>
      <c r="B37" s="5"/>
      <c r="C37" s="1"/>
      <c r="D37" s="45" t="s">
        <v>64</v>
      </c>
      <c r="E37" s="47">
        <v>646</v>
      </c>
      <c r="F37" s="16">
        <v>1421</v>
      </c>
      <c r="G37" s="47">
        <v>349</v>
      </c>
      <c r="H37" s="17">
        <f>SUM(E37:G37)</f>
        <v>2416</v>
      </c>
      <c r="I37" s="6"/>
      <c r="J37" s="7"/>
      <c r="K37" s="6"/>
      <c r="L37" s="39" t="s">
        <v>59</v>
      </c>
      <c r="M37" s="16">
        <f>SUM(E5:E32,M5:M31,E37)</f>
        <v>3223</v>
      </c>
      <c r="N37" s="16">
        <f>SUM(F5:F32,N5:N31,F37)</f>
        <v>9397</v>
      </c>
      <c r="O37" s="16">
        <f>SUM(G5:G32,O5:O31,G37)</f>
        <v>2853</v>
      </c>
      <c r="P37" s="17">
        <f>SUM(H5:H32,P5:P31,H37)</f>
        <v>15473</v>
      </c>
      <c r="Q37" s="64"/>
    </row>
  </sheetData>
  <mergeCells count="6">
    <mergeCell ref="I25:J25"/>
    <mergeCell ref="A2:P2"/>
    <mergeCell ref="A4:B4"/>
    <mergeCell ref="C4:D4"/>
    <mergeCell ref="I4:J4"/>
    <mergeCell ref="K4:L4"/>
  </mergeCells>
  <printOptions/>
  <pageMargins left="0.62" right="0.49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中島　良樹</dc:creator>
  <cp:keywords/>
  <dc:description/>
  <cp:lastModifiedBy> </cp:lastModifiedBy>
  <cp:lastPrinted>2007-05-22T02:57:52Z</cp:lastPrinted>
  <dcterms:created xsi:type="dcterms:W3CDTF">2002-07-10T06:13:45Z</dcterms:created>
  <dcterms:modified xsi:type="dcterms:W3CDTF">2007-07-10T01:56:16Z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