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59FE797E-CC35-4C8B-ABB6-6D1CDAA54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知的障害者名簿登載者数" sheetId="3" r:id="rId1"/>
    <sheet name="療育手帳所持者数" sheetId="4" r:id="rId2"/>
  </sheets>
  <definedNames>
    <definedName name="_xlnm.Print_Area" localSheetId="0">知的障害者名簿登載者数!$A$1:$M$81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" l="1"/>
  <c r="I38" i="4"/>
  <c r="J5" i="4" l="1"/>
  <c r="E41" i="4" l="1"/>
  <c r="I41" i="4"/>
  <c r="J41" i="4"/>
  <c r="K41" i="4"/>
  <c r="L41" i="4"/>
  <c r="M41" i="4"/>
  <c r="E40" i="4"/>
  <c r="E73" i="4" s="1"/>
  <c r="I40" i="4"/>
  <c r="J40" i="4"/>
  <c r="K40" i="4"/>
  <c r="L40" i="4"/>
  <c r="E30" i="4"/>
  <c r="B65" i="3"/>
  <c r="E39" i="3"/>
  <c r="J23" i="3"/>
  <c r="E15" i="3"/>
  <c r="E16" i="3"/>
  <c r="I44" i="4"/>
  <c r="B70" i="3"/>
  <c r="B68" i="3"/>
  <c r="B67" i="3"/>
  <c r="B66" i="3"/>
  <c r="I10" i="3"/>
  <c r="E5" i="3"/>
  <c r="E6" i="4"/>
  <c r="E7" i="4"/>
  <c r="E9" i="4"/>
  <c r="E10" i="4"/>
  <c r="E11" i="4"/>
  <c r="E12" i="4"/>
  <c r="E13" i="4"/>
  <c r="E15" i="4"/>
  <c r="E16" i="4"/>
  <c r="E19" i="4"/>
  <c r="E79" i="4"/>
  <c r="E22" i="4"/>
  <c r="E25" i="3"/>
  <c r="E26" i="4"/>
  <c r="E27" i="4"/>
  <c r="E28" i="4"/>
  <c r="E31" i="3"/>
  <c r="E32" i="4"/>
  <c r="E33" i="4"/>
  <c r="E35" i="4"/>
  <c r="E34" i="4"/>
  <c r="E36" i="3"/>
  <c r="E37" i="4"/>
  <c r="E40" i="3"/>
  <c r="E39" i="4"/>
  <c r="E42" i="4"/>
  <c r="I42" i="3"/>
  <c r="E44" i="4"/>
  <c r="E45" i="4"/>
  <c r="E46" i="4"/>
  <c r="E47" i="4"/>
  <c r="E48" i="4"/>
  <c r="E50" i="4"/>
  <c r="E51" i="4"/>
  <c r="E53" i="4"/>
  <c r="E54" i="4"/>
  <c r="E55" i="4"/>
  <c r="E56" i="4"/>
  <c r="E57" i="4"/>
  <c r="E58" i="4"/>
  <c r="K23" i="3"/>
  <c r="E52" i="4"/>
  <c r="H79" i="4"/>
  <c r="G79" i="4"/>
  <c r="F79" i="4"/>
  <c r="D79" i="4"/>
  <c r="C79" i="4"/>
  <c r="B79" i="4"/>
  <c r="H78" i="4"/>
  <c r="G78" i="4"/>
  <c r="F78" i="4"/>
  <c r="D78" i="4"/>
  <c r="C78" i="4"/>
  <c r="B78" i="4"/>
  <c r="H77" i="4"/>
  <c r="G77" i="4"/>
  <c r="F77" i="4"/>
  <c r="D77" i="4"/>
  <c r="C77" i="4"/>
  <c r="B77" i="4"/>
  <c r="H76" i="4"/>
  <c r="G76" i="4"/>
  <c r="F76" i="4"/>
  <c r="D76" i="4"/>
  <c r="C76" i="4"/>
  <c r="B76" i="4"/>
  <c r="H75" i="4"/>
  <c r="G75" i="4"/>
  <c r="F75" i="4"/>
  <c r="D75" i="4"/>
  <c r="C75" i="4"/>
  <c r="B75" i="4"/>
  <c r="H74" i="4"/>
  <c r="G74" i="4"/>
  <c r="F74" i="4"/>
  <c r="D74" i="4"/>
  <c r="C74" i="4"/>
  <c r="B74" i="4"/>
  <c r="H73" i="4"/>
  <c r="G73" i="4"/>
  <c r="F73" i="4"/>
  <c r="D73" i="4"/>
  <c r="C73" i="4"/>
  <c r="B73" i="4"/>
  <c r="H72" i="4"/>
  <c r="G72" i="4"/>
  <c r="F72" i="4"/>
  <c r="D72" i="4"/>
  <c r="C72" i="4"/>
  <c r="B72" i="4"/>
  <c r="H71" i="4"/>
  <c r="G71" i="4"/>
  <c r="F71" i="4"/>
  <c r="D71" i="4"/>
  <c r="C71" i="4"/>
  <c r="B71" i="4"/>
  <c r="H70" i="4"/>
  <c r="G70" i="4"/>
  <c r="F70" i="4"/>
  <c r="D70" i="4"/>
  <c r="C70" i="4"/>
  <c r="B70" i="4"/>
  <c r="H69" i="4"/>
  <c r="G69" i="4"/>
  <c r="F69" i="4"/>
  <c r="D69" i="4"/>
  <c r="C69" i="4"/>
  <c r="B69" i="4"/>
  <c r="H68" i="4"/>
  <c r="G68" i="4"/>
  <c r="F68" i="4"/>
  <c r="D68" i="4"/>
  <c r="C68" i="4"/>
  <c r="B68" i="4"/>
  <c r="H67" i="4"/>
  <c r="G67" i="4"/>
  <c r="F67" i="4"/>
  <c r="D67" i="4"/>
  <c r="C67" i="4"/>
  <c r="B67" i="4"/>
  <c r="H66" i="4"/>
  <c r="G66" i="4"/>
  <c r="F66" i="4"/>
  <c r="D66" i="4"/>
  <c r="C66" i="4"/>
  <c r="B66" i="4"/>
  <c r="H65" i="4"/>
  <c r="G65" i="4"/>
  <c r="F65" i="4"/>
  <c r="D65" i="4"/>
  <c r="C65" i="4"/>
  <c r="B65" i="4"/>
  <c r="H64" i="4"/>
  <c r="G64" i="4"/>
  <c r="F64" i="4"/>
  <c r="D64" i="4"/>
  <c r="C64" i="4"/>
  <c r="B64" i="4"/>
  <c r="C80" i="3"/>
  <c r="D80" i="3"/>
  <c r="F80" i="3"/>
  <c r="G80" i="3"/>
  <c r="H80" i="3"/>
  <c r="B80" i="3"/>
  <c r="C79" i="3"/>
  <c r="D79" i="3"/>
  <c r="F79" i="3"/>
  <c r="G79" i="3"/>
  <c r="H79" i="3"/>
  <c r="B79" i="3"/>
  <c r="C78" i="3"/>
  <c r="D78" i="3"/>
  <c r="F78" i="3"/>
  <c r="G78" i="3"/>
  <c r="H78" i="3"/>
  <c r="B78" i="3"/>
  <c r="C77" i="3"/>
  <c r="D77" i="3"/>
  <c r="F77" i="3"/>
  <c r="G77" i="3"/>
  <c r="H77" i="3"/>
  <c r="B77" i="3"/>
  <c r="C76" i="3"/>
  <c r="D76" i="3"/>
  <c r="F76" i="3"/>
  <c r="G76" i="3"/>
  <c r="H76" i="3"/>
  <c r="B76" i="3"/>
  <c r="C75" i="3"/>
  <c r="D75" i="3"/>
  <c r="F75" i="3"/>
  <c r="G75" i="3"/>
  <c r="H75" i="3"/>
  <c r="B75" i="3"/>
  <c r="C74" i="3"/>
  <c r="D74" i="3"/>
  <c r="F74" i="3"/>
  <c r="G74" i="3"/>
  <c r="H74" i="3"/>
  <c r="B74" i="3"/>
  <c r="C73" i="3"/>
  <c r="D73" i="3"/>
  <c r="F73" i="3"/>
  <c r="G73" i="3"/>
  <c r="H73" i="3"/>
  <c r="B73" i="3"/>
  <c r="C72" i="3"/>
  <c r="D72" i="3"/>
  <c r="F72" i="3"/>
  <c r="G72" i="3"/>
  <c r="H72" i="3"/>
  <c r="B72" i="3"/>
  <c r="C71" i="3"/>
  <c r="D71" i="3"/>
  <c r="F71" i="3"/>
  <c r="G71" i="3"/>
  <c r="H71" i="3"/>
  <c r="B71" i="3"/>
  <c r="C70" i="3"/>
  <c r="D70" i="3"/>
  <c r="F70" i="3"/>
  <c r="G70" i="3"/>
  <c r="H70" i="3"/>
  <c r="C69" i="3"/>
  <c r="D69" i="3"/>
  <c r="F69" i="3"/>
  <c r="G69" i="3"/>
  <c r="H69" i="3"/>
  <c r="B69" i="3"/>
  <c r="C68" i="3"/>
  <c r="D68" i="3"/>
  <c r="F68" i="3"/>
  <c r="G68" i="3"/>
  <c r="H68" i="3"/>
  <c r="C67" i="3"/>
  <c r="D67" i="3"/>
  <c r="F67" i="3"/>
  <c r="G67" i="3"/>
  <c r="H67" i="3"/>
  <c r="C66" i="3"/>
  <c r="D66" i="3"/>
  <c r="F66" i="3"/>
  <c r="G66" i="3"/>
  <c r="H66" i="3"/>
  <c r="D65" i="3"/>
  <c r="F65" i="3"/>
  <c r="G65" i="3"/>
  <c r="H65" i="3"/>
  <c r="C65" i="3"/>
  <c r="I41" i="3"/>
  <c r="M41" i="3" s="1"/>
  <c r="L41" i="3"/>
  <c r="K41" i="3"/>
  <c r="J41" i="3"/>
  <c r="E41" i="3"/>
  <c r="E49" i="4"/>
  <c r="I54" i="3"/>
  <c r="E13" i="3"/>
  <c r="E36" i="4"/>
  <c r="E18" i="4"/>
  <c r="I46" i="4"/>
  <c r="M46" i="4" s="1"/>
  <c r="E42" i="3"/>
  <c r="M42" i="3" s="1"/>
  <c r="E19" i="3"/>
  <c r="E8" i="4"/>
  <c r="E5" i="4"/>
  <c r="E77" i="4" s="1"/>
  <c r="E43" i="3"/>
  <c r="E31" i="4"/>
  <c r="E25" i="4"/>
  <c r="L21" i="3"/>
  <c r="L77" i="3" s="1"/>
  <c r="K21" i="3"/>
  <c r="K77" i="3" s="1"/>
  <c r="J21" i="3"/>
  <c r="J77" i="3" s="1"/>
  <c r="I21" i="3"/>
  <c r="I77" i="3" s="1"/>
  <c r="E21" i="3"/>
  <c r="E77" i="3" s="1"/>
  <c r="L10" i="3"/>
  <c r="L27" i="3"/>
  <c r="L28" i="3"/>
  <c r="L31" i="3"/>
  <c r="K10" i="3"/>
  <c r="K27" i="3"/>
  <c r="K28" i="3"/>
  <c r="K31" i="3"/>
  <c r="J10" i="3"/>
  <c r="J27" i="3"/>
  <c r="J28" i="3"/>
  <c r="J31" i="3"/>
  <c r="I27" i="3"/>
  <c r="I28" i="3"/>
  <c r="I31" i="3"/>
  <c r="E10" i="3"/>
  <c r="E27" i="3"/>
  <c r="E28" i="3"/>
  <c r="L9" i="3"/>
  <c r="L36" i="3"/>
  <c r="L58" i="3"/>
  <c r="L25" i="3"/>
  <c r="K9" i="3"/>
  <c r="K36" i="3"/>
  <c r="K58" i="3"/>
  <c r="K25" i="3"/>
  <c r="J9" i="3"/>
  <c r="J36" i="3"/>
  <c r="J58" i="3"/>
  <c r="J25" i="3"/>
  <c r="I9" i="3"/>
  <c r="I36" i="3"/>
  <c r="I58" i="3"/>
  <c r="I25" i="3"/>
  <c r="E9" i="3"/>
  <c r="E58" i="3"/>
  <c r="L20" i="3"/>
  <c r="L40" i="3"/>
  <c r="L56" i="3"/>
  <c r="L57" i="3"/>
  <c r="K20" i="3"/>
  <c r="K40" i="3"/>
  <c r="K56" i="3"/>
  <c r="K57" i="3"/>
  <c r="J20" i="3"/>
  <c r="J40" i="3"/>
  <c r="J56" i="3"/>
  <c r="J57" i="3"/>
  <c r="I20" i="3"/>
  <c r="M20" i="3" s="1"/>
  <c r="I40" i="3"/>
  <c r="M40" i="3" s="1"/>
  <c r="I56" i="3"/>
  <c r="I57" i="3"/>
  <c r="E20" i="3"/>
  <c r="E56" i="3"/>
  <c r="E57" i="3"/>
  <c r="L13" i="3"/>
  <c r="L50" i="3"/>
  <c r="L51" i="3"/>
  <c r="L52" i="3"/>
  <c r="L53" i="3"/>
  <c r="L54" i="3"/>
  <c r="L55" i="3"/>
  <c r="K13" i="3"/>
  <c r="K50" i="3"/>
  <c r="K51" i="3"/>
  <c r="K52" i="3"/>
  <c r="K53" i="3"/>
  <c r="K54" i="3"/>
  <c r="K55" i="3"/>
  <c r="J13" i="3"/>
  <c r="J50" i="3"/>
  <c r="J51" i="3"/>
  <c r="J52" i="3"/>
  <c r="J53" i="3"/>
  <c r="J54" i="3"/>
  <c r="J55" i="3"/>
  <c r="I13" i="3"/>
  <c r="I50" i="3"/>
  <c r="I51" i="3"/>
  <c r="I52" i="3"/>
  <c r="I53" i="3"/>
  <c r="I55" i="3"/>
  <c r="E50" i="3"/>
  <c r="E51" i="3"/>
  <c r="E52" i="3"/>
  <c r="E53" i="3"/>
  <c r="E54" i="3"/>
  <c r="M54" i="3" s="1"/>
  <c r="E55" i="3"/>
  <c r="L16" i="3"/>
  <c r="L39" i="3"/>
  <c r="L47" i="3"/>
  <c r="L48" i="3"/>
  <c r="L49" i="3"/>
  <c r="K16" i="3"/>
  <c r="K39" i="3"/>
  <c r="K47" i="3"/>
  <c r="K48" i="3"/>
  <c r="K49" i="3"/>
  <c r="J16" i="3"/>
  <c r="J39" i="3"/>
  <c r="J47" i="3"/>
  <c r="J48" i="3"/>
  <c r="J49" i="3"/>
  <c r="I16" i="3"/>
  <c r="I39" i="3"/>
  <c r="I47" i="3"/>
  <c r="M47" i="3" s="1"/>
  <c r="I48" i="3"/>
  <c r="I49" i="3"/>
  <c r="E47" i="3"/>
  <c r="E48" i="3"/>
  <c r="E49" i="3"/>
  <c r="L6" i="3"/>
  <c r="L17" i="3"/>
  <c r="L37" i="3"/>
  <c r="K6" i="3"/>
  <c r="K17" i="3"/>
  <c r="K37" i="3"/>
  <c r="J6" i="3"/>
  <c r="J17" i="3"/>
  <c r="J37" i="3"/>
  <c r="I6" i="3"/>
  <c r="I17" i="3"/>
  <c r="M17" i="3" s="1"/>
  <c r="I37" i="3"/>
  <c r="E6" i="3"/>
  <c r="E17" i="3"/>
  <c r="E37" i="3"/>
  <c r="L38" i="3"/>
  <c r="L44" i="3"/>
  <c r="L45" i="3"/>
  <c r="L46" i="3"/>
  <c r="K38" i="3"/>
  <c r="K44" i="3"/>
  <c r="K45" i="3"/>
  <c r="K46" i="3"/>
  <c r="J38" i="3"/>
  <c r="J44" i="3"/>
  <c r="J45" i="3"/>
  <c r="J46" i="3"/>
  <c r="I38" i="3"/>
  <c r="M38" i="3" s="1"/>
  <c r="I44" i="3"/>
  <c r="I45" i="3"/>
  <c r="I46" i="3"/>
  <c r="E38" i="3"/>
  <c r="E44" i="3"/>
  <c r="E45" i="3"/>
  <c r="E46" i="3"/>
  <c r="E70" i="3" s="1"/>
  <c r="L14" i="3"/>
  <c r="L15" i="3"/>
  <c r="L30" i="3"/>
  <c r="L32" i="3"/>
  <c r="L33" i="3"/>
  <c r="L35" i="3"/>
  <c r="L42" i="3"/>
  <c r="L34" i="3"/>
  <c r="L43" i="3"/>
  <c r="K14" i="3"/>
  <c r="K15" i="3"/>
  <c r="K30" i="3"/>
  <c r="K32" i="3"/>
  <c r="K33" i="3"/>
  <c r="K35" i="3"/>
  <c r="K42" i="3"/>
  <c r="K34" i="3"/>
  <c r="K43" i="3"/>
  <c r="J14" i="3"/>
  <c r="J15" i="3"/>
  <c r="J30" i="3"/>
  <c r="J32" i="3"/>
  <c r="J33" i="3"/>
  <c r="J35" i="3"/>
  <c r="J42" i="3"/>
  <c r="J34" i="3"/>
  <c r="J43" i="3"/>
  <c r="I14" i="3"/>
  <c r="I15" i="3"/>
  <c r="I30" i="3"/>
  <c r="I32" i="3"/>
  <c r="I33" i="3"/>
  <c r="M33" i="3" s="1"/>
  <c r="I35" i="3"/>
  <c r="I34" i="3"/>
  <c r="I43" i="3"/>
  <c r="E14" i="3"/>
  <c r="M14" i="3" s="1"/>
  <c r="E30" i="3"/>
  <c r="E32" i="3"/>
  <c r="E33" i="3"/>
  <c r="E35" i="3"/>
  <c r="E34" i="3"/>
  <c r="L12" i="3"/>
  <c r="L68" i="3" s="1"/>
  <c r="K12" i="3"/>
  <c r="K68" i="3" s="1"/>
  <c r="J12" i="3"/>
  <c r="J68" i="3" s="1"/>
  <c r="I12" i="3"/>
  <c r="E12" i="3"/>
  <c r="E68" i="3" s="1"/>
  <c r="L19" i="3"/>
  <c r="L80" i="3" s="1"/>
  <c r="L22" i="3"/>
  <c r="L24" i="3"/>
  <c r="K19" i="3"/>
  <c r="K80" i="3" s="1"/>
  <c r="K22" i="3"/>
  <c r="K24" i="3"/>
  <c r="J19" i="3"/>
  <c r="J80" i="3" s="1"/>
  <c r="J22" i="3"/>
  <c r="J24" i="3"/>
  <c r="I19" i="3"/>
  <c r="I80" i="3" s="1"/>
  <c r="I22" i="3"/>
  <c r="I24" i="3"/>
  <c r="I67" i="3" s="1"/>
  <c r="E22" i="3"/>
  <c r="E24" i="3"/>
  <c r="L11" i="3"/>
  <c r="K11" i="3"/>
  <c r="J11" i="3"/>
  <c r="I11" i="3"/>
  <c r="E11" i="3"/>
  <c r="L7" i="3"/>
  <c r="L66" i="3" s="1"/>
  <c r="L29" i="3"/>
  <c r="K7" i="3"/>
  <c r="K29" i="3"/>
  <c r="J7" i="3"/>
  <c r="J29" i="3"/>
  <c r="J66" i="3" s="1"/>
  <c r="I7" i="3"/>
  <c r="I29" i="3"/>
  <c r="E7" i="3"/>
  <c r="E66" i="3" s="1"/>
  <c r="E29" i="3"/>
  <c r="L8" i="3"/>
  <c r="L79" i="3" s="1"/>
  <c r="L18" i="3"/>
  <c r="L23" i="3"/>
  <c r="L26" i="3"/>
  <c r="K8" i="3"/>
  <c r="K79" i="3" s="1"/>
  <c r="K18" i="3"/>
  <c r="K26" i="3"/>
  <c r="J8" i="3"/>
  <c r="J79" i="3" s="1"/>
  <c r="J18" i="3"/>
  <c r="J26" i="3"/>
  <c r="I8" i="3"/>
  <c r="I79" i="3" s="1"/>
  <c r="I18" i="3"/>
  <c r="I23" i="3"/>
  <c r="I26" i="3"/>
  <c r="E8" i="3"/>
  <c r="E79" i="3" s="1"/>
  <c r="E18" i="3"/>
  <c r="E23" i="3"/>
  <c r="E26" i="3"/>
  <c r="L5" i="3"/>
  <c r="L78" i="3" s="1"/>
  <c r="K5" i="3"/>
  <c r="K78" i="3" s="1"/>
  <c r="J5" i="3"/>
  <c r="I5" i="3"/>
  <c r="I13" i="4"/>
  <c r="I50" i="4"/>
  <c r="I51" i="4"/>
  <c r="I52" i="4"/>
  <c r="M52" i="4" s="1"/>
  <c r="I53" i="4"/>
  <c r="M53" i="4" s="1"/>
  <c r="I54" i="4"/>
  <c r="I55" i="4"/>
  <c r="M55" i="4" s="1"/>
  <c r="J13" i="4"/>
  <c r="J50" i="4"/>
  <c r="J51" i="4"/>
  <c r="J52" i="4"/>
  <c r="J53" i="4"/>
  <c r="J54" i="4"/>
  <c r="J55" i="4"/>
  <c r="K13" i="4"/>
  <c r="K50" i="4"/>
  <c r="K51" i="4"/>
  <c r="K52" i="4"/>
  <c r="K53" i="4"/>
  <c r="K54" i="4"/>
  <c r="K55" i="4"/>
  <c r="L13" i="4"/>
  <c r="L50" i="4"/>
  <c r="L51" i="4"/>
  <c r="L52" i="4"/>
  <c r="L53" i="4"/>
  <c r="L54" i="4"/>
  <c r="L55" i="4"/>
  <c r="I16" i="4"/>
  <c r="I39" i="4"/>
  <c r="I47" i="4"/>
  <c r="M47" i="4" s="1"/>
  <c r="I48" i="4"/>
  <c r="I49" i="4"/>
  <c r="J16" i="4"/>
  <c r="J39" i="4"/>
  <c r="J46" i="4"/>
  <c r="J47" i="4"/>
  <c r="J48" i="4"/>
  <c r="J49" i="4"/>
  <c r="K16" i="4"/>
  <c r="K39" i="4"/>
  <c r="K46" i="4"/>
  <c r="K47" i="4"/>
  <c r="K48" i="4"/>
  <c r="K49" i="4"/>
  <c r="L16" i="4"/>
  <c r="L39" i="4"/>
  <c r="L46" i="4"/>
  <c r="L47" i="4"/>
  <c r="L48" i="4"/>
  <c r="L49" i="4"/>
  <c r="E43" i="4"/>
  <c r="I43" i="4"/>
  <c r="I45" i="4"/>
  <c r="J38" i="4"/>
  <c r="J43" i="4"/>
  <c r="J44" i="4"/>
  <c r="J45" i="4"/>
  <c r="K38" i="4"/>
  <c r="K43" i="4"/>
  <c r="K44" i="4"/>
  <c r="K45" i="4"/>
  <c r="L38" i="4"/>
  <c r="L43" i="4"/>
  <c r="L44" i="4"/>
  <c r="L45" i="4"/>
  <c r="I14" i="4"/>
  <c r="I15" i="4"/>
  <c r="I30" i="4"/>
  <c r="M30" i="4" s="1"/>
  <c r="I32" i="4"/>
  <c r="I33" i="4"/>
  <c r="I35" i="4"/>
  <c r="I34" i="4"/>
  <c r="I42" i="4"/>
  <c r="M42" i="4" s="1"/>
  <c r="J14" i="4"/>
  <c r="J15" i="4"/>
  <c r="J30" i="4"/>
  <c r="J32" i="4"/>
  <c r="J33" i="4"/>
  <c r="J35" i="4"/>
  <c r="J34" i="4"/>
  <c r="J42" i="4"/>
  <c r="K14" i="4"/>
  <c r="K15" i="4"/>
  <c r="K30" i="4"/>
  <c r="K32" i="4"/>
  <c r="K33" i="4"/>
  <c r="K35" i="4"/>
  <c r="K34" i="4"/>
  <c r="K42" i="4"/>
  <c r="L14" i="4"/>
  <c r="L15" i="4"/>
  <c r="L30" i="4"/>
  <c r="L32" i="4"/>
  <c r="L33" i="4"/>
  <c r="L35" i="4"/>
  <c r="L34" i="4"/>
  <c r="L42" i="4"/>
  <c r="E14" i="4"/>
  <c r="J37" i="4"/>
  <c r="K37" i="4"/>
  <c r="I6" i="4"/>
  <c r="I7" i="4"/>
  <c r="I8" i="4"/>
  <c r="I78" i="4" s="1"/>
  <c r="I9" i="4"/>
  <c r="I10" i="4"/>
  <c r="I11" i="4"/>
  <c r="I12" i="4"/>
  <c r="I67" i="4" s="1"/>
  <c r="E17" i="4"/>
  <c r="I17" i="4"/>
  <c r="I18" i="4"/>
  <c r="I19" i="4"/>
  <c r="I79" i="4" s="1"/>
  <c r="E20" i="4"/>
  <c r="I20" i="4"/>
  <c r="E21" i="4"/>
  <c r="E76" i="4" s="1"/>
  <c r="I21" i="4"/>
  <c r="I76" i="4" s="1"/>
  <c r="I22" i="4"/>
  <c r="E23" i="4"/>
  <c r="I23" i="4"/>
  <c r="E24" i="4"/>
  <c r="I24" i="4"/>
  <c r="I25" i="4"/>
  <c r="I26" i="4"/>
  <c r="I27" i="4"/>
  <c r="I28" i="4"/>
  <c r="E29" i="4"/>
  <c r="E65" i="4" s="1"/>
  <c r="I29" i="4"/>
  <c r="M29" i="4" s="1"/>
  <c r="I31" i="4"/>
  <c r="I36" i="4"/>
  <c r="I37" i="4"/>
  <c r="I56" i="4"/>
  <c r="I57" i="4"/>
  <c r="I58" i="4"/>
  <c r="I5" i="4"/>
  <c r="I77" i="4" s="1"/>
  <c r="J77" i="4"/>
  <c r="K5" i="4"/>
  <c r="K77" i="4" s="1"/>
  <c r="L5" i="4"/>
  <c r="L77" i="4" s="1"/>
  <c r="J6" i="4"/>
  <c r="K6" i="4"/>
  <c r="L6" i="4"/>
  <c r="J7" i="4"/>
  <c r="K7" i="4"/>
  <c r="L7" i="4"/>
  <c r="J8" i="4"/>
  <c r="J78" i="4" s="1"/>
  <c r="K8" i="4"/>
  <c r="K78" i="4" s="1"/>
  <c r="L8" i="4"/>
  <c r="L78" i="4" s="1"/>
  <c r="J9" i="4"/>
  <c r="K9" i="4"/>
  <c r="L9" i="4"/>
  <c r="J10" i="4"/>
  <c r="K10" i="4"/>
  <c r="L10" i="4"/>
  <c r="J11" i="4"/>
  <c r="K11" i="4"/>
  <c r="L11" i="4"/>
  <c r="J12" i="4"/>
  <c r="J67" i="4" s="1"/>
  <c r="K12" i="4"/>
  <c r="K67" i="4" s="1"/>
  <c r="L12" i="4"/>
  <c r="L67" i="4" s="1"/>
  <c r="J17" i="4"/>
  <c r="K17" i="4"/>
  <c r="L17" i="4"/>
  <c r="J18" i="4"/>
  <c r="K18" i="4"/>
  <c r="L18" i="4"/>
  <c r="J19" i="4"/>
  <c r="J79" i="4" s="1"/>
  <c r="K19" i="4"/>
  <c r="K79" i="4" s="1"/>
  <c r="L19" i="4"/>
  <c r="L79" i="4" s="1"/>
  <c r="J20" i="4"/>
  <c r="K20" i="4"/>
  <c r="L20" i="4"/>
  <c r="J21" i="4"/>
  <c r="J76" i="4" s="1"/>
  <c r="K21" i="4"/>
  <c r="K76" i="4" s="1"/>
  <c r="L21" i="4"/>
  <c r="L76" i="4" s="1"/>
  <c r="J22" i="4"/>
  <c r="K22" i="4"/>
  <c r="L22" i="4"/>
  <c r="J23" i="4"/>
  <c r="K23" i="4"/>
  <c r="L23" i="4"/>
  <c r="J24" i="4"/>
  <c r="K24" i="4"/>
  <c r="L24" i="4"/>
  <c r="J25" i="4"/>
  <c r="K25" i="4"/>
  <c r="L25" i="4"/>
  <c r="J26" i="4"/>
  <c r="K26" i="4"/>
  <c r="K64" i="4" s="1"/>
  <c r="L26" i="4"/>
  <c r="J27" i="4"/>
  <c r="K27" i="4"/>
  <c r="L27" i="4"/>
  <c r="J28" i="4"/>
  <c r="K28" i="4"/>
  <c r="L28" i="4"/>
  <c r="J29" i="4"/>
  <c r="K29" i="4"/>
  <c r="L29" i="4"/>
  <c r="J31" i="4"/>
  <c r="K31" i="4"/>
  <c r="L31" i="4"/>
  <c r="J36" i="4"/>
  <c r="K36" i="4"/>
  <c r="L36" i="4"/>
  <c r="L37" i="4"/>
  <c r="J56" i="4"/>
  <c r="K56" i="4"/>
  <c r="L56" i="4"/>
  <c r="J57" i="4"/>
  <c r="K57" i="4"/>
  <c r="L57" i="4"/>
  <c r="J58" i="4"/>
  <c r="K58" i="4"/>
  <c r="L58" i="4"/>
  <c r="B59" i="4"/>
  <c r="C59" i="4"/>
  <c r="D59" i="4"/>
  <c r="F59" i="4"/>
  <c r="G59" i="4"/>
  <c r="H59" i="4"/>
  <c r="B59" i="3"/>
  <c r="C59" i="3"/>
  <c r="D59" i="3"/>
  <c r="F59" i="3"/>
  <c r="G59" i="3"/>
  <c r="H59" i="3"/>
  <c r="E71" i="3"/>
  <c r="E78" i="3"/>
  <c r="K66" i="3"/>
  <c r="M21" i="3"/>
  <c r="M77" i="3" s="1"/>
  <c r="M24" i="4"/>
  <c r="M19" i="4"/>
  <c r="E69" i="4"/>
  <c r="M27" i="3"/>
  <c r="M5" i="3" l="1"/>
  <c r="M78" i="3" s="1"/>
  <c r="M55" i="3"/>
  <c r="M57" i="3"/>
  <c r="M48" i="3"/>
  <c r="M53" i="3"/>
  <c r="M29" i="3"/>
  <c r="M66" i="3" s="1"/>
  <c r="M6" i="3"/>
  <c r="M15" i="3"/>
  <c r="M51" i="3"/>
  <c r="M7" i="3"/>
  <c r="M46" i="3"/>
  <c r="M13" i="3"/>
  <c r="M56" i="4"/>
  <c r="M12" i="4"/>
  <c r="M67" i="4" s="1"/>
  <c r="M39" i="4"/>
  <c r="M16" i="4"/>
  <c r="K65" i="4"/>
  <c r="M28" i="4"/>
  <c r="M37" i="4"/>
  <c r="M57" i="4"/>
  <c r="M27" i="4"/>
  <c r="E67" i="4"/>
  <c r="M49" i="4"/>
  <c r="M58" i="3"/>
  <c r="M56" i="3"/>
  <c r="M74" i="3" s="1"/>
  <c r="J74" i="3"/>
  <c r="L74" i="3"/>
  <c r="E74" i="3"/>
  <c r="M52" i="3"/>
  <c r="M50" i="3"/>
  <c r="E73" i="3"/>
  <c r="M49" i="3"/>
  <c r="K72" i="3"/>
  <c r="M45" i="3"/>
  <c r="I70" i="3"/>
  <c r="M44" i="3"/>
  <c r="K70" i="3"/>
  <c r="M43" i="3"/>
  <c r="I72" i="3"/>
  <c r="M39" i="3"/>
  <c r="J70" i="3"/>
  <c r="L71" i="3"/>
  <c r="M37" i="3"/>
  <c r="M36" i="3"/>
  <c r="M35" i="3"/>
  <c r="M34" i="3"/>
  <c r="K69" i="3"/>
  <c r="M30" i="3"/>
  <c r="I66" i="3"/>
  <c r="I76" i="3"/>
  <c r="M28" i="3"/>
  <c r="J76" i="3"/>
  <c r="I75" i="3"/>
  <c r="M25" i="3"/>
  <c r="K75" i="3"/>
  <c r="E75" i="3"/>
  <c r="M24" i="3"/>
  <c r="M23" i="3"/>
  <c r="I65" i="3"/>
  <c r="K67" i="3"/>
  <c r="M22" i="3"/>
  <c r="J67" i="3"/>
  <c r="I74" i="3"/>
  <c r="K74" i="3"/>
  <c r="M19" i="3"/>
  <c r="M80" i="3" s="1"/>
  <c r="E80" i="3"/>
  <c r="K65" i="3"/>
  <c r="M16" i="3"/>
  <c r="L72" i="3"/>
  <c r="J72" i="3"/>
  <c r="I69" i="3"/>
  <c r="M12" i="3"/>
  <c r="M68" i="3" s="1"/>
  <c r="L67" i="3"/>
  <c r="M10" i="3"/>
  <c r="K76" i="3"/>
  <c r="E76" i="3"/>
  <c r="H81" i="3"/>
  <c r="M8" i="3"/>
  <c r="M79" i="3" s="1"/>
  <c r="L59" i="3"/>
  <c r="E59" i="3"/>
  <c r="J65" i="3"/>
  <c r="L65" i="3"/>
  <c r="I68" i="3"/>
  <c r="J73" i="3"/>
  <c r="M31" i="3"/>
  <c r="L70" i="3"/>
  <c r="I73" i="3"/>
  <c r="M9" i="3"/>
  <c r="M32" i="3"/>
  <c r="J69" i="3"/>
  <c r="L69" i="3"/>
  <c r="J75" i="3"/>
  <c r="L75" i="3"/>
  <c r="L76" i="3"/>
  <c r="M18" i="3"/>
  <c r="K73" i="3"/>
  <c r="L73" i="3"/>
  <c r="G81" i="3"/>
  <c r="E72" i="3"/>
  <c r="E65" i="3"/>
  <c r="M11" i="3"/>
  <c r="M26" i="3"/>
  <c r="E69" i="3"/>
  <c r="J71" i="3"/>
  <c r="B81" i="3"/>
  <c r="D81" i="3"/>
  <c r="E67" i="3"/>
  <c r="F81" i="3"/>
  <c r="K59" i="3"/>
  <c r="I71" i="3"/>
  <c r="K71" i="3"/>
  <c r="C81" i="3"/>
  <c r="J59" i="3"/>
  <c r="I59" i="3"/>
  <c r="J78" i="3"/>
  <c r="I78" i="3"/>
  <c r="M15" i="4"/>
  <c r="M35" i="4"/>
  <c r="J72" i="4"/>
  <c r="I65" i="4"/>
  <c r="M79" i="4"/>
  <c r="J64" i="4"/>
  <c r="I70" i="4"/>
  <c r="M51" i="4"/>
  <c r="M7" i="4"/>
  <c r="M65" i="4" s="1"/>
  <c r="M8" i="4"/>
  <c r="M78" i="4" s="1"/>
  <c r="M48" i="4"/>
  <c r="M71" i="4" s="1"/>
  <c r="M26" i="4"/>
  <c r="L65" i="4"/>
  <c r="M23" i="4"/>
  <c r="E71" i="4"/>
  <c r="M34" i="4"/>
  <c r="M32" i="4"/>
  <c r="I69" i="4"/>
  <c r="M25" i="4"/>
  <c r="M58" i="4"/>
  <c r="K73" i="4"/>
  <c r="I73" i="4"/>
  <c r="L73" i="4"/>
  <c r="M54" i="4"/>
  <c r="K72" i="4"/>
  <c r="I72" i="4"/>
  <c r="M50" i="4"/>
  <c r="L72" i="4"/>
  <c r="E72" i="4"/>
  <c r="L71" i="4"/>
  <c r="J71" i="4"/>
  <c r="K71" i="4"/>
  <c r="M45" i="4"/>
  <c r="J69" i="4"/>
  <c r="M44" i="4"/>
  <c r="K69" i="4"/>
  <c r="L69" i="4"/>
  <c r="M43" i="4"/>
  <c r="J73" i="4"/>
  <c r="M40" i="4"/>
  <c r="I71" i="4"/>
  <c r="M38" i="4"/>
  <c r="M36" i="4"/>
  <c r="E68" i="4"/>
  <c r="M33" i="4"/>
  <c r="M31" i="4"/>
  <c r="I68" i="4"/>
  <c r="J65" i="4"/>
  <c r="L75" i="4"/>
  <c r="K75" i="4"/>
  <c r="E64" i="4"/>
  <c r="K74" i="4"/>
  <c r="L74" i="4"/>
  <c r="J74" i="4"/>
  <c r="K66" i="4"/>
  <c r="L64" i="4"/>
  <c r="M22" i="4"/>
  <c r="I66" i="4"/>
  <c r="L66" i="4"/>
  <c r="E66" i="4"/>
  <c r="M20" i="4"/>
  <c r="K70" i="4"/>
  <c r="L70" i="4"/>
  <c r="G80" i="4"/>
  <c r="D80" i="4"/>
  <c r="L68" i="4"/>
  <c r="K68" i="4"/>
  <c r="J68" i="4"/>
  <c r="M14" i="4"/>
  <c r="M13" i="4"/>
  <c r="F80" i="4"/>
  <c r="M10" i="4"/>
  <c r="E75" i="4"/>
  <c r="J75" i="4"/>
  <c r="H80" i="4"/>
  <c r="M11" i="4"/>
  <c r="M9" i="4"/>
  <c r="J66" i="4"/>
  <c r="E74" i="4"/>
  <c r="E78" i="4"/>
  <c r="M6" i="4"/>
  <c r="C80" i="4"/>
  <c r="B80" i="4"/>
  <c r="M5" i="4"/>
  <c r="I59" i="4"/>
  <c r="E70" i="4"/>
  <c r="E59" i="4"/>
  <c r="J59" i="4"/>
  <c r="K59" i="4"/>
  <c r="J70" i="4"/>
  <c r="M17" i="4"/>
  <c r="L59" i="4"/>
  <c r="I74" i="4"/>
  <c r="M18" i="4"/>
  <c r="I64" i="4"/>
  <c r="I75" i="4"/>
  <c r="M21" i="4"/>
  <c r="M70" i="3" l="1"/>
  <c r="M73" i="3"/>
  <c r="M71" i="3"/>
  <c r="M69" i="3"/>
  <c r="M75" i="3"/>
  <c r="M65" i="3"/>
  <c r="M67" i="3"/>
  <c r="M72" i="3"/>
  <c r="K81" i="3"/>
  <c r="M76" i="3"/>
  <c r="E81" i="3"/>
  <c r="L81" i="3"/>
  <c r="J81" i="3"/>
  <c r="M59" i="3"/>
  <c r="I81" i="3"/>
  <c r="M73" i="4"/>
  <c r="M69" i="4"/>
  <c r="M74" i="4"/>
  <c r="M68" i="4"/>
  <c r="M75" i="4"/>
  <c r="K80" i="4"/>
  <c r="E80" i="4"/>
  <c r="L80" i="4"/>
  <c r="M72" i="4"/>
  <c r="M59" i="4"/>
  <c r="M66" i="4"/>
  <c r="J80" i="4"/>
  <c r="M77" i="4"/>
  <c r="I80" i="4"/>
  <c r="M64" i="4"/>
  <c r="M76" i="4"/>
  <c r="M70" i="4"/>
  <c r="M81" i="3" l="1"/>
  <c r="M80" i="4"/>
</calcChain>
</file>

<file path=xl/sharedStrings.xml><?xml version="1.0" encoding="utf-8"?>
<sst xmlns="http://schemas.openxmlformats.org/spreadsheetml/2006/main" count="214" uniqueCount="82">
  <si>
    <t>≪市町村別≫</t>
    <rPh sb="1" eb="4">
      <t>シチョウソン</t>
    </rPh>
    <rPh sb="4" eb="5">
      <t>ベツ</t>
    </rPh>
    <phoneticPr fontId="3"/>
  </si>
  <si>
    <t>市町村名</t>
    <rPh sb="0" eb="3">
      <t>シチョウソン</t>
    </rPh>
    <rPh sb="3" eb="4">
      <t>メイ</t>
    </rPh>
    <phoneticPr fontId="3"/>
  </si>
  <si>
    <t>計</t>
    <rPh sb="0" eb="1">
      <t>ケイ</t>
    </rPh>
    <phoneticPr fontId="3"/>
  </si>
  <si>
    <t>18歳以上</t>
    <rPh sb="2" eb="3">
      <t>サイ</t>
    </rPh>
    <rPh sb="3" eb="5">
      <t>イジョウ</t>
    </rPh>
    <phoneticPr fontId="3"/>
  </si>
  <si>
    <t>軽　度</t>
    <rPh sb="0" eb="1">
      <t>ケイ</t>
    </rPh>
    <rPh sb="2" eb="3">
      <t>ド</t>
    </rPh>
    <phoneticPr fontId="3"/>
  </si>
  <si>
    <t>中　度</t>
    <rPh sb="0" eb="1">
      <t>ナカ</t>
    </rPh>
    <rPh sb="2" eb="3">
      <t>ド</t>
    </rPh>
    <phoneticPr fontId="3"/>
  </si>
  <si>
    <t>重　度</t>
    <rPh sb="0" eb="1">
      <t>シゲル</t>
    </rPh>
    <rPh sb="2" eb="3">
      <t>ド</t>
    </rPh>
    <phoneticPr fontId="3"/>
  </si>
  <si>
    <t>銚子市</t>
    <rPh sb="0" eb="3">
      <t>チョウシシ</t>
    </rPh>
    <phoneticPr fontId="3"/>
  </si>
  <si>
    <t>市川市</t>
    <rPh sb="0" eb="3">
      <t>イチカワシ</t>
    </rPh>
    <phoneticPr fontId="3"/>
  </si>
  <si>
    <t>館山市</t>
    <rPh sb="0" eb="3">
      <t>タテヤマシ</t>
    </rPh>
    <phoneticPr fontId="3"/>
  </si>
  <si>
    <t>木更津市</t>
    <rPh sb="0" eb="4">
      <t>キサラヅシ</t>
    </rPh>
    <phoneticPr fontId="3"/>
  </si>
  <si>
    <t>松戸市</t>
    <rPh sb="0" eb="3">
      <t>マツドシ</t>
    </rPh>
    <phoneticPr fontId="3"/>
  </si>
  <si>
    <t>野田市</t>
    <rPh sb="0" eb="3">
      <t>ノダシ</t>
    </rPh>
    <phoneticPr fontId="3"/>
  </si>
  <si>
    <t>茂原市</t>
    <rPh sb="0" eb="3">
      <t>モバラシ</t>
    </rPh>
    <phoneticPr fontId="3"/>
  </si>
  <si>
    <t>成田市</t>
    <rPh sb="0" eb="3">
      <t>ナリタシ</t>
    </rPh>
    <phoneticPr fontId="3"/>
  </si>
  <si>
    <t>佐倉市</t>
    <rPh sb="0" eb="3">
      <t>サクラシ</t>
    </rPh>
    <phoneticPr fontId="3"/>
  </si>
  <si>
    <t>東金市</t>
    <rPh sb="0" eb="3">
      <t>トウガネシ</t>
    </rPh>
    <phoneticPr fontId="3"/>
  </si>
  <si>
    <t>旭市</t>
    <rPh sb="0" eb="2">
      <t>アサヒシ</t>
    </rPh>
    <phoneticPr fontId="3"/>
  </si>
  <si>
    <t>習志野市</t>
    <rPh sb="0" eb="4">
      <t>ナラシノシ</t>
    </rPh>
    <phoneticPr fontId="3"/>
  </si>
  <si>
    <t>柏市</t>
    <rPh sb="0" eb="2">
      <t>カシワシ</t>
    </rPh>
    <phoneticPr fontId="3"/>
  </si>
  <si>
    <t>勝浦市</t>
    <rPh sb="0" eb="3">
      <t>カツウラシ</t>
    </rPh>
    <phoneticPr fontId="3"/>
  </si>
  <si>
    <t>市原市</t>
    <rPh sb="0" eb="3">
      <t>イチハラシ</t>
    </rPh>
    <phoneticPr fontId="3"/>
  </si>
  <si>
    <t>流山市</t>
    <rPh sb="0" eb="3">
      <t>ナガレヤマシ</t>
    </rPh>
    <phoneticPr fontId="3"/>
  </si>
  <si>
    <t>八千代市</t>
    <rPh sb="0" eb="4">
      <t>ヤチヨシ</t>
    </rPh>
    <phoneticPr fontId="3"/>
  </si>
  <si>
    <t>我孫子市</t>
    <rPh sb="0" eb="4">
      <t>アビコシ</t>
    </rPh>
    <phoneticPr fontId="3"/>
  </si>
  <si>
    <t>鴨川市</t>
    <rPh sb="0" eb="3">
      <t>カモガワシ</t>
    </rPh>
    <phoneticPr fontId="3"/>
  </si>
  <si>
    <t>君津市</t>
    <rPh sb="0" eb="3">
      <t>キミツシ</t>
    </rPh>
    <phoneticPr fontId="3"/>
  </si>
  <si>
    <t>富津市</t>
    <rPh sb="0" eb="3">
      <t>フッツシ</t>
    </rPh>
    <phoneticPr fontId="3"/>
  </si>
  <si>
    <t>浦安市</t>
    <rPh sb="0" eb="3">
      <t>ウラヤスシ</t>
    </rPh>
    <phoneticPr fontId="3"/>
  </si>
  <si>
    <t>四街道市</t>
    <rPh sb="0" eb="4">
      <t>ヨツカイドウシ</t>
    </rPh>
    <phoneticPr fontId="3"/>
  </si>
  <si>
    <t>八街市</t>
    <rPh sb="0" eb="3">
      <t>ヤチマタシ</t>
    </rPh>
    <phoneticPr fontId="3"/>
  </si>
  <si>
    <t>印西市</t>
    <rPh sb="0" eb="3">
      <t>インザイシ</t>
    </rPh>
    <phoneticPr fontId="3"/>
  </si>
  <si>
    <t>白井市</t>
    <rPh sb="0" eb="3">
      <t>シロイシ</t>
    </rPh>
    <phoneticPr fontId="3"/>
  </si>
  <si>
    <t>富里市</t>
    <rPh sb="0" eb="2">
      <t>トミサト</t>
    </rPh>
    <rPh sb="2" eb="3">
      <t>シ</t>
    </rPh>
    <phoneticPr fontId="3"/>
  </si>
  <si>
    <t>酒々井町</t>
    <rPh sb="0" eb="3">
      <t>シスイ</t>
    </rPh>
    <rPh sb="3" eb="4">
      <t>マチ</t>
    </rPh>
    <phoneticPr fontId="3"/>
  </si>
  <si>
    <t>栄町</t>
    <rPh sb="0" eb="2">
      <t>サカエマチ</t>
    </rPh>
    <phoneticPr fontId="3"/>
  </si>
  <si>
    <t>神崎町</t>
    <rPh sb="0" eb="2">
      <t>カンザキ</t>
    </rPh>
    <rPh sb="2" eb="3">
      <t>マチ</t>
    </rPh>
    <phoneticPr fontId="3"/>
  </si>
  <si>
    <t>多古町</t>
    <rPh sb="0" eb="3">
      <t>タコマチ</t>
    </rPh>
    <phoneticPr fontId="3"/>
  </si>
  <si>
    <t>九十九里町</t>
    <rPh sb="0" eb="4">
      <t>クジュウクリ</t>
    </rPh>
    <rPh sb="4" eb="5">
      <t>マチ</t>
    </rPh>
    <phoneticPr fontId="3"/>
  </si>
  <si>
    <t>芝山町</t>
    <rPh sb="0" eb="2">
      <t>シバヤマ</t>
    </rPh>
    <rPh sb="2" eb="3">
      <t>マチ</t>
    </rPh>
    <phoneticPr fontId="3"/>
  </si>
  <si>
    <t>一宮町</t>
    <rPh sb="0" eb="1">
      <t>イチ</t>
    </rPh>
    <rPh sb="1" eb="2">
      <t>ミヤ</t>
    </rPh>
    <rPh sb="2" eb="3">
      <t>マチ</t>
    </rPh>
    <phoneticPr fontId="3"/>
  </si>
  <si>
    <t>睦沢町</t>
    <rPh sb="0" eb="2">
      <t>ムツザワ</t>
    </rPh>
    <rPh sb="2" eb="3">
      <t>マチ</t>
    </rPh>
    <phoneticPr fontId="3"/>
  </si>
  <si>
    <t>長生村</t>
    <rPh sb="0" eb="2">
      <t>チョウセイ</t>
    </rPh>
    <rPh sb="2" eb="3">
      <t>ムラ</t>
    </rPh>
    <phoneticPr fontId="3"/>
  </si>
  <si>
    <t>白子町</t>
    <rPh sb="0" eb="2">
      <t>シラコ</t>
    </rPh>
    <rPh sb="2" eb="3">
      <t>マチ</t>
    </rPh>
    <phoneticPr fontId="3"/>
  </si>
  <si>
    <t>長柄町</t>
    <rPh sb="0" eb="2">
      <t>ナガエ</t>
    </rPh>
    <rPh sb="2" eb="3">
      <t>マチ</t>
    </rPh>
    <phoneticPr fontId="3"/>
  </si>
  <si>
    <t>長南町</t>
    <rPh sb="0" eb="1">
      <t>ナガ</t>
    </rPh>
    <rPh sb="1" eb="2">
      <t>ミナミ</t>
    </rPh>
    <rPh sb="2" eb="3">
      <t>マチ</t>
    </rPh>
    <phoneticPr fontId="3"/>
  </si>
  <si>
    <t>大多喜町</t>
    <rPh sb="0" eb="3">
      <t>オオタキ</t>
    </rPh>
    <rPh sb="3" eb="4">
      <t>マチ</t>
    </rPh>
    <phoneticPr fontId="3"/>
  </si>
  <si>
    <t>御宿町</t>
    <rPh sb="0" eb="1">
      <t>オン</t>
    </rPh>
    <rPh sb="1" eb="2">
      <t>ヤド</t>
    </rPh>
    <rPh sb="2" eb="3">
      <t>マチ</t>
    </rPh>
    <phoneticPr fontId="3"/>
  </si>
  <si>
    <t>鋸南町</t>
    <rPh sb="0" eb="2">
      <t>キョナン</t>
    </rPh>
    <rPh sb="2" eb="3">
      <t>マチ</t>
    </rPh>
    <phoneticPr fontId="3"/>
  </si>
  <si>
    <t>≪健康福祉センター別≫</t>
    <rPh sb="1" eb="3">
      <t>ケンコウ</t>
    </rPh>
    <rPh sb="3" eb="5">
      <t>フクシ</t>
    </rPh>
    <rPh sb="9" eb="10">
      <t>ベツ</t>
    </rPh>
    <phoneticPr fontId="3"/>
  </si>
  <si>
    <t>千葉市</t>
    <rPh sb="0" eb="3">
      <t>チバシ</t>
    </rPh>
    <phoneticPr fontId="3"/>
  </si>
  <si>
    <t>習志野健康福祉センター</t>
    <rPh sb="0" eb="3">
      <t>ナラシノ</t>
    </rPh>
    <rPh sb="3" eb="5">
      <t>ケンコウ</t>
    </rPh>
    <rPh sb="5" eb="7">
      <t>フクシ</t>
    </rPh>
    <phoneticPr fontId="3"/>
  </si>
  <si>
    <t>市川健康福祉センター</t>
    <rPh sb="0" eb="2">
      <t>イチカワ</t>
    </rPh>
    <rPh sb="2" eb="4">
      <t>ケンコウ</t>
    </rPh>
    <rPh sb="4" eb="6">
      <t>フクシ</t>
    </rPh>
    <phoneticPr fontId="3"/>
  </si>
  <si>
    <t>松戸健康福祉センター</t>
    <rPh sb="0" eb="2">
      <t>マツド</t>
    </rPh>
    <rPh sb="2" eb="4">
      <t>ケンコウ</t>
    </rPh>
    <rPh sb="4" eb="6">
      <t>フクシ</t>
    </rPh>
    <phoneticPr fontId="3"/>
  </si>
  <si>
    <t>野田健康福祉センター</t>
    <rPh sb="0" eb="2">
      <t>ノダ</t>
    </rPh>
    <rPh sb="2" eb="4">
      <t>ケンコウ</t>
    </rPh>
    <rPh sb="4" eb="6">
      <t>フクシ</t>
    </rPh>
    <phoneticPr fontId="3"/>
  </si>
  <si>
    <t>印旛健康福祉センター</t>
    <rPh sb="0" eb="2">
      <t>インバ</t>
    </rPh>
    <rPh sb="2" eb="4">
      <t>ケンコウ</t>
    </rPh>
    <rPh sb="4" eb="6">
      <t>フクシ</t>
    </rPh>
    <phoneticPr fontId="3"/>
  </si>
  <si>
    <t>香取健康福祉センター</t>
    <rPh sb="0" eb="2">
      <t>カトリ</t>
    </rPh>
    <rPh sb="2" eb="4">
      <t>ケンコウ</t>
    </rPh>
    <rPh sb="4" eb="6">
      <t>フクシ</t>
    </rPh>
    <phoneticPr fontId="3"/>
  </si>
  <si>
    <t>海匝健康福祉センター</t>
    <rPh sb="0" eb="2">
      <t>カイソウ</t>
    </rPh>
    <rPh sb="2" eb="4">
      <t>ケンコウ</t>
    </rPh>
    <rPh sb="4" eb="6">
      <t>フクシ</t>
    </rPh>
    <phoneticPr fontId="3"/>
  </si>
  <si>
    <t>山武健康福祉センター</t>
    <rPh sb="0" eb="2">
      <t>サンブ</t>
    </rPh>
    <rPh sb="2" eb="4">
      <t>ケンコウ</t>
    </rPh>
    <rPh sb="4" eb="6">
      <t>フクシ</t>
    </rPh>
    <phoneticPr fontId="3"/>
  </si>
  <si>
    <t>長生健康福祉センター</t>
    <rPh sb="0" eb="2">
      <t>チョウセイ</t>
    </rPh>
    <rPh sb="2" eb="4">
      <t>ケンコウ</t>
    </rPh>
    <rPh sb="4" eb="6">
      <t>フクシ</t>
    </rPh>
    <phoneticPr fontId="3"/>
  </si>
  <si>
    <t>夷隅健康福祉センター</t>
    <rPh sb="0" eb="2">
      <t>イスミ</t>
    </rPh>
    <rPh sb="2" eb="4">
      <t>ケンコウ</t>
    </rPh>
    <rPh sb="4" eb="6">
      <t>フクシ</t>
    </rPh>
    <phoneticPr fontId="3"/>
  </si>
  <si>
    <t>安房健康福祉センター</t>
    <rPh sb="0" eb="2">
      <t>アワ</t>
    </rPh>
    <rPh sb="2" eb="4">
      <t>ケンコウ</t>
    </rPh>
    <rPh sb="4" eb="6">
      <t>フクシ</t>
    </rPh>
    <phoneticPr fontId="3"/>
  </si>
  <si>
    <t>君津健康福祉センター</t>
    <rPh sb="0" eb="2">
      <t>キミツ</t>
    </rPh>
    <rPh sb="2" eb="4">
      <t>ケンコウ</t>
    </rPh>
    <rPh sb="4" eb="6">
      <t>フクシ</t>
    </rPh>
    <phoneticPr fontId="3"/>
  </si>
  <si>
    <t>市原健康福祉センター</t>
    <rPh sb="0" eb="2">
      <t>イチハラ</t>
    </rPh>
    <rPh sb="2" eb="4">
      <t>ケンコウ</t>
    </rPh>
    <rPh sb="4" eb="6">
      <t>フクシ</t>
    </rPh>
    <phoneticPr fontId="3"/>
  </si>
  <si>
    <t>合　　計</t>
    <rPh sb="0" eb="1">
      <t>ゴウ</t>
    </rPh>
    <rPh sb="3" eb="4">
      <t>ケイ</t>
    </rPh>
    <phoneticPr fontId="3"/>
  </si>
  <si>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3"/>
  </si>
  <si>
    <t>船橋市</t>
    <rPh sb="0" eb="3">
      <t>フナバシシ</t>
    </rPh>
    <phoneticPr fontId="3"/>
  </si>
  <si>
    <t>南房総市</t>
    <rPh sb="0" eb="1">
      <t>ミナミ</t>
    </rPh>
    <rPh sb="1" eb="3">
      <t>ボウソウ</t>
    </rPh>
    <rPh sb="3" eb="4">
      <t>シ</t>
    </rPh>
    <phoneticPr fontId="3"/>
  </si>
  <si>
    <t>匝瑳市</t>
    <rPh sb="0" eb="2">
      <t>ソウサ</t>
    </rPh>
    <rPh sb="2" eb="3">
      <t>シ</t>
    </rPh>
    <phoneticPr fontId="3"/>
  </si>
  <si>
    <t>香取市</t>
    <rPh sb="0" eb="2">
      <t>カトリ</t>
    </rPh>
    <rPh sb="2" eb="3">
      <t>シ</t>
    </rPh>
    <phoneticPr fontId="3"/>
  </si>
  <si>
    <t>山武市</t>
    <rPh sb="0" eb="2">
      <t>サンブ</t>
    </rPh>
    <rPh sb="2" eb="3">
      <t>シ</t>
    </rPh>
    <phoneticPr fontId="3"/>
  </si>
  <si>
    <t>いすみ市</t>
    <rPh sb="3" eb="4">
      <t>シ</t>
    </rPh>
    <phoneticPr fontId="3"/>
  </si>
  <si>
    <t>東庄町</t>
    <rPh sb="0" eb="3">
      <t>トウノショウマチ</t>
    </rPh>
    <phoneticPr fontId="3"/>
  </si>
  <si>
    <t>横芝光町</t>
    <rPh sb="0" eb="2">
      <t>ヨコシバ</t>
    </rPh>
    <rPh sb="2" eb="3">
      <t>ヒカリ</t>
    </rPh>
    <rPh sb="3" eb="4">
      <t>マチ</t>
    </rPh>
    <phoneticPr fontId="3"/>
  </si>
  <si>
    <r>
      <t>1</t>
    </r>
    <r>
      <rPr>
        <sz val="11"/>
        <rFont val="ＭＳ ゴシック"/>
        <family val="3"/>
        <charset val="128"/>
      </rPr>
      <t>8</t>
    </r>
    <r>
      <rPr>
        <sz val="11"/>
        <rFont val="ＭＳ ゴシック"/>
        <family val="3"/>
        <charset val="128"/>
      </rPr>
      <t>歳未満</t>
    </r>
    <rPh sb="2" eb="3">
      <t>サイ</t>
    </rPh>
    <rPh sb="3" eb="5">
      <t>ミマン</t>
    </rPh>
    <phoneticPr fontId="3"/>
  </si>
  <si>
    <t>知的障害者名簿登載数</t>
    <rPh sb="0" eb="2">
      <t>チテキ</t>
    </rPh>
    <rPh sb="2" eb="4">
      <t>ショウガイ</t>
    </rPh>
    <rPh sb="4" eb="5">
      <t>シャ</t>
    </rPh>
    <rPh sb="5" eb="7">
      <t>メイボ</t>
    </rPh>
    <rPh sb="7" eb="9">
      <t>トウサイ</t>
    </rPh>
    <rPh sb="9" eb="10">
      <t>スウ</t>
    </rPh>
    <phoneticPr fontId="3"/>
  </si>
  <si>
    <t>知的障害名簿登載者数</t>
    <rPh sb="0" eb="2">
      <t>チテキ</t>
    </rPh>
    <rPh sb="2" eb="4">
      <t>ショウガイ</t>
    </rPh>
    <rPh sb="4" eb="6">
      <t>メイボ</t>
    </rPh>
    <rPh sb="6" eb="8">
      <t>トウサイ</t>
    </rPh>
    <rPh sb="8" eb="9">
      <t>シャ</t>
    </rPh>
    <rPh sb="9" eb="10">
      <t>スウ</t>
    </rPh>
    <phoneticPr fontId="3"/>
  </si>
  <si>
    <t>18歳未満</t>
    <rPh sb="2" eb="3">
      <t>サイ</t>
    </rPh>
    <rPh sb="3" eb="5">
      <t>ミマン</t>
    </rPh>
    <phoneticPr fontId="3"/>
  </si>
  <si>
    <t>鎌ケ谷市</t>
    <rPh sb="0" eb="3">
      <t>カマガヤ</t>
    </rPh>
    <rPh sb="3" eb="4">
      <t>シ</t>
    </rPh>
    <phoneticPr fontId="3"/>
  </si>
  <si>
    <t>袖ケ浦市</t>
    <rPh sb="0" eb="3">
      <t>ソデガウラ</t>
    </rPh>
    <rPh sb="3" eb="4">
      <t>シ</t>
    </rPh>
    <phoneticPr fontId="3"/>
  </si>
  <si>
    <t>大網白里市</t>
    <rPh sb="0" eb="2">
      <t>オオアミ</t>
    </rPh>
    <rPh sb="2" eb="3">
      <t>シロ</t>
    </rPh>
    <rPh sb="3" eb="4">
      <t>サト</t>
    </rPh>
    <rPh sb="4" eb="5">
      <t>シ</t>
    </rPh>
    <phoneticPr fontId="3"/>
  </si>
  <si>
    <t>大網白里市</t>
    <rPh sb="0" eb="4">
      <t>オオアミシラサト</t>
    </rPh>
    <rPh sb="4" eb="5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</si>
</sst>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0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0" fillId="0" borderId="1" xfId="1" applyFont="1" applyBorder="1">
      <alignment vertical="center"/>
    </xf>
    <xf numFmtId="38" fontId="2" fillId="0" borderId="2" xfId="1" applyFont="1" applyBorder="1" applyAlignment="1">
      <alignment horizontal="center" vertical="distributed"/>
    </xf>
    <xf numFmtId="38" fontId="2" fillId="0" borderId="0" xfId="1">
      <alignment vertical="center"/>
    </xf>
    <xf numFmtId="38" fontId="2" fillId="0" borderId="0" xfId="1" applyAlignment="1">
      <alignment horizontal="left" vertical="center"/>
    </xf>
    <xf numFmtId="38" fontId="2" fillId="0" borderId="0" xfId="1" applyAlignment="1">
      <alignment horizontal="center" vertical="center"/>
    </xf>
    <xf numFmtId="38" fontId="2" fillId="0" borderId="3" xfId="1" applyBorder="1">
      <alignment vertical="center"/>
    </xf>
    <xf numFmtId="38" fontId="2" fillId="0" borderId="4" xfId="1" applyBorder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ill="1">
      <alignment vertical="center"/>
    </xf>
    <xf numFmtId="38" fontId="2" fillId="0" borderId="1" xfId="1" applyFill="1" applyBorder="1">
      <alignment vertical="center"/>
    </xf>
    <xf numFmtId="38" fontId="0" fillId="0" borderId="0" xfId="1" applyFont="1" applyFill="1">
      <alignment vertical="center"/>
    </xf>
    <xf numFmtId="38" fontId="0" fillId="0" borderId="1" xfId="1" applyFont="1" applyFill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Border="1" applyAlignment="1">
      <alignment horizontal="center" vertical="center"/>
    </xf>
    <xf numFmtId="38" fontId="2" fillId="0" borderId="6" xfId="1" applyBorder="1" applyAlignment="1">
      <alignment horizontal="center" vertical="center"/>
    </xf>
    <xf numFmtId="38" fontId="2" fillId="0" borderId="6" xfId="1" applyFill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38" fontId="6" fillId="0" borderId="1" xfId="1" applyFont="1" applyBorder="1">
      <alignment vertical="center"/>
    </xf>
    <xf numFmtId="38" fontId="6" fillId="0" borderId="0" xfId="1" applyFont="1">
      <alignment vertical="center"/>
    </xf>
    <xf numFmtId="0" fontId="0" fillId="0" borderId="2" xfId="0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 wrapText="1"/>
    </xf>
    <xf numFmtId="38" fontId="6" fillId="0" borderId="0" xfId="1" applyFont="1" applyAlignment="1">
      <alignment horizontal="center" vertical="center"/>
    </xf>
    <xf numFmtId="38" fontId="4" fillId="0" borderId="2" xfId="1" applyFont="1" applyFill="1" applyBorder="1" applyAlignment="1">
      <alignment horizontal="distributed" vertical="center" wrapText="1"/>
    </xf>
    <xf numFmtId="38" fontId="0" fillId="0" borderId="4" xfId="1" applyFont="1" applyBorder="1" applyAlignment="1">
      <alignment vertical="center" shrinkToFit="1"/>
    </xf>
    <xf numFmtId="38" fontId="2" fillId="0" borderId="4" xfId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0" fontId="5" fillId="2" borderId="2" xfId="0" applyFont="1" applyFill="1" applyBorder="1" applyAlignment="1">
      <alignment horizontal="distributed" vertical="center"/>
    </xf>
    <xf numFmtId="38" fontId="2" fillId="0" borderId="0" xfId="1" applyFill="1" applyAlignment="1">
      <alignment horizontal="center" vertical="center"/>
    </xf>
    <xf numFmtId="38" fontId="4" fillId="0" borderId="9" xfId="1" applyFont="1" applyBorder="1" applyAlignment="1">
      <alignment horizontal="distributed" vertical="center"/>
    </xf>
    <xf numFmtId="38" fontId="2" fillId="0" borderId="0" xfId="1" applyFont="1" applyFill="1" applyAlignment="1">
      <alignment horizontal="center" vertical="center"/>
    </xf>
    <xf numFmtId="38" fontId="2" fillId="0" borderId="0" xfId="1" applyFont="1" applyFill="1">
      <alignment vertical="center"/>
    </xf>
    <xf numFmtId="0" fontId="5" fillId="2" borderId="9" xfId="0" applyFont="1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7" fillId="0" borderId="8" xfId="2" applyNumberFormat="1" applyFont="1" applyBorder="1" applyAlignment="1" applyProtection="1">
      <alignment horizontal="right" vertical="center"/>
      <protection locked="0"/>
    </xf>
    <xf numFmtId="38" fontId="2" fillId="0" borderId="3" xfId="1" applyFill="1" applyBorder="1" applyAlignment="1">
      <alignment vertical="center" shrinkToFit="1"/>
    </xf>
    <xf numFmtId="38" fontId="2" fillId="0" borderId="3" xfId="1" applyBorder="1" applyAlignment="1">
      <alignment vertical="center" shrinkToFit="1"/>
    </xf>
    <xf numFmtId="176" fontId="7" fillId="0" borderId="16" xfId="2" applyNumberFormat="1" applyFont="1" applyBorder="1" applyAlignment="1" applyProtection="1">
      <alignment horizontal="right" vertical="center"/>
      <protection locked="0"/>
    </xf>
    <xf numFmtId="176" fontId="7" fillId="0" borderId="17" xfId="2" applyNumberFormat="1" applyFont="1" applyBorder="1" applyAlignment="1" applyProtection="1">
      <alignment horizontal="right" vertical="center"/>
      <protection locked="0"/>
    </xf>
    <xf numFmtId="176" fontId="7" fillId="0" borderId="18" xfId="2" applyNumberFormat="1" applyFont="1" applyBorder="1" applyAlignment="1" applyProtection="1">
      <alignment horizontal="right" vertical="center"/>
      <protection locked="0"/>
    </xf>
    <xf numFmtId="176" fontId="8" fillId="0" borderId="18" xfId="2" applyNumberFormat="1" applyFont="1" applyBorder="1" applyAlignment="1" applyProtection="1">
      <alignment horizontal="right" vertical="center"/>
      <protection locked="0"/>
    </xf>
    <xf numFmtId="176" fontId="8" fillId="0" borderId="8" xfId="2" applyNumberFormat="1" applyFont="1" applyBorder="1" applyAlignment="1" applyProtection="1">
      <alignment horizontal="right" vertical="center"/>
      <protection locked="0"/>
    </xf>
    <xf numFmtId="176" fontId="7" fillId="2" borderId="18" xfId="2" applyNumberFormat="1" applyFont="1" applyFill="1" applyBorder="1" applyAlignment="1" applyProtection="1">
      <alignment horizontal="right" vertical="center"/>
      <protection locked="0"/>
    </xf>
    <xf numFmtId="176" fontId="7" fillId="2" borderId="8" xfId="2" applyNumberFormat="1" applyFont="1" applyFill="1" applyBorder="1" applyAlignment="1" applyProtection="1">
      <alignment horizontal="right" vertical="center"/>
      <protection locked="0"/>
    </xf>
    <xf numFmtId="38" fontId="1" fillId="0" borderId="17" xfId="1" applyFont="1" applyFill="1" applyBorder="1">
      <alignment vertical="center"/>
    </xf>
    <xf numFmtId="38" fontId="1" fillId="0" borderId="8" xfId="1" applyFont="1" applyFill="1" applyBorder="1">
      <alignment vertical="center"/>
    </xf>
    <xf numFmtId="38" fontId="1" fillId="0" borderId="17" xfId="1" applyFont="1" applyBorder="1">
      <alignment vertical="center"/>
    </xf>
    <xf numFmtId="38" fontId="1" fillId="0" borderId="8" xfId="1" applyFont="1" applyBorder="1">
      <alignment vertical="center"/>
    </xf>
    <xf numFmtId="38" fontId="1" fillId="2" borderId="8" xfId="1" applyFont="1" applyFill="1" applyBorder="1">
      <alignment vertical="center"/>
    </xf>
    <xf numFmtId="176" fontId="7" fillId="0" borderId="18" xfId="2" applyNumberFormat="1" applyFont="1" applyBorder="1" applyAlignment="1">
      <alignment horizontal="right" vertical="center"/>
    </xf>
    <xf numFmtId="176" fontId="7" fillId="0" borderId="8" xfId="2" applyNumberFormat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8" xfId="1" applyFont="1" applyBorder="1">
      <alignment vertical="center"/>
    </xf>
    <xf numFmtId="177" fontId="8" fillId="0" borderId="18" xfId="0" applyNumberFormat="1" applyFont="1" applyBorder="1" applyAlignment="1" applyProtection="1">
      <alignment horizontal="right" vertical="center"/>
      <protection locked="0"/>
    </xf>
    <xf numFmtId="177" fontId="8" fillId="0" borderId="8" xfId="0" applyNumberFormat="1" applyFont="1" applyBorder="1" applyAlignment="1" applyProtection="1">
      <alignment horizontal="right" vertical="center"/>
      <protection locked="0"/>
    </xf>
    <xf numFmtId="177" fontId="7" fillId="0" borderId="8" xfId="1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0" fillId="0" borderId="14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38" fontId="4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2" fillId="0" borderId="8" xfId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12" xfId="1" applyBorder="1" applyAlignment="1">
      <alignment horizontal="center" vertical="center"/>
    </xf>
    <xf numFmtId="38" fontId="2" fillId="0" borderId="13" xfId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知的名簿搭載者数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="160" zoomScaleNormal="16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68" sqref="C68"/>
    </sheetView>
  </sheetViews>
  <sheetFormatPr defaultColWidth="9" defaultRowHeight="13.5" x14ac:dyDescent="0.15"/>
  <cols>
    <col min="1" max="1" width="11.75" style="2" customWidth="1"/>
    <col min="2" max="4" width="6.375" style="1" customWidth="1"/>
    <col min="5" max="5" width="7.75" style="14" customWidth="1"/>
    <col min="6" max="8" width="6.375" style="1" customWidth="1"/>
    <col min="9" max="9" width="7.75" style="14" customWidth="1"/>
    <col min="10" max="11" width="6.375" style="1" customWidth="1"/>
    <col min="12" max="12" width="7.125" style="1" customWidth="1"/>
    <col min="13" max="13" width="7.75" style="14" customWidth="1"/>
    <col min="14" max="15" width="6.125" style="1" customWidth="1"/>
    <col min="16" max="16384" width="9" style="1"/>
  </cols>
  <sheetData>
    <row r="1" spans="1:15" x14ac:dyDescent="0.15">
      <c r="A1" s="2" t="s">
        <v>75</v>
      </c>
      <c r="J1" s="2"/>
    </row>
    <row r="2" spans="1:15" x14ac:dyDescent="0.15">
      <c r="A2" s="2" t="s">
        <v>0</v>
      </c>
    </row>
    <row r="3" spans="1:15" x14ac:dyDescent="0.15">
      <c r="A3" s="74" t="s">
        <v>1</v>
      </c>
      <c r="B3" s="67" t="s">
        <v>77</v>
      </c>
      <c r="C3" s="73"/>
      <c r="D3" s="73"/>
      <c r="E3" s="73"/>
      <c r="F3" s="73" t="s">
        <v>3</v>
      </c>
      <c r="G3" s="73"/>
      <c r="H3" s="73"/>
      <c r="I3" s="73"/>
      <c r="J3" s="73" t="s">
        <v>64</v>
      </c>
      <c r="K3" s="73"/>
      <c r="L3" s="73"/>
      <c r="M3" s="73"/>
      <c r="N3" s="71"/>
      <c r="O3" s="72"/>
    </row>
    <row r="4" spans="1:15" s="3" customFormat="1" ht="14.25" thickBot="1" x14ac:dyDescent="0.2">
      <c r="A4" s="75"/>
      <c r="B4" s="16" t="s">
        <v>4</v>
      </c>
      <c r="C4" s="17" t="s">
        <v>5</v>
      </c>
      <c r="D4" s="17" t="s">
        <v>6</v>
      </c>
      <c r="E4" s="18" t="s">
        <v>2</v>
      </c>
      <c r="F4" s="17" t="s">
        <v>4</v>
      </c>
      <c r="G4" s="17" t="s">
        <v>5</v>
      </c>
      <c r="H4" s="17" t="s">
        <v>6</v>
      </c>
      <c r="I4" s="18" t="s">
        <v>2</v>
      </c>
      <c r="J4" s="17" t="s">
        <v>4</v>
      </c>
      <c r="K4" s="17" t="s">
        <v>5</v>
      </c>
      <c r="L4" s="17" t="s">
        <v>6</v>
      </c>
      <c r="M4" s="18" t="s">
        <v>2</v>
      </c>
    </row>
    <row r="5" spans="1:15" s="3" customFormat="1" ht="15" thickTop="1" x14ac:dyDescent="0.15">
      <c r="A5" s="27" t="s">
        <v>50</v>
      </c>
      <c r="B5" s="64">
        <v>1270</v>
      </c>
      <c r="C5" s="65">
        <v>492</v>
      </c>
      <c r="D5" s="65">
        <v>665</v>
      </c>
      <c r="E5" s="15">
        <f>SUM(B5:D5)</f>
        <v>2427</v>
      </c>
      <c r="F5" s="59">
        <v>1817</v>
      </c>
      <c r="G5" s="59">
        <v>1666</v>
      </c>
      <c r="H5" s="59">
        <v>2418</v>
      </c>
      <c r="I5" s="15">
        <f>SUM(F5:H5)</f>
        <v>5901</v>
      </c>
      <c r="J5" s="4">
        <f t="shared" ref="J5:M6" si="0">SUM(B5,F5)</f>
        <v>3087</v>
      </c>
      <c r="K5" s="4">
        <f t="shared" si="0"/>
        <v>2158</v>
      </c>
      <c r="L5" s="4">
        <f t="shared" si="0"/>
        <v>3083</v>
      </c>
      <c r="M5" s="15">
        <f t="shared" si="0"/>
        <v>8328</v>
      </c>
    </row>
    <row r="6" spans="1:15" ht="14.25" x14ac:dyDescent="0.15">
      <c r="A6" s="35" t="s">
        <v>7</v>
      </c>
      <c r="B6" s="64">
        <v>61</v>
      </c>
      <c r="C6" s="65">
        <v>16</v>
      </c>
      <c r="D6" s="65">
        <v>19</v>
      </c>
      <c r="E6" s="15">
        <f>SUM(B6:D6)</f>
        <v>96</v>
      </c>
      <c r="F6" s="59">
        <v>121</v>
      </c>
      <c r="G6" s="59">
        <v>122</v>
      </c>
      <c r="H6" s="59">
        <v>183</v>
      </c>
      <c r="I6" s="15">
        <f>SUM(F6:H6)</f>
        <v>426</v>
      </c>
      <c r="J6" s="4">
        <f t="shared" si="0"/>
        <v>182</v>
      </c>
      <c r="K6" s="4">
        <f t="shared" si="0"/>
        <v>138</v>
      </c>
      <c r="L6" s="4">
        <f t="shared" si="0"/>
        <v>202</v>
      </c>
      <c r="M6" s="15">
        <f t="shared" si="0"/>
        <v>522</v>
      </c>
      <c r="N6" s="3"/>
      <c r="O6" s="3"/>
    </row>
    <row r="7" spans="1:15" ht="14.25" x14ac:dyDescent="0.15">
      <c r="A7" s="28" t="s">
        <v>8</v>
      </c>
      <c r="B7" s="64">
        <v>412</v>
      </c>
      <c r="C7" s="65">
        <v>205</v>
      </c>
      <c r="D7" s="65">
        <v>280</v>
      </c>
      <c r="E7" s="15">
        <f t="shared" ref="E7:E58" si="1">SUM(B7:D7)</f>
        <v>897</v>
      </c>
      <c r="F7" s="59">
        <v>725</v>
      </c>
      <c r="G7" s="59">
        <v>499</v>
      </c>
      <c r="H7" s="59">
        <v>878</v>
      </c>
      <c r="I7" s="15">
        <f t="shared" ref="I7:I58" si="2">SUM(F7:H7)</f>
        <v>2102</v>
      </c>
      <c r="J7" s="4">
        <f t="shared" ref="J7:J58" si="3">SUM(B7,F7)</f>
        <v>1137</v>
      </c>
      <c r="K7" s="4">
        <f t="shared" ref="K7:K58" si="4">SUM(C7,G7)</f>
        <v>704</v>
      </c>
      <c r="L7" s="4">
        <f t="shared" ref="L7:L58" si="5">SUM(D7,H7)</f>
        <v>1158</v>
      </c>
      <c r="M7" s="15">
        <f t="shared" ref="M7:M58" si="6">SUM(E7,I7)</f>
        <v>2999</v>
      </c>
      <c r="N7" s="3"/>
      <c r="O7" s="3"/>
    </row>
    <row r="8" spans="1:15" s="26" customFormat="1" ht="14.25" x14ac:dyDescent="0.15">
      <c r="A8" s="28" t="s">
        <v>66</v>
      </c>
      <c r="B8" s="64">
        <v>616</v>
      </c>
      <c r="C8" s="65">
        <v>276</v>
      </c>
      <c r="D8" s="65">
        <v>454</v>
      </c>
      <c r="E8" s="24">
        <f>SUM(B8:D8)</f>
        <v>1346</v>
      </c>
      <c r="F8" s="59">
        <v>928</v>
      </c>
      <c r="G8" s="59">
        <v>683</v>
      </c>
      <c r="H8" s="59">
        <v>1182</v>
      </c>
      <c r="I8" s="24">
        <f>SUM(F8:H8)</f>
        <v>2793</v>
      </c>
      <c r="J8" s="25">
        <f>SUM(B8,F8)</f>
        <v>1544</v>
      </c>
      <c r="K8" s="25">
        <f>SUM(C8,G8)</f>
        <v>959</v>
      </c>
      <c r="L8" s="25">
        <f>SUM(D8,H8)</f>
        <v>1636</v>
      </c>
      <c r="M8" s="24">
        <f>SUM(E8,I8)</f>
        <v>4139</v>
      </c>
      <c r="N8" s="3"/>
      <c r="O8" s="3"/>
    </row>
    <row r="9" spans="1:15" ht="14.25" x14ac:dyDescent="0.15">
      <c r="A9" s="28" t="s">
        <v>9</v>
      </c>
      <c r="B9" s="64">
        <v>44</v>
      </c>
      <c r="C9" s="65">
        <v>18</v>
      </c>
      <c r="D9" s="65">
        <v>27</v>
      </c>
      <c r="E9" s="15">
        <f t="shared" si="1"/>
        <v>89</v>
      </c>
      <c r="F9" s="59">
        <v>129</v>
      </c>
      <c r="G9" s="59">
        <v>113</v>
      </c>
      <c r="H9" s="59">
        <v>139</v>
      </c>
      <c r="I9" s="15">
        <f t="shared" si="2"/>
        <v>381</v>
      </c>
      <c r="J9" s="4">
        <f t="shared" si="3"/>
        <v>173</v>
      </c>
      <c r="K9" s="4">
        <f t="shared" si="4"/>
        <v>131</v>
      </c>
      <c r="L9" s="4">
        <f t="shared" si="5"/>
        <v>166</v>
      </c>
      <c r="M9" s="15">
        <f t="shared" si="6"/>
        <v>470</v>
      </c>
      <c r="N9" s="3"/>
      <c r="O9" s="3"/>
    </row>
    <row r="10" spans="1:15" ht="14.25" x14ac:dyDescent="0.15">
      <c r="A10" s="28" t="s">
        <v>10</v>
      </c>
      <c r="B10" s="64">
        <v>238</v>
      </c>
      <c r="C10" s="65">
        <v>67</v>
      </c>
      <c r="D10" s="65">
        <v>76</v>
      </c>
      <c r="E10" s="15">
        <f t="shared" si="1"/>
        <v>381</v>
      </c>
      <c r="F10" s="59">
        <v>325</v>
      </c>
      <c r="G10" s="59">
        <v>228</v>
      </c>
      <c r="H10" s="59">
        <v>326</v>
      </c>
      <c r="I10" s="15">
        <f>SUM(F10:H10)</f>
        <v>879</v>
      </c>
      <c r="J10" s="4">
        <f t="shared" si="3"/>
        <v>563</v>
      </c>
      <c r="K10" s="4">
        <f t="shared" si="4"/>
        <v>295</v>
      </c>
      <c r="L10" s="4">
        <f t="shared" si="5"/>
        <v>402</v>
      </c>
      <c r="M10" s="15">
        <f t="shared" si="6"/>
        <v>1260</v>
      </c>
      <c r="N10" s="3"/>
      <c r="O10" s="3"/>
    </row>
    <row r="11" spans="1:15" ht="14.25" x14ac:dyDescent="0.15">
      <c r="A11" s="28" t="s">
        <v>11</v>
      </c>
      <c r="B11" s="64">
        <v>549</v>
      </c>
      <c r="C11" s="65">
        <v>227</v>
      </c>
      <c r="D11" s="65">
        <v>276</v>
      </c>
      <c r="E11" s="15">
        <f t="shared" si="1"/>
        <v>1052</v>
      </c>
      <c r="F11" s="59">
        <v>843</v>
      </c>
      <c r="G11" s="59">
        <v>677</v>
      </c>
      <c r="H11" s="59">
        <v>1049</v>
      </c>
      <c r="I11" s="15">
        <f t="shared" si="2"/>
        <v>2569</v>
      </c>
      <c r="J11" s="4">
        <f t="shared" si="3"/>
        <v>1392</v>
      </c>
      <c r="K11" s="4">
        <f t="shared" si="4"/>
        <v>904</v>
      </c>
      <c r="L11" s="4">
        <f t="shared" si="5"/>
        <v>1325</v>
      </c>
      <c r="M11" s="15">
        <f t="shared" si="6"/>
        <v>3621</v>
      </c>
      <c r="N11" s="3"/>
      <c r="O11" s="3"/>
    </row>
    <row r="12" spans="1:15" ht="14.25" x14ac:dyDescent="0.15">
      <c r="A12" s="35" t="s">
        <v>12</v>
      </c>
      <c r="B12" s="64">
        <v>227</v>
      </c>
      <c r="C12" s="65">
        <v>80</v>
      </c>
      <c r="D12" s="65">
        <v>100</v>
      </c>
      <c r="E12" s="15">
        <f t="shared" si="1"/>
        <v>407</v>
      </c>
      <c r="F12" s="59">
        <v>411</v>
      </c>
      <c r="G12" s="59">
        <v>360</v>
      </c>
      <c r="H12" s="59">
        <v>451</v>
      </c>
      <c r="I12" s="15">
        <f t="shared" si="2"/>
        <v>1222</v>
      </c>
      <c r="J12" s="4">
        <f t="shared" si="3"/>
        <v>638</v>
      </c>
      <c r="K12" s="4">
        <f t="shared" si="4"/>
        <v>440</v>
      </c>
      <c r="L12" s="4">
        <f t="shared" si="5"/>
        <v>551</v>
      </c>
      <c r="M12" s="15">
        <f t="shared" si="6"/>
        <v>1629</v>
      </c>
      <c r="N12" s="3"/>
      <c r="O12" s="3"/>
    </row>
    <row r="13" spans="1:15" s="26" customFormat="1" ht="14.25" x14ac:dyDescent="0.15">
      <c r="A13" s="28" t="s">
        <v>13</v>
      </c>
      <c r="B13" s="64">
        <v>84</v>
      </c>
      <c r="C13" s="65">
        <v>37</v>
      </c>
      <c r="D13" s="65">
        <v>56</v>
      </c>
      <c r="E13" s="15">
        <f t="shared" si="1"/>
        <v>177</v>
      </c>
      <c r="F13" s="59">
        <v>206</v>
      </c>
      <c r="G13" s="59">
        <v>150</v>
      </c>
      <c r="H13" s="59">
        <v>260</v>
      </c>
      <c r="I13" s="24">
        <f t="shared" si="2"/>
        <v>616</v>
      </c>
      <c r="J13" s="25">
        <f t="shared" si="3"/>
        <v>290</v>
      </c>
      <c r="K13" s="25">
        <f t="shared" si="4"/>
        <v>187</v>
      </c>
      <c r="L13" s="25">
        <f t="shared" si="5"/>
        <v>316</v>
      </c>
      <c r="M13" s="24">
        <f t="shared" si="6"/>
        <v>793</v>
      </c>
      <c r="N13" s="30"/>
      <c r="O13" s="3"/>
    </row>
    <row r="14" spans="1:15" ht="14.25" x14ac:dyDescent="0.15">
      <c r="A14" s="35" t="s">
        <v>14</v>
      </c>
      <c r="B14" s="64">
        <v>134</v>
      </c>
      <c r="C14" s="65">
        <v>67</v>
      </c>
      <c r="D14" s="65">
        <v>110</v>
      </c>
      <c r="E14" s="34">
        <f t="shared" si="1"/>
        <v>311</v>
      </c>
      <c r="F14" s="59">
        <v>270</v>
      </c>
      <c r="G14" s="59">
        <v>196</v>
      </c>
      <c r="H14" s="59">
        <v>282</v>
      </c>
      <c r="I14" s="15">
        <f t="shared" si="2"/>
        <v>748</v>
      </c>
      <c r="J14" s="4">
        <f t="shared" si="3"/>
        <v>404</v>
      </c>
      <c r="K14" s="4">
        <f t="shared" si="4"/>
        <v>263</v>
      </c>
      <c r="L14" s="4">
        <f t="shared" si="5"/>
        <v>392</v>
      </c>
      <c r="M14" s="15">
        <f>SUM(E14,I14)</f>
        <v>1059</v>
      </c>
      <c r="N14" s="3"/>
      <c r="O14" s="3"/>
    </row>
    <row r="15" spans="1:15" ht="14.25" x14ac:dyDescent="0.15">
      <c r="A15" s="35" t="s">
        <v>15</v>
      </c>
      <c r="B15" s="64">
        <v>148</v>
      </c>
      <c r="C15" s="65">
        <v>80</v>
      </c>
      <c r="D15" s="65">
        <v>95</v>
      </c>
      <c r="E15" s="34">
        <f t="shared" si="1"/>
        <v>323</v>
      </c>
      <c r="F15" s="59">
        <v>299</v>
      </c>
      <c r="G15" s="59">
        <v>236</v>
      </c>
      <c r="H15" s="59">
        <v>336</v>
      </c>
      <c r="I15" s="15">
        <f t="shared" si="2"/>
        <v>871</v>
      </c>
      <c r="J15" s="4">
        <f t="shared" si="3"/>
        <v>447</v>
      </c>
      <c r="K15" s="4">
        <f t="shared" si="4"/>
        <v>316</v>
      </c>
      <c r="L15" s="4">
        <f t="shared" si="5"/>
        <v>431</v>
      </c>
      <c r="M15" s="15">
        <f t="shared" si="6"/>
        <v>1194</v>
      </c>
      <c r="N15" s="3"/>
      <c r="O15" s="3"/>
    </row>
    <row r="16" spans="1:15" ht="14.25" x14ac:dyDescent="0.15">
      <c r="A16" s="35" t="s">
        <v>16</v>
      </c>
      <c r="B16" s="64">
        <v>67</v>
      </c>
      <c r="C16" s="65">
        <v>25</v>
      </c>
      <c r="D16" s="65">
        <v>40</v>
      </c>
      <c r="E16" s="34">
        <f t="shared" si="1"/>
        <v>132</v>
      </c>
      <c r="F16" s="59">
        <v>150</v>
      </c>
      <c r="G16" s="59">
        <v>96</v>
      </c>
      <c r="H16" s="59">
        <v>160</v>
      </c>
      <c r="I16" s="15">
        <f t="shared" si="2"/>
        <v>406</v>
      </c>
      <c r="J16" s="4">
        <f t="shared" si="3"/>
        <v>217</v>
      </c>
      <c r="K16" s="4">
        <f t="shared" si="4"/>
        <v>121</v>
      </c>
      <c r="L16" s="4">
        <f t="shared" si="5"/>
        <v>200</v>
      </c>
      <c r="M16" s="15">
        <f t="shared" si="6"/>
        <v>538</v>
      </c>
      <c r="N16" s="3"/>
      <c r="O16" s="3"/>
    </row>
    <row r="17" spans="1:15" ht="14.25" x14ac:dyDescent="0.15">
      <c r="A17" s="28" t="s">
        <v>17</v>
      </c>
      <c r="B17" s="64">
        <v>72</v>
      </c>
      <c r="C17" s="65">
        <v>51</v>
      </c>
      <c r="D17" s="65">
        <v>24</v>
      </c>
      <c r="E17" s="15">
        <f t="shared" si="1"/>
        <v>147</v>
      </c>
      <c r="F17" s="59">
        <v>122</v>
      </c>
      <c r="G17" s="59">
        <v>162</v>
      </c>
      <c r="H17" s="59">
        <v>148</v>
      </c>
      <c r="I17" s="15">
        <f t="shared" si="2"/>
        <v>432</v>
      </c>
      <c r="J17" s="4">
        <f t="shared" si="3"/>
        <v>194</v>
      </c>
      <c r="K17" s="4">
        <f t="shared" si="4"/>
        <v>213</v>
      </c>
      <c r="L17" s="4">
        <f t="shared" si="5"/>
        <v>172</v>
      </c>
      <c r="M17" s="15">
        <f t="shared" si="6"/>
        <v>579</v>
      </c>
      <c r="N17" s="3"/>
      <c r="O17" s="3"/>
    </row>
    <row r="18" spans="1:15" ht="14.25" x14ac:dyDescent="0.15">
      <c r="A18" s="28" t="s">
        <v>18</v>
      </c>
      <c r="B18" s="64">
        <v>152</v>
      </c>
      <c r="C18" s="65">
        <v>62</v>
      </c>
      <c r="D18" s="65">
        <v>122</v>
      </c>
      <c r="E18" s="15">
        <f t="shared" si="1"/>
        <v>336</v>
      </c>
      <c r="F18" s="59">
        <v>342</v>
      </c>
      <c r="G18" s="59">
        <v>206</v>
      </c>
      <c r="H18" s="59">
        <v>312</v>
      </c>
      <c r="I18" s="15">
        <f t="shared" si="2"/>
        <v>860</v>
      </c>
      <c r="J18" s="4">
        <f t="shared" si="3"/>
        <v>494</v>
      </c>
      <c r="K18" s="4">
        <f t="shared" si="4"/>
        <v>268</v>
      </c>
      <c r="L18" s="4">
        <f t="shared" si="5"/>
        <v>434</v>
      </c>
      <c r="M18" s="15">
        <f t="shared" si="6"/>
        <v>1196</v>
      </c>
      <c r="N18" s="3"/>
      <c r="O18" s="3"/>
    </row>
    <row r="19" spans="1:15" ht="14.25" x14ac:dyDescent="0.15">
      <c r="A19" s="28" t="s">
        <v>19</v>
      </c>
      <c r="B19" s="64">
        <v>509</v>
      </c>
      <c r="C19" s="65">
        <v>197</v>
      </c>
      <c r="D19" s="65">
        <v>328</v>
      </c>
      <c r="E19" s="13">
        <f t="shared" si="1"/>
        <v>1034</v>
      </c>
      <c r="F19" s="59">
        <v>780</v>
      </c>
      <c r="G19" s="59">
        <v>604</v>
      </c>
      <c r="H19" s="59">
        <v>877</v>
      </c>
      <c r="I19" s="15">
        <f t="shared" si="2"/>
        <v>2261</v>
      </c>
      <c r="J19" s="4">
        <f t="shared" si="3"/>
        <v>1289</v>
      </c>
      <c r="K19" s="4">
        <f t="shared" si="4"/>
        <v>801</v>
      </c>
      <c r="L19" s="4">
        <f t="shared" si="5"/>
        <v>1205</v>
      </c>
      <c r="M19" s="15">
        <f t="shared" si="6"/>
        <v>3295</v>
      </c>
      <c r="N19" s="3"/>
      <c r="O19" s="3"/>
    </row>
    <row r="20" spans="1:15" ht="14.25" x14ac:dyDescent="0.15">
      <c r="A20" s="35" t="s">
        <v>20</v>
      </c>
      <c r="B20" s="64">
        <v>5</v>
      </c>
      <c r="C20" s="65">
        <v>11</v>
      </c>
      <c r="D20" s="65">
        <v>7</v>
      </c>
      <c r="E20" s="15">
        <f t="shared" si="1"/>
        <v>23</v>
      </c>
      <c r="F20" s="59">
        <v>36</v>
      </c>
      <c r="G20" s="59">
        <v>33</v>
      </c>
      <c r="H20" s="59">
        <v>48</v>
      </c>
      <c r="I20" s="15">
        <f t="shared" si="2"/>
        <v>117</v>
      </c>
      <c r="J20" s="4">
        <f t="shared" si="3"/>
        <v>41</v>
      </c>
      <c r="K20" s="4">
        <f t="shared" si="4"/>
        <v>44</v>
      </c>
      <c r="L20" s="4">
        <f t="shared" si="5"/>
        <v>55</v>
      </c>
      <c r="M20" s="15">
        <f t="shared" si="6"/>
        <v>140</v>
      </c>
      <c r="N20" s="3"/>
      <c r="O20" s="3"/>
    </row>
    <row r="21" spans="1:15" ht="14.25" x14ac:dyDescent="0.15">
      <c r="A21" s="35" t="s">
        <v>21</v>
      </c>
      <c r="B21" s="64">
        <v>362</v>
      </c>
      <c r="C21" s="65">
        <v>142</v>
      </c>
      <c r="D21" s="65">
        <v>208</v>
      </c>
      <c r="E21" s="15">
        <f t="shared" si="1"/>
        <v>712</v>
      </c>
      <c r="F21" s="59">
        <v>633</v>
      </c>
      <c r="G21" s="59">
        <v>503</v>
      </c>
      <c r="H21" s="59">
        <v>710</v>
      </c>
      <c r="I21" s="15">
        <f t="shared" si="2"/>
        <v>1846</v>
      </c>
      <c r="J21" s="4">
        <f t="shared" si="3"/>
        <v>995</v>
      </c>
      <c r="K21" s="4">
        <f t="shared" si="4"/>
        <v>645</v>
      </c>
      <c r="L21" s="4">
        <f t="shared" si="5"/>
        <v>918</v>
      </c>
      <c r="M21" s="15">
        <f t="shared" si="6"/>
        <v>2558</v>
      </c>
      <c r="N21" s="3"/>
      <c r="O21" s="3"/>
    </row>
    <row r="22" spans="1:15" ht="14.25" x14ac:dyDescent="0.15">
      <c r="A22" s="28" t="s">
        <v>22</v>
      </c>
      <c r="B22" s="64">
        <v>217</v>
      </c>
      <c r="C22" s="65">
        <v>108</v>
      </c>
      <c r="D22" s="65">
        <v>149</v>
      </c>
      <c r="E22" s="15">
        <f t="shared" si="1"/>
        <v>474</v>
      </c>
      <c r="F22" s="59">
        <v>272</v>
      </c>
      <c r="G22" s="59">
        <v>226</v>
      </c>
      <c r="H22" s="59">
        <v>318</v>
      </c>
      <c r="I22" s="15">
        <f t="shared" si="2"/>
        <v>816</v>
      </c>
      <c r="J22" s="4">
        <f t="shared" si="3"/>
        <v>489</v>
      </c>
      <c r="K22" s="4">
        <f t="shared" si="4"/>
        <v>334</v>
      </c>
      <c r="L22" s="4">
        <f t="shared" si="5"/>
        <v>467</v>
      </c>
      <c r="M22" s="15">
        <f t="shared" si="6"/>
        <v>1290</v>
      </c>
      <c r="N22" s="3"/>
      <c r="O22" s="3"/>
    </row>
    <row r="23" spans="1:15" ht="14.25" x14ac:dyDescent="0.15">
      <c r="A23" s="35" t="s">
        <v>23</v>
      </c>
      <c r="B23" s="64">
        <v>229</v>
      </c>
      <c r="C23" s="65">
        <v>77</v>
      </c>
      <c r="D23" s="65">
        <v>136</v>
      </c>
      <c r="E23" s="15">
        <f t="shared" si="1"/>
        <v>442</v>
      </c>
      <c r="F23" s="59">
        <v>389</v>
      </c>
      <c r="G23" s="59">
        <v>278</v>
      </c>
      <c r="H23" s="59">
        <v>395</v>
      </c>
      <c r="I23" s="15">
        <f t="shared" si="2"/>
        <v>1062</v>
      </c>
      <c r="J23" s="4">
        <f>SUM(B23,F23)</f>
        <v>618</v>
      </c>
      <c r="K23" s="4">
        <f>SUM(C23,G23)</f>
        <v>355</v>
      </c>
      <c r="L23" s="4">
        <f t="shared" si="5"/>
        <v>531</v>
      </c>
      <c r="M23" s="15">
        <f t="shared" si="6"/>
        <v>1504</v>
      </c>
      <c r="N23" s="3"/>
      <c r="O23" s="3"/>
    </row>
    <row r="24" spans="1:15" ht="14.25" x14ac:dyDescent="0.15">
      <c r="A24" s="35" t="s">
        <v>24</v>
      </c>
      <c r="B24" s="64">
        <v>166</v>
      </c>
      <c r="C24" s="65">
        <v>63</v>
      </c>
      <c r="D24" s="65">
        <v>74</v>
      </c>
      <c r="E24" s="15">
        <f t="shared" si="1"/>
        <v>303</v>
      </c>
      <c r="F24" s="59">
        <v>305</v>
      </c>
      <c r="G24" s="59">
        <v>198</v>
      </c>
      <c r="H24" s="59">
        <v>323</v>
      </c>
      <c r="I24" s="15">
        <f t="shared" si="2"/>
        <v>826</v>
      </c>
      <c r="J24" s="4">
        <f t="shared" si="3"/>
        <v>471</v>
      </c>
      <c r="K24" s="4">
        <f t="shared" si="4"/>
        <v>261</v>
      </c>
      <c r="L24" s="4">
        <f t="shared" si="5"/>
        <v>397</v>
      </c>
      <c r="M24" s="15">
        <f t="shared" si="6"/>
        <v>1129</v>
      </c>
      <c r="N24" s="3"/>
      <c r="O24" s="3"/>
    </row>
    <row r="25" spans="1:15" ht="14.25" x14ac:dyDescent="0.15">
      <c r="A25" s="35" t="s">
        <v>25</v>
      </c>
      <c r="B25" s="64">
        <v>25</v>
      </c>
      <c r="C25" s="65">
        <v>10</v>
      </c>
      <c r="D25" s="65">
        <v>22</v>
      </c>
      <c r="E25" s="15">
        <f t="shared" si="1"/>
        <v>57</v>
      </c>
      <c r="F25" s="59">
        <v>56</v>
      </c>
      <c r="G25" s="59">
        <v>66</v>
      </c>
      <c r="H25" s="59">
        <v>73</v>
      </c>
      <c r="I25" s="15">
        <f t="shared" si="2"/>
        <v>195</v>
      </c>
      <c r="J25" s="4">
        <f t="shared" si="3"/>
        <v>81</v>
      </c>
      <c r="K25" s="4">
        <f t="shared" si="4"/>
        <v>76</v>
      </c>
      <c r="L25" s="4">
        <f t="shared" si="5"/>
        <v>95</v>
      </c>
      <c r="M25" s="15">
        <f t="shared" si="6"/>
        <v>252</v>
      </c>
      <c r="N25" s="3"/>
      <c r="O25" s="3"/>
    </row>
    <row r="26" spans="1:15" ht="14.25" x14ac:dyDescent="0.15">
      <c r="A26" s="35" t="s">
        <v>78</v>
      </c>
      <c r="B26" s="64">
        <v>126</v>
      </c>
      <c r="C26" s="65">
        <v>50</v>
      </c>
      <c r="D26" s="65">
        <v>68</v>
      </c>
      <c r="E26" s="15">
        <f t="shared" si="1"/>
        <v>244</v>
      </c>
      <c r="F26" s="59">
        <v>223</v>
      </c>
      <c r="G26" s="59">
        <v>185</v>
      </c>
      <c r="H26" s="59">
        <v>205</v>
      </c>
      <c r="I26" s="15">
        <f t="shared" si="2"/>
        <v>613</v>
      </c>
      <c r="J26" s="4">
        <f t="shared" si="3"/>
        <v>349</v>
      </c>
      <c r="K26" s="4">
        <f t="shared" si="4"/>
        <v>235</v>
      </c>
      <c r="L26" s="4">
        <f t="shared" si="5"/>
        <v>273</v>
      </c>
      <c r="M26" s="15">
        <f t="shared" si="6"/>
        <v>857</v>
      </c>
      <c r="N26" s="3"/>
      <c r="O26" s="3"/>
    </row>
    <row r="27" spans="1:15" ht="14.25" x14ac:dyDescent="0.15">
      <c r="A27" s="35" t="s">
        <v>26</v>
      </c>
      <c r="B27" s="64">
        <v>78</v>
      </c>
      <c r="C27" s="65">
        <v>39</v>
      </c>
      <c r="D27" s="65">
        <v>45</v>
      </c>
      <c r="E27" s="15">
        <f t="shared" si="1"/>
        <v>162</v>
      </c>
      <c r="F27" s="59">
        <v>209</v>
      </c>
      <c r="G27" s="59">
        <v>168</v>
      </c>
      <c r="H27" s="59">
        <v>259</v>
      </c>
      <c r="I27" s="15">
        <f t="shared" si="2"/>
        <v>636</v>
      </c>
      <c r="J27" s="4">
        <f t="shared" si="3"/>
        <v>287</v>
      </c>
      <c r="K27" s="4">
        <f t="shared" si="4"/>
        <v>207</v>
      </c>
      <c r="L27" s="4">
        <f t="shared" si="5"/>
        <v>304</v>
      </c>
      <c r="M27" s="15">
        <f t="shared" si="6"/>
        <v>798</v>
      </c>
      <c r="N27" s="3"/>
      <c r="O27" s="3"/>
    </row>
    <row r="28" spans="1:15" ht="14.25" x14ac:dyDescent="0.15">
      <c r="A28" s="28" t="s">
        <v>27</v>
      </c>
      <c r="B28" s="64">
        <v>29</v>
      </c>
      <c r="C28" s="65">
        <v>15</v>
      </c>
      <c r="D28" s="65">
        <v>25</v>
      </c>
      <c r="E28" s="15">
        <f t="shared" si="1"/>
        <v>69</v>
      </c>
      <c r="F28" s="59">
        <v>115</v>
      </c>
      <c r="G28" s="59">
        <v>107</v>
      </c>
      <c r="H28" s="59">
        <v>143</v>
      </c>
      <c r="I28" s="15">
        <f t="shared" si="2"/>
        <v>365</v>
      </c>
      <c r="J28" s="4">
        <f t="shared" si="3"/>
        <v>144</v>
      </c>
      <c r="K28" s="4">
        <f t="shared" si="4"/>
        <v>122</v>
      </c>
      <c r="L28" s="4">
        <f t="shared" si="5"/>
        <v>168</v>
      </c>
      <c r="M28" s="15">
        <f t="shared" si="6"/>
        <v>434</v>
      </c>
      <c r="N28" s="3"/>
      <c r="O28" s="3"/>
    </row>
    <row r="29" spans="1:15" s="39" customFormat="1" ht="14.25" x14ac:dyDescent="0.15">
      <c r="A29" s="28" t="s">
        <v>28</v>
      </c>
      <c r="B29" s="64">
        <v>113</v>
      </c>
      <c r="C29" s="65">
        <v>74</v>
      </c>
      <c r="D29" s="65">
        <v>97</v>
      </c>
      <c r="E29" s="34">
        <f t="shared" si="1"/>
        <v>284</v>
      </c>
      <c r="F29" s="59">
        <v>179</v>
      </c>
      <c r="G29" s="59">
        <v>147</v>
      </c>
      <c r="H29" s="59">
        <v>273</v>
      </c>
      <c r="I29" s="34">
        <f t="shared" si="2"/>
        <v>599</v>
      </c>
      <c r="J29" s="34">
        <f t="shared" si="3"/>
        <v>292</v>
      </c>
      <c r="K29" s="34">
        <f t="shared" si="4"/>
        <v>221</v>
      </c>
      <c r="L29" s="34">
        <f t="shared" si="5"/>
        <v>370</v>
      </c>
      <c r="M29" s="34">
        <f t="shared" si="6"/>
        <v>883</v>
      </c>
      <c r="N29" s="38"/>
      <c r="O29" s="38"/>
    </row>
    <row r="30" spans="1:15" ht="14.25" x14ac:dyDescent="0.15">
      <c r="A30" s="28" t="s">
        <v>29</v>
      </c>
      <c r="B30" s="64">
        <v>122</v>
      </c>
      <c r="C30" s="65">
        <v>61</v>
      </c>
      <c r="D30" s="65">
        <v>80</v>
      </c>
      <c r="E30" s="15">
        <f t="shared" si="1"/>
        <v>263</v>
      </c>
      <c r="F30" s="59">
        <v>224</v>
      </c>
      <c r="G30" s="59">
        <v>114</v>
      </c>
      <c r="H30" s="59">
        <v>229</v>
      </c>
      <c r="I30" s="15">
        <f t="shared" si="2"/>
        <v>567</v>
      </c>
      <c r="J30" s="4">
        <f t="shared" si="3"/>
        <v>346</v>
      </c>
      <c r="K30" s="4">
        <f t="shared" si="4"/>
        <v>175</v>
      </c>
      <c r="L30" s="4">
        <f t="shared" si="5"/>
        <v>309</v>
      </c>
      <c r="M30" s="15">
        <f t="shared" si="6"/>
        <v>830</v>
      </c>
      <c r="N30" s="3"/>
      <c r="O30" s="3"/>
    </row>
    <row r="31" spans="1:15" s="14" customFormat="1" ht="14.25" x14ac:dyDescent="0.15">
      <c r="A31" s="28" t="s">
        <v>79</v>
      </c>
      <c r="B31" s="64">
        <v>93</v>
      </c>
      <c r="C31" s="65">
        <v>36</v>
      </c>
      <c r="D31" s="65">
        <v>57</v>
      </c>
      <c r="E31" s="34">
        <f>SUM(B31:D31)</f>
        <v>186</v>
      </c>
      <c r="F31" s="59">
        <v>175</v>
      </c>
      <c r="G31" s="59">
        <v>142</v>
      </c>
      <c r="H31" s="59">
        <v>200</v>
      </c>
      <c r="I31" s="34">
        <f t="shared" si="2"/>
        <v>517</v>
      </c>
      <c r="J31" s="34">
        <f t="shared" si="3"/>
        <v>268</v>
      </c>
      <c r="K31" s="34">
        <f t="shared" si="4"/>
        <v>178</v>
      </c>
      <c r="L31" s="34">
        <f t="shared" si="5"/>
        <v>257</v>
      </c>
      <c r="M31" s="34">
        <f t="shared" si="6"/>
        <v>703</v>
      </c>
      <c r="N31" s="38"/>
      <c r="O31" s="38"/>
    </row>
    <row r="32" spans="1:15" ht="14.25" x14ac:dyDescent="0.15">
      <c r="A32" s="28" t="s">
        <v>30</v>
      </c>
      <c r="B32" s="64">
        <v>121</v>
      </c>
      <c r="C32" s="65">
        <v>38</v>
      </c>
      <c r="D32" s="65">
        <v>57</v>
      </c>
      <c r="E32" s="15">
        <f t="shared" si="1"/>
        <v>216</v>
      </c>
      <c r="F32" s="59">
        <v>244</v>
      </c>
      <c r="G32" s="59">
        <v>171</v>
      </c>
      <c r="H32" s="59">
        <v>224</v>
      </c>
      <c r="I32" s="15">
        <f t="shared" si="2"/>
        <v>639</v>
      </c>
      <c r="J32" s="4">
        <f t="shared" si="3"/>
        <v>365</v>
      </c>
      <c r="K32" s="4">
        <f t="shared" si="4"/>
        <v>209</v>
      </c>
      <c r="L32" s="4">
        <f t="shared" si="5"/>
        <v>281</v>
      </c>
      <c r="M32" s="15">
        <f t="shared" si="6"/>
        <v>855</v>
      </c>
      <c r="N32" s="3"/>
      <c r="O32" s="3"/>
    </row>
    <row r="33" spans="1:15" ht="14.25" x14ac:dyDescent="0.15">
      <c r="A33" s="28" t="s">
        <v>31</v>
      </c>
      <c r="B33" s="64">
        <v>131</v>
      </c>
      <c r="C33" s="65">
        <v>62</v>
      </c>
      <c r="D33" s="65">
        <v>80</v>
      </c>
      <c r="E33" s="15">
        <f t="shared" si="1"/>
        <v>273</v>
      </c>
      <c r="F33" s="59">
        <v>167</v>
      </c>
      <c r="G33" s="59">
        <v>118</v>
      </c>
      <c r="H33" s="59">
        <v>185</v>
      </c>
      <c r="I33" s="15">
        <f t="shared" si="2"/>
        <v>470</v>
      </c>
      <c r="J33" s="4">
        <f t="shared" si="3"/>
        <v>298</v>
      </c>
      <c r="K33" s="4">
        <f t="shared" si="4"/>
        <v>180</v>
      </c>
      <c r="L33" s="4">
        <f t="shared" si="5"/>
        <v>265</v>
      </c>
      <c r="M33" s="15">
        <f t="shared" si="6"/>
        <v>743</v>
      </c>
      <c r="N33" s="3"/>
      <c r="O33" s="3"/>
    </row>
    <row r="34" spans="1:15" ht="14.25" x14ac:dyDescent="0.15">
      <c r="A34" s="28" t="s">
        <v>32</v>
      </c>
      <c r="B34" s="64">
        <v>88</v>
      </c>
      <c r="C34" s="65">
        <v>40</v>
      </c>
      <c r="D34" s="65">
        <v>38</v>
      </c>
      <c r="E34" s="15">
        <f t="shared" si="1"/>
        <v>166</v>
      </c>
      <c r="F34" s="59">
        <v>104</v>
      </c>
      <c r="G34" s="59">
        <v>79</v>
      </c>
      <c r="H34" s="59">
        <v>124</v>
      </c>
      <c r="I34" s="15">
        <f t="shared" si="2"/>
        <v>307</v>
      </c>
      <c r="J34" s="4">
        <f t="shared" si="3"/>
        <v>192</v>
      </c>
      <c r="K34" s="4">
        <f t="shared" si="4"/>
        <v>119</v>
      </c>
      <c r="L34" s="4">
        <f t="shared" si="5"/>
        <v>162</v>
      </c>
      <c r="M34" s="15">
        <f t="shared" si="6"/>
        <v>473</v>
      </c>
      <c r="N34" s="3"/>
      <c r="O34" s="3"/>
    </row>
    <row r="35" spans="1:15" ht="14.25" x14ac:dyDescent="0.15">
      <c r="A35" s="28" t="s">
        <v>33</v>
      </c>
      <c r="B35" s="64">
        <v>68</v>
      </c>
      <c r="C35" s="65">
        <v>17</v>
      </c>
      <c r="D35" s="65">
        <v>35</v>
      </c>
      <c r="E35" s="15">
        <f t="shared" si="1"/>
        <v>120</v>
      </c>
      <c r="F35" s="59">
        <v>144</v>
      </c>
      <c r="G35" s="59">
        <v>94</v>
      </c>
      <c r="H35" s="59">
        <v>137</v>
      </c>
      <c r="I35" s="15">
        <f t="shared" si="2"/>
        <v>375</v>
      </c>
      <c r="J35" s="4">
        <f t="shared" si="3"/>
        <v>212</v>
      </c>
      <c r="K35" s="4">
        <f t="shared" si="4"/>
        <v>111</v>
      </c>
      <c r="L35" s="4">
        <f t="shared" si="5"/>
        <v>172</v>
      </c>
      <c r="M35" s="15">
        <f t="shared" si="6"/>
        <v>495</v>
      </c>
      <c r="N35" s="3"/>
      <c r="O35" s="3"/>
    </row>
    <row r="36" spans="1:15" ht="14.25" x14ac:dyDescent="0.15">
      <c r="A36" s="28" t="s">
        <v>67</v>
      </c>
      <c r="B36" s="64">
        <v>16</v>
      </c>
      <c r="C36" s="65">
        <v>10</v>
      </c>
      <c r="D36" s="65">
        <v>11</v>
      </c>
      <c r="E36" s="15">
        <f t="shared" si="1"/>
        <v>37</v>
      </c>
      <c r="F36" s="59">
        <v>122</v>
      </c>
      <c r="G36" s="59">
        <v>99</v>
      </c>
      <c r="H36" s="59">
        <v>142</v>
      </c>
      <c r="I36" s="15">
        <f t="shared" si="2"/>
        <v>363</v>
      </c>
      <c r="J36" s="4">
        <f t="shared" si="3"/>
        <v>138</v>
      </c>
      <c r="K36" s="4">
        <f t="shared" si="4"/>
        <v>109</v>
      </c>
      <c r="L36" s="4">
        <f t="shared" si="5"/>
        <v>153</v>
      </c>
      <c r="M36" s="15">
        <f t="shared" si="6"/>
        <v>400</v>
      </c>
      <c r="N36" s="3"/>
      <c r="O36" s="3"/>
    </row>
    <row r="37" spans="1:15" ht="14.25" x14ac:dyDescent="0.15">
      <c r="A37" s="28" t="s">
        <v>68</v>
      </c>
      <c r="B37" s="64">
        <v>48</v>
      </c>
      <c r="C37" s="65">
        <v>24</v>
      </c>
      <c r="D37" s="65">
        <v>15</v>
      </c>
      <c r="E37" s="15">
        <f t="shared" si="1"/>
        <v>87</v>
      </c>
      <c r="F37" s="59">
        <v>69</v>
      </c>
      <c r="G37" s="59">
        <v>68</v>
      </c>
      <c r="H37" s="59">
        <v>106</v>
      </c>
      <c r="I37" s="15">
        <f t="shared" si="2"/>
        <v>243</v>
      </c>
      <c r="J37" s="4">
        <f t="shared" si="3"/>
        <v>117</v>
      </c>
      <c r="K37" s="4">
        <f t="shared" si="4"/>
        <v>92</v>
      </c>
      <c r="L37" s="4">
        <f t="shared" si="5"/>
        <v>121</v>
      </c>
      <c r="M37" s="15">
        <f t="shared" si="6"/>
        <v>330</v>
      </c>
      <c r="N37" s="3"/>
      <c r="O37" s="3"/>
    </row>
    <row r="38" spans="1:15" ht="14.25" x14ac:dyDescent="0.15">
      <c r="A38" s="28" t="s">
        <v>69</v>
      </c>
      <c r="B38" s="64">
        <v>61</v>
      </c>
      <c r="C38" s="65">
        <v>36</v>
      </c>
      <c r="D38" s="65">
        <v>53</v>
      </c>
      <c r="E38" s="15">
        <f t="shared" si="1"/>
        <v>150</v>
      </c>
      <c r="F38" s="59">
        <v>168</v>
      </c>
      <c r="G38" s="59">
        <v>150</v>
      </c>
      <c r="H38" s="59">
        <v>233</v>
      </c>
      <c r="I38" s="15">
        <f t="shared" si="2"/>
        <v>551</v>
      </c>
      <c r="J38" s="4">
        <f t="shared" si="3"/>
        <v>229</v>
      </c>
      <c r="K38" s="4">
        <f t="shared" si="4"/>
        <v>186</v>
      </c>
      <c r="L38" s="4">
        <f t="shared" si="5"/>
        <v>286</v>
      </c>
      <c r="M38" s="15">
        <f t="shared" si="6"/>
        <v>701</v>
      </c>
      <c r="N38" s="3"/>
      <c r="O38" s="3"/>
    </row>
    <row r="39" spans="1:15" ht="14.25" x14ac:dyDescent="0.15">
      <c r="A39" s="28" t="s">
        <v>70</v>
      </c>
      <c r="B39" s="64">
        <v>51</v>
      </c>
      <c r="C39" s="65">
        <v>18</v>
      </c>
      <c r="D39" s="65">
        <v>21</v>
      </c>
      <c r="E39" s="13">
        <f>SUM(B39:D39)</f>
        <v>90</v>
      </c>
      <c r="F39" s="59">
        <v>137</v>
      </c>
      <c r="G39" s="59">
        <v>109</v>
      </c>
      <c r="H39" s="59">
        <v>164</v>
      </c>
      <c r="I39" s="15">
        <f t="shared" si="2"/>
        <v>410</v>
      </c>
      <c r="J39" s="4">
        <f t="shared" si="3"/>
        <v>188</v>
      </c>
      <c r="K39" s="4">
        <f t="shared" si="4"/>
        <v>127</v>
      </c>
      <c r="L39" s="4">
        <f t="shared" si="5"/>
        <v>185</v>
      </c>
      <c r="M39" s="15">
        <f t="shared" si="6"/>
        <v>500</v>
      </c>
      <c r="N39" s="3"/>
      <c r="O39" s="3"/>
    </row>
    <row r="40" spans="1:15" s="39" customFormat="1" ht="14.25" x14ac:dyDescent="0.15">
      <c r="A40" s="28" t="s">
        <v>71</v>
      </c>
      <c r="B40" s="64">
        <v>23</v>
      </c>
      <c r="C40" s="65">
        <v>14</v>
      </c>
      <c r="D40" s="65">
        <v>14</v>
      </c>
      <c r="E40" s="13">
        <f>SUM(B40:D40)</f>
        <v>51</v>
      </c>
      <c r="F40" s="59">
        <v>107</v>
      </c>
      <c r="G40" s="59">
        <v>103</v>
      </c>
      <c r="H40" s="59">
        <v>131</v>
      </c>
      <c r="I40" s="34">
        <f t="shared" si="2"/>
        <v>341</v>
      </c>
      <c r="J40" s="34">
        <f t="shared" si="3"/>
        <v>130</v>
      </c>
      <c r="K40" s="34">
        <f t="shared" si="4"/>
        <v>117</v>
      </c>
      <c r="L40" s="34">
        <f t="shared" si="5"/>
        <v>145</v>
      </c>
      <c r="M40" s="34">
        <f t="shared" si="6"/>
        <v>392</v>
      </c>
      <c r="N40" s="38"/>
      <c r="O40" s="38"/>
    </row>
    <row r="41" spans="1:15" ht="14.25" x14ac:dyDescent="0.15">
      <c r="A41" s="28" t="s">
        <v>80</v>
      </c>
      <c r="B41" s="64">
        <v>39</v>
      </c>
      <c r="C41" s="65">
        <v>25</v>
      </c>
      <c r="D41" s="65">
        <v>27</v>
      </c>
      <c r="E41" s="13">
        <f t="shared" si="1"/>
        <v>91</v>
      </c>
      <c r="F41" s="59">
        <v>119</v>
      </c>
      <c r="G41" s="59">
        <v>95</v>
      </c>
      <c r="H41" s="59">
        <v>173</v>
      </c>
      <c r="I41" s="15">
        <f t="shared" si="2"/>
        <v>387</v>
      </c>
      <c r="J41" s="4">
        <f t="shared" si="3"/>
        <v>158</v>
      </c>
      <c r="K41" s="4">
        <f t="shared" si="4"/>
        <v>120</v>
      </c>
      <c r="L41" s="4">
        <f t="shared" si="5"/>
        <v>200</v>
      </c>
      <c r="M41" s="15">
        <f t="shared" si="6"/>
        <v>478</v>
      </c>
      <c r="N41" s="3"/>
      <c r="O41" s="3"/>
    </row>
    <row r="42" spans="1:15" ht="14.25" x14ac:dyDescent="0.15">
      <c r="A42" s="28" t="s">
        <v>34</v>
      </c>
      <c r="B42" s="64">
        <v>20</v>
      </c>
      <c r="C42" s="65">
        <v>10</v>
      </c>
      <c r="D42" s="65">
        <v>8</v>
      </c>
      <c r="E42" s="13">
        <f t="shared" si="1"/>
        <v>38</v>
      </c>
      <c r="F42" s="59">
        <v>51</v>
      </c>
      <c r="G42" s="59">
        <v>28</v>
      </c>
      <c r="H42" s="59">
        <v>35</v>
      </c>
      <c r="I42" s="15">
        <f t="shared" si="2"/>
        <v>114</v>
      </c>
      <c r="J42" s="4">
        <f t="shared" si="3"/>
        <v>71</v>
      </c>
      <c r="K42" s="4">
        <f t="shared" si="4"/>
        <v>38</v>
      </c>
      <c r="L42" s="4">
        <f t="shared" si="5"/>
        <v>43</v>
      </c>
      <c r="M42" s="15">
        <f t="shared" si="6"/>
        <v>152</v>
      </c>
      <c r="N42" s="3"/>
      <c r="O42" s="3"/>
    </row>
    <row r="43" spans="1:15" s="26" customFormat="1" ht="14.25" x14ac:dyDescent="0.15">
      <c r="A43" s="28" t="s">
        <v>35</v>
      </c>
      <c r="B43" s="64">
        <v>19</v>
      </c>
      <c r="C43" s="65">
        <v>9</v>
      </c>
      <c r="D43" s="65">
        <v>14</v>
      </c>
      <c r="E43" s="24">
        <f>SUM(B43:D43)</f>
        <v>42</v>
      </c>
      <c r="F43" s="59">
        <v>55</v>
      </c>
      <c r="G43" s="59">
        <v>36</v>
      </c>
      <c r="H43" s="59">
        <v>50</v>
      </c>
      <c r="I43" s="24">
        <f t="shared" si="2"/>
        <v>141</v>
      </c>
      <c r="J43" s="25">
        <f t="shared" si="3"/>
        <v>74</v>
      </c>
      <c r="K43" s="25">
        <f t="shared" si="4"/>
        <v>45</v>
      </c>
      <c r="L43" s="25">
        <f t="shared" si="5"/>
        <v>64</v>
      </c>
      <c r="M43" s="24">
        <f t="shared" si="6"/>
        <v>183</v>
      </c>
      <c r="N43" s="3"/>
      <c r="O43" s="3"/>
    </row>
    <row r="44" spans="1:15" ht="14.25" x14ac:dyDescent="0.15">
      <c r="A44" s="28" t="s">
        <v>36</v>
      </c>
      <c r="B44" s="64">
        <v>4</v>
      </c>
      <c r="C44" s="65">
        <v>1</v>
      </c>
      <c r="D44" s="65">
        <v>0</v>
      </c>
      <c r="E44" s="15">
        <f t="shared" si="1"/>
        <v>5</v>
      </c>
      <c r="F44" s="59">
        <v>14</v>
      </c>
      <c r="G44" s="59">
        <v>6</v>
      </c>
      <c r="H44" s="59">
        <v>12</v>
      </c>
      <c r="I44" s="15">
        <f t="shared" si="2"/>
        <v>32</v>
      </c>
      <c r="J44" s="4">
        <f t="shared" si="3"/>
        <v>18</v>
      </c>
      <c r="K44" s="4">
        <f t="shared" si="4"/>
        <v>7</v>
      </c>
      <c r="L44" s="4">
        <f t="shared" si="5"/>
        <v>12</v>
      </c>
      <c r="M44" s="15">
        <f t="shared" si="6"/>
        <v>37</v>
      </c>
      <c r="N44" s="3"/>
      <c r="O44" s="3"/>
    </row>
    <row r="45" spans="1:15" s="26" customFormat="1" ht="14.25" x14ac:dyDescent="0.15">
      <c r="A45" s="28" t="s">
        <v>37</v>
      </c>
      <c r="B45" s="64">
        <v>13</v>
      </c>
      <c r="C45" s="65">
        <v>4</v>
      </c>
      <c r="D45" s="65">
        <v>4</v>
      </c>
      <c r="E45" s="24">
        <f t="shared" si="1"/>
        <v>21</v>
      </c>
      <c r="F45" s="59">
        <v>27</v>
      </c>
      <c r="G45" s="59">
        <v>22</v>
      </c>
      <c r="H45" s="59">
        <v>47</v>
      </c>
      <c r="I45" s="24">
        <f t="shared" si="2"/>
        <v>96</v>
      </c>
      <c r="J45" s="25">
        <f t="shared" si="3"/>
        <v>40</v>
      </c>
      <c r="K45" s="25">
        <f t="shared" si="4"/>
        <v>26</v>
      </c>
      <c r="L45" s="25">
        <f t="shared" si="5"/>
        <v>51</v>
      </c>
      <c r="M45" s="24">
        <f t="shared" si="6"/>
        <v>117</v>
      </c>
      <c r="N45" s="3"/>
      <c r="O45" s="3"/>
    </row>
    <row r="46" spans="1:15" s="26" customFormat="1" ht="14.25" x14ac:dyDescent="0.15">
      <c r="A46" s="28" t="s">
        <v>72</v>
      </c>
      <c r="B46" s="64">
        <v>11</v>
      </c>
      <c r="C46" s="65">
        <v>5</v>
      </c>
      <c r="D46" s="65">
        <v>3</v>
      </c>
      <c r="E46" s="24">
        <f t="shared" si="1"/>
        <v>19</v>
      </c>
      <c r="F46" s="59">
        <v>28</v>
      </c>
      <c r="G46" s="59">
        <v>22</v>
      </c>
      <c r="H46" s="59">
        <v>24</v>
      </c>
      <c r="I46" s="24">
        <f t="shared" si="2"/>
        <v>74</v>
      </c>
      <c r="J46" s="25">
        <f t="shared" si="3"/>
        <v>39</v>
      </c>
      <c r="K46" s="25">
        <f t="shared" si="4"/>
        <v>27</v>
      </c>
      <c r="L46" s="25">
        <f t="shared" si="5"/>
        <v>27</v>
      </c>
      <c r="M46" s="24">
        <f t="shared" si="6"/>
        <v>93</v>
      </c>
      <c r="N46" s="3"/>
      <c r="O46" s="3"/>
    </row>
    <row r="47" spans="1:15" ht="14.25" x14ac:dyDescent="0.15">
      <c r="A47" s="28" t="s">
        <v>38</v>
      </c>
      <c r="B47" s="64">
        <v>16</v>
      </c>
      <c r="C47" s="65">
        <v>3</v>
      </c>
      <c r="D47" s="65">
        <v>4</v>
      </c>
      <c r="E47" s="15">
        <f t="shared" si="1"/>
        <v>23</v>
      </c>
      <c r="F47" s="59">
        <v>29</v>
      </c>
      <c r="G47" s="59">
        <v>40</v>
      </c>
      <c r="H47" s="59">
        <v>55</v>
      </c>
      <c r="I47" s="15">
        <f t="shared" si="2"/>
        <v>124</v>
      </c>
      <c r="J47" s="4">
        <f t="shared" si="3"/>
        <v>45</v>
      </c>
      <c r="K47" s="4">
        <f t="shared" si="4"/>
        <v>43</v>
      </c>
      <c r="L47" s="4">
        <f t="shared" si="5"/>
        <v>59</v>
      </c>
      <c r="M47" s="15">
        <f t="shared" si="6"/>
        <v>147</v>
      </c>
      <c r="N47" s="3"/>
      <c r="O47" s="3"/>
    </row>
    <row r="48" spans="1:15" ht="14.25" x14ac:dyDescent="0.15">
      <c r="A48" s="28" t="s">
        <v>39</v>
      </c>
      <c r="B48" s="64">
        <v>9</v>
      </c>
      <c r="C48" s="65">
        <v>3</v>
      </c>
      <c r="D48" s="65">
        <v>5</v>
      </c>
      <c r="E48" s="15">
        <f t="shared" si="1"/>
        <v>17</v>
      </c>
      <c r="F48" s="59">
        <v>14</v>
      </c>
      <c r="G48" s="59">
        <v>19</v>
      </c>
      <c r="H48" s="59">
        <v>24</v>
      </c>
      <c r="I48" s="15">
        <f t="shared" si="2"/>
        <v>57</v>
      </c>
      <c r="J48" s="4">
        <f t="shared" si="3"/>
        <v>23</v>
      </c>
      <c r="K48" s="4">
        <f t="shared" si="4"/>
        <v>22</v>
      </c>
      <c r="L48" s="4">
        <f t="shared" si="5"/>
        <v>29</v>
      </c>
      <c r="M48" s="15">
        <f t="shared" si="6"/>
        <v>74</v>
      </c>
      <c r="N48" s="3"/>
      <c r="O48" s="3"/>
    </row>
    <row r="49" spans="1:15" ht="14.25" x14ac:dyDescent="0.15">
      <c r="A49" s="28" t="s">
        <v>73</v>
      </c>
      <c r="B49" s="64">
        <v>25</v>
      </c>
      <c r="C49" s="65">
        <v>5</v>
      </c>
      <c r="D49" s="65">
        <v>15</v>
      </c>
      <c r="E49" s="15">
        <f t="shared" si="1"/>
        <v>45</v>
      </c>
      <c r="F49" s="59">
        <v>59</v>
      </c>
      <c r="G49" s="59">
        <v>55</v>
      </c>
      <c r="H49" s="59">
        <v>66</v>
      </c>
      <c r="I49" s="15">
        <f t="shared" si="2"/>
        <v>180</v>
      </c>
      <c r="J49" s="4">
        <f t="shared" si="3"/>
        <v>84</v>
      </c>
      <c r="K49" s="4">
        <f t="shared" si="4"/>
        <v>60</v>
      </c>
      <c r="L49" s="4">
        <f t="shared" si="5"/>
        <v>81</v>
      </c>
      <c r="M49" s="15">
        <f t="shared" si="6"/>
        <v>225</v>
      </c>
      <c r="N49" s="3"/>
      <c r="O49" s="3"/>
    </row>
    <row r="50" spans="1:15" ht="14.25" x14ac:dyDescent="0.15">
      <c r="A50" s="28" t="s">
        <v>40</v>
      </c>
      <c r="B50" s="64">
        <v>12</v>
      </c>
      <c r="C50" s="65">
        <v>6</v>
      </c>
      <c r="D50" s="65">
        <v>6</v>
      </c>
      <c r="E50" s="15">
        <f t="shared" si="1"/>
        <v>24</v>
      </c>
      <c r="F50" s="59">
        <v>16</v>
      </c>
      <c r="G50" s="59">
        <v>16</v>
      </c>
      <c r="H50" s="59">
        <v>41</v>
      </c>
      <c r="I50" s="15">
        <f t="shared" si="2"/>
        <v>73</v>
      </c>
      <c r="J50" s="4">
        <f t="shared" si="3"/>
        <v>28</v>
      </c>
      <c r="K50" s="4">
        <f t="shared" si="4"/>
        <v>22</v>
      </c>
      <c r="L50" s="4">
        <f t="shared" si="5"/>
        <v>47</v>
      </c>
      <c r="M50" s="15">
        <f t="shared" si="6"/>
        <v>97</v>
      </c>
      <c r="N50" s="3"/>
      <c r="O50" s="3"/>
    </row>
    <row r="51" spans="1:15" ht="14.25" x14ac:dyDescent="0.15">
      <c r="A51" s="28" t="s">
        <v>41</v>
      </c>
      <c r="B51" s="64">
        <v>4</v>
      </c>
      <c r="C51" s="65">
        <v>2</v>
      </c>
      <c r="D51" s="65">
        <v>3</v>
      </c>
      <c r="E51" s="15">
        <f t="shared" si="1"/>
        <v>9</v>
      </c>
      <c r="F51" s="59">
        <v>11</v>
      </c>
      <c r="G51" s="59">
        <v>20</v>
      </c>
      <c r="H51" s="59">
        <v>26</v>
      </c>
      <c r="I51" s="15">
        <f t="shared" si="2"/>
        <v>57</v>
      </c>
      <c r="J51" s="4">
        <f t="shared" si="3"/>
        <v>15</v>
      </c>
      <c r="K51" s="4">
        <f t="shared" si="4"/>
        <v>22</v>
      </c>
      <c r="L51" s="4">
        <f t="shared" si="5"/>
        <v>29</v>
      </c>
      <c r="M51" s="15">
        <f t="shared" si="6"/>
        <v>66</v>
      </c>
      <c r="N51" s="3"/>
      <c r="O51" s="3"/>
    </row>
    <row r="52" spans="1:15" s="14" customFormat="1" ht="14.25" x14ac:dyDescent="0.15">
      <c r="A52" s="28" t="s">
        <v>42</v>
      </c>
      <c r="B52" s="64">
        <v>14</v>
      </c>
      <c r="C52" s="65">
        <v>3</v>
      </c>
      <c r="D52" s="65">
        <v>8</v>
      </c>
      <c r="E52" s="15">
        <f t="shared" si="1"/>
        <v>25</v>
      </c>
      <c r="F52" s="59">
        <v>31</v>
      </c>
      <c r="G52" s="59">
        <v>25</v>
      </c>
      <c r="H52" s="59">
        <v>43</v>
      </c>
      <c r="I52" s="15">
        <f t="shared" si="2"/>
        <v>99</v>
      </c>
      <c r="J52" s="15">
        <f t="shared" si="3"/>
        <v>45</v>
      </c>
      <c r="K52" s="15">
        <f t="shared" si="4"/>
        <v>28</v>
      </c>
      <c r="L52" s="15">
        <f t="shared" si="5"/>
        <v>51</v>
      </c>
      <c r="M52" s="15">
        <f t="shared" si="6"/>
        <v>124</v>
      </c>
      <c r="N52" s="3"/>
      <c r="O52" s="3"/>
    </row>
    <row r="53" spans="1:15" s="14" customFormat="1" ht="14.25" x14ac:dyDescent="0.15">
      <c r="A53" s="28" t="s">
        <v>43</v>
      </c>
      <c r="B53" s="64">
        <v>6</v>
      </c>
      <c r="C53" s="65">
        <v>5</v>
      </c>
      <c r="D53" s="65">
        <v>4</v>
      </c>
      <c r="E53" s="15">
        <f t="shared" si="1"/>
        <v>15</v>
      </c>
      <c r="F53" s="59">
        <v>37</v>
      </c>
      <c r="G53" s="59">
        <v>31</v>
      </c>
      <c r="H53" s="59">
        <v>31</v>
      </c>
      <c r="I53" s="15">
        <f t="shared" si="2"/>
        <v>99</v>
      </c>
      <c r="J53" s="15">
        <f t="shared" si="3"/>
        <v>43</v>
      </c>
      <c r="K53" s="15">
        <f t="shared" si="4"/>
        <v>36</v>
      </c>
      <c r="L53" s="15">
        <f t="shared" si="5"/>
        <v>35</v>
      </c>
      <c r="M53" s="15">
        <f t="shared" si="6"/>
        <v>114</v>
      </c>
      <c r="N53" s="3"/>
      <c r="O53" s="3"/>
    </row>
    <row r="54" spans="1:15" ht="14.25" x14ac:dyDescent="0.15">
      <c r="A54" s="28" t="s">
        <v>44</v>
      </c>
      <c r="B54" s="64">
        <v>5</v>
      </c>
      <c r="C54" s="65">
        <v>3</v>
      </c>
      <c r="D54" s="65">
        <v>0</v>
      </c>
      <c r="E54" s="15">
        <f t="shared" si="1"/>
        <v>8</v>
      </c>
      <c r="F54" s="59">
        <v>18</v>
      </c>
      <c r="G54" s="59">
        <v>18</v>
      </c>
      <c r="H54" s="59">
        <v>24</v>
      </c>
      <c r="I54" s="15">
        <f t="shared" si="2"/>
        <v>60</v>
      </c>
      <c r="J54" s="4">
        <f t="shared" si="3"/>
        <v>23</v>
      </c>
      <c r="K54" s="4">
        <f t="shared" si="4"/>
        <v>21</v>
      </c>
      <c r="L54" s="4">
        <f t="shared" si="5"/>
        <v>24</v>
      </c>
      <c r="M54" s="15">
        <f t="shared" si="6"/>
        <v>68</v>
      </c>
      <c r="N54" s="3"/>
      <c r="O54" s="3"/>
    </row>
    <row r="55" spans="1:15" ht="14.25" x14ac:dyDescent="0.15">
      <c r="A55" s="28" t="s">
        <v>45</v>
      </c>
      <c r="B55" s="64">
        <v>7</v>
      </c>
      <c r="C55" s="65">
        <v>2</v>
      </c>
      <c r="D55" s="65">
        <v>1</v>
      </c>
      <c r="E55" s="15">
        <f t="shared" si="1"/>
        <v>10</v>
      </c>
      <c r="F55" s="59">
        <v>22</v>
      </c>
      <c r="G55" s="59">
        <v>16</v>
      </c>
      <c r="H55" s="59">
        <v>30</v>
      </c>
      <c r="I55" s="15">
        <f t="shared" si="2"/>
        <v>68</v>
      </c>
      <c r="J55" s="4">
        <f t="shared" si="3"/>
        <v>29</v>
      </c>
      <c r="K55" s="4">
        <f t="shared" si="4"/>
        <v>18</v>
      </c>
      <c r="L55" s="4">
        <f t="shared" si="5"/>
        <v>31</v>
      </c>
      <c r="M55" s="15">
        <f t="shared" si="6"/>
        <v>78</v>
      </c>
      <c r="N55" s="3"/>
      <c r="O55" s="3"/>
    </row>
    <row r="56" spans="1:15" ht="14.25" x14ac:dyDescent="0.15">
      <c r="A56" s="28" t="s">
        <v>46</v>
      </c>
      <c r="B56" s="64">
        <v>2</v>
      </c>
      <c r="C56" s="65">
        <v>3</v>
      </c>
      <c r="D56" s="65">
        <v>8</v>
      </c>
      <c r="E56" s="15">
        <f t="shared" si="1"/>
        <v>13</v>
      </c>
      <c r="F56" s="59">
        <v>32</v>
      </c>
      <c r="G56" s="59">
        <v>21</v>
      </c>
      <c r="H56" s="59">
        <v>34</v>
      </c>
      <c r="I56" s="15">
        <f t="shared" si="2"/>
        <v>87</v>
      </c>
      <c r="J56" s="4">
        <f t="shared" si="3"/>
        <v>34</v>
      </c>
      <c r="K56" s="4">
        <f t="shared" si="4"/>
        <v>24</v>
      </c>
      <c r="L56" s="4">
        <f t="shared" si="5"/>
        <v>42</v>
      </c>
      <c r="M56" s="15">
        <f t="shared" si="6"/>
        <v>100</v>
      </c>
      <c r="N56" s="3"/>
      <c r="O56" s="3"/>
    </row>
    <row r="57" spans="1:15" ht="14.25" x14ac:dyDescent="0.15">
      <c r="A57" s="28" t="s">
        <v>47</v>
      </c>
      <c r="B57" s="64">
        <v>2</v>
      </c>
      <c r="C57" s="65">
        <v>4</v>
      </c>
      <c r="D57" s="65">
        <v>1</v>
      </c>
      <c r="E57" s="15">
        <f t="shared" si="1"/>
        <v>7</v>
      </c>
      <c r="F57" s="59">
        <v>14</v>
      </c>
      <c r="G57" s="59">
        <v>17</v>
      </c>
      <c r="H57" s="59">
        <v>26</v>
      </c>
      <c r="I57" s="15">
        <f t="shared" si="2"/>
        <v>57</v>
      </c>
      <c r="J57" s="4">
        <f t="shared" si="3"/>
        <v>16</v>
      </c>
      <c r="K57" s="4">
        <f t="shared" si="4"/>
        <v>21</v>
      </c>
      <c r="L57" s="4">
        <f t="shared" si="5"/>
        <v>27</v>
      </c>
      <c r="M57" s="15">
        <f t="shared" si="6"/>
        <v>64</v>
      </c>
      <c r="N57" s="3"/>
      <c r="O57" s="3"/>
    </row>
    <row r="58" spans="1:15" ht="14.25" x14ac:dyDescent="0.15">
      <c r="A58" s="28" t="s">
        <v>48</v>
      </c>
      <c r="B58" s="64">
        <v>5</v>
      </c>
      <c r="C58" s="65">
        <v>2</v>
      </c>
      <c r="D58" s="65">
        <v>1</v>
      </c>
      <c r="E58" s="15">
        <f t="shared" si="1"/>
        <v>8</v>
      </c>
      <c r="F58" s="59">
        <v>15</v>
      </c>
      <c r="G58" s="59">
        <v>14</v>
      </c>
      <c r="H58" s="59">
        <v>29</v>
      </c>
      <c r="I58" s="15">
        <f t="shared" si="2"/>
        <v>58</v>
      </c>
      <c r="J58" s="4">
        <f t="shared" si="3"/>
        <v>20</v>
      </c>
      <c r="K58" s="4">
        <f t="shared" si="4"/>
        <v>16</v>
      </c>
      <c r="L58" s="4">
        <f t="shared" si="5"/>
        <v>30</v>
      </c>
      <c r="M58" s="15">
        <f t="shared" si="6"/>
        <v>66</v>
      </c>
      <c r="N58" s="3"/>
      <c r="O58" s="3"/>
    </row>
    <row r="59" spans="1:15" x14ac:dyDescent="0.15">
      <c r="A59" s="5" t="s">
        <v>64</v>
      </c>
      <c r="B59" s="32">
        <f t="shared" ref="B59:M59" si="7">SUM(B5:B58)</f>
        <v>6968</v>
      </c>
      <c r="C59" s="32">
        <f t="shared" si="7"/>
        <v>2940</v>
      </c>
      <c r="D59" s="32">
        <f t="shared" si="7"/>
        <v>4076</v>
      </c>
      <c r="E59" s="32">
        <f t="shared" si="7"/>
        <v>13984</v>
      </c>
      <c r="F59" s="32">
        <f t="shared" si="7"/>
        <v>12138</v>
      </c>
      <c r="G59" s="32">
        <f t="shared" si="7"/>
        <v>9657</v>
      </c>
      <c r="H59" s="32">
        <f t="shared" si="7"/>
        <v>14393</v>
      </c>
      <c r="I59" s="32">
        <f t="shared" si="7"/>
        <v>36188</v>
      </c>
      <c r="J59" s="32">
        <f t="shared" si="7"/>
        <v>19106</v>
      </c>
      <c r="K59" s="32">
        <f t="shared" si="7"/>
        <v>12597</v>
      </c>
      <c r="L59" s="32">
        <f t="shared" si="7"/>
        <v>18469</v>
      </c>
      <c r="M59" s="32">
        <f t="shared" si="7"/>
        <v>50172</v>
      </c>
      <c r="N59" s="3"/>
      <c r="O59" s="3"/>
    </row>
    <row r="61" spans="1:15" x14ac:dyDescent="0.15">
      <c r="A61" s="2" t="s">
        <v>76</v>
      </c>
    </row>
    <row r="62" spans="1:15" x14ac:dyDescent="0.15">
      <c r="A62" s="2" t="s">
        <v>49</v>
      </c>
    </row>
    <row r="63" spans="1:15" ht="13.5" customHeight="1" x14ac:dyDescent="0.15">
      <c r="A63" s="69"/>
      <c r="B63" s="66" t="s">
        <v>77</v>
      </c>
      <c r="C63" s="66"/>
      <c r="D63" s="66"/>
      <c r="E63" s="67"/>
      <c r="F63" s="68" t="s">
        <v>3</v>
      </c>
      <c r="G63" s="66"/>
      <c r="H63" s="66"/>
      <c r="I63" s="67"/>
      <c r="J63" s="68" t="s">
        <v>64</v>
      </c>
      <c r="K63" s="66"/>
      <c r="L63" s="66"/>
      <c r="M63" s="67"/>
    </row>
    <row r="64" spans="1:15" ht="14.25" thickBot="1" x14ac:dyDescent="0.2">
      <c r="A64" s="70"/>
      <c r="B64" s="19" t="s">
        <v>4</v>
      </c>
      <c r="C64" s="17" t="s">
        <v>5</v>
      </c>
      <c r="D64" s="17" t="s">
        <v>6</v>
      </c>
      <c r="E64" s="18" t="s">
        <v>2</v>
      </c>
      <c r="F64" s="17" t="s">
        <v>4</v>
      </c>
      <c r="G64" s="17" t="s">
        <v>5</v>
      </c>
      <c r="H64" s="17" t="s">
        <v>6</v>
      </c>
      <c r="I64" s="18" t="s">
        <v>2</v>
      </c>
      <c r="J64" s="17" t="s">
        <v>4</v>
      </c>
      <c r="K64" s="17" t="s">
        <v>5</v>
      </c>
      <c r="L64" s="17" t="s">
        <v>6</v>
      </c>
      <c r="M64" s="18" t="s">
        <v>2</v>
      </c>
    </row>
    <row r="65" spans="1:13" s="6" customFormat="1" ht="23.25" customHeight="1" thickTop="1" x14ac:dyDescent="0.15">
      <c r="A65" s="37" t="s">
        <v>51</v>
      </c>
      <c r="B65" s="9">
        <f>B18+B23+B26</f>
        <v>507</v>
      </c>
      <c r="C65" s="9">
        <f>C18+C23+C26</f>
        <v>189</v>
      </c>
      <c r="D65" s="9">
        <f t="shared" ref="D65:M65" si="8">D18+D23+D26</f>
        <v>326</v>
      </c>
      <c r="E65" s="9">
        <f t="shared" si="8"/>
        <v>1022</v>
      </c>
      <c r="F65" s="9">
        <f t="shared" si="8"/>
        <v>954</v>
      </c>
      <c r="G65" s="9">
        <f t="shared" si="8"/>
        <v>669</v>
      </c>
      <c r="H65" s="9">
        <f t="shared" si="8"/>
        <v>912</v>
      </c>
      <c r="I65" s="9">
        <f t="shared" si="8"/>
        <v>2535</v>
      </c>
      <c r="J65" s="9">
        <f t="shared" si="8"/>
        <v>1461</v>
      </c>
      <c r="K65" s="9">
        <f t="shared" si="8"/>
        <v>858</v>
      </c>
      <c r="L65" s="9">
        <f t="shared" si="8"/>
        <v>1238</v>
      </c>
      <c r="M65" s="9">
        <f t="shared" si="8"/>
        <v>3557</v>
      </c>
    </row>
    <row r="66" spans="1:13" s="6" customFormat="1" ht="23.25" customHeight="1" x14ac:dyDescent="0.15">
      <c r="A66" s="29" t="s">
        <v>52</v>
      </c>
      <c r="B66" s="10">
        <f>B7+B29</f>
        <v>525</v>
      </c>
      <c r="C66" s="10">
        <f t="shared" ref="C66:M66" si="9">C7+C29</f>
        <v>279</v>
      </c>
      <c r="D66" s="10">
        <f t="shared" si="9"/>
        <v>377</v>
      </c>
      <c r="E66" s="10">
        <f t="shared" si="9"/>
        <v>1181</v>
      </c>
      <c r="F66" s="10">
        <f t="shared" si="9"/>
        <v>904</v>
      </c>
      <c r="G66" s="10">
        <f t="shared" si="9"/>
        <v>646</v>
      </c>
      <c r="H66" s="10">
        <f t="shared" si="9"/>
        <v>1151</v>
      </c>
      <c r="I66" s="10">
        <f t="shared" si="9"/>
        <v>2701</v>
      </c>
      <c r="J66" s="10">
        <f t="shared" si="9"/>
        <v>1429</v>
      </c>
      <c r="K66" s="10">
        <f t="shared" si="9"/>
        <v>925</v>
      </c>
      <c r="L66" s="10">
        <f t="shared" si="9"/>
        <v>1528</v>
      </c>
      <c r="M66" s="10">
        <f t="shared" si="9"/>
        <v>3882</v>
      </c>
    </row>
    <row r="67" spans="1:13" s="6" customFormat="1" ht="23.25" customHeight="1" x14ac:dyDescent="0.15">
      <c r="A67" s="29" t="s">
        <v>53</v>
      </c>
      <c r="B67" s="10">
        <f>B11+B22+B24</f>
        <v>932</v>
      </c>
      <c r="C67" s="10">
        <f t="shared" ref="C67:M67" si="10">C11+C22+C24</f>
        <v>398</v>
      </c>
      <c r="D67" s="10">
        <f t="shared" si="10"/>
        <v>499</v>
      </c>
      <c r="E67" s="10">
        <f t="shared" si="10"/>
        <v>1829</v>
      </c>
      <c r="F67" s="10">
        <f t="shared" si="10"/>
        <v>1420</v>
      </c>
      <c r="G67" s="10">
        <f t="shared" si="10"/>
        <v>1101</v>
      </c>
      <c r="H67" s="10">
        <f t="shared" si="10"/>
        <v>1690</v>
      </c>
      <c r="I67" s="10">
        <f t="shared" si="10"/>
        <v>4211</v>
      </c>
      <c r="J67" s="10">
        <f t="shared" si="10"/>
        <v>2352</v>
      </c>
      <c r="K67" s="10">
        <f t="shared" si="10"/>
        <v>1499</v>
      </c>
      <c r="L67" s="10">
        <f t="shared" si="10"/>
        <v>2189</v>
      </c>
      <c r="M67" s="10">
        <f t="shared" si="10"/>
        <v>6040</v>
      </c>
    </row>
    <row r="68" spans="1:13" s="6" customFormat="1" ht="23.25" customHeight="1" x14ac:dyDescent="0.15">
      <c r="A68" s="31" t="s">
        <v>54</v>
      </c>
      <c r="B68" s="10">
        <f>B12</f>
        <v>227</v>
      </c>
      <c r="C68" s="10">
        <f t="shared" ref="C68:M68" si="11">C12</f>
        <v>80</v>
      </c>
      <c r="D68" s="10">
        <f t="shared" si="11"/>
        <v>100</v>
      </c>
      <c r="E68" s="10">
        <f t="shared" si="11"/>
        <v>407</v>
      </c>
      <c r="F68" s="10">
        <f t="shared" si="11"/>
        <v>411</v>
      </c>
      <c r="G68" s="10">
        <f t="shared" si="11"/>
        <v>360</v>
      </c>
      <c r="H68" s="10">
        <f t="shared" si="11"/>
        <v>451</v>
      </c>
      <c r="I68" s="10">
        <f t="shared" si="11"/>
        <v>1222</v>
      </c>
      <c r="J68" s="10">
        <f t="shared" si="11"/>
        <v>638</v>
      </c>
      <c r="K68" s="10">
        <f t="shared" si="11"/>
        <v>440</v>
      </c>
      <c r="L68" s="10">
        <f t="shared" si="11"/>
        <v>551</v>
      </c>
      <c r="M68" s="10">
        <f t="shared" si="11"/>
        <v>1629</v>
      </c>
    </row>
    <row r="69" spans="1:13" s="6" customFormat="1" ht="23.25" customHeight="1" x14ac:dyDescent="0.15">
      <c r="A69" s="31" t="s">
        <v>55</v>
      </c>
      <c r="B69" s="10">
        <f>B14+B15+B30+B32+B33+B35+B42+B34+B43</f>
        <v>851</v>
      </c>
      <c r="C69" s="10">
        <f t="shared" ref="C69:M69" si="12">C14+C15+C30+C32+C33+C35+C42+C34+C43</f>
        <v>384</v>
      </c>
      <c r="D69" s="10">
        <f t="shared" si="12"/>
        <v>517</v>
      </c>
      <c r="E69" s="10">
        <f t="shared" si="12"/>
        <v>1752</v>
      </c>
      <c r="F69" s="10">
        <f t="shared" si="12"/>
        <v>1558</v>
      </c>
      <c r="G69" s="10">
        <f t="shared" si="12"/>
        <v>1072</v>
      </c>
      <c r="H69" s="10">
        <f t="shared" si="12"/>
        <v>1602</v>
      </c>
      <c r="I69" s="10">
        <f t="shared" si="12"/>
        <v>4232</v>
      </c>
      <c r="J69" s="10">
        <f t="shared" si="12"/>
        <v>2409</v>
      </c>
      <c r="K69" s="10">
        <f t="shared" si="12"/>
        <v>1456</v>
      </c>
      <c r="L69" s="10">
        <f t="shared" si="12"/>
        <v>2119</v>
      </c>
      <c r="M69" s="10">
        <f t="shared" si="12"/>
        <v>5984</v>
      </c>
    </row>
    <row r="70" spans="1:13" s="6" customFormat="1" ht="23.25" customHeight="1" x14ac:dyDescent="0.15">
      <c r="A70" s="29" t="s">
        <v>56</v>
      </c>
      <c r="B70" s="10">
        <f>B38+B44+B45+B46</f>
        <v>89</v>
      </c>
      <c r="C70" s="10">
        <f t="shared" ref="C70:M70" si="13">C38+C44+C45+C46</f>
        <v>46</v>
      </c>
      <c r="D70" s="10">
        <f t="shared" si="13"/>
        <v>60</v>
      </c>
      <c r="E70" s="10">
        <f t="shared" si="13"/>
        <v>195</v>
      </c>
      <c r="F70" s="10">
        <f t="shared" si="13"/>
        <v>237</v>
      </c>
      <c r="G70" s="10">
        <f t="shared" si="13"/>
        <v>200</v>
      </c>
      <c r="H70" s="10">
        <f t="shared" si="13"/>
        <v>316</v>
      </c>
      <c r="I70" s="10">
        <f t="shared" si="13"/>
        <v>753</v>
      </c>
      <c r="J70" s="10">
        <f t="shared" si="13"/>
        <v>326</v>
      </c>
      <c r="K70" s="10">
        <f t="shared" si="13"/>
        <v>246</v>
      </c>
      <c r="L70" s="10">
        <f t="shared" si="13"/>
        <v>376</v>
      </c>
      <c r="M70" s="10">
        <f t="shared" si="13"/>
        <v>948</v>
      </c>
    </row>
    <row r="71" spans="1:13" s="6" customFormat="1" ht="23.25" customHeight="1" x14ac:dyDescent="0.15">
      <c r="A71" s="29" t="s">
        <v>57</v>
      </c>
      <c r="B71" s="10">
        <f>B6+B17+B37</f>
        <v>181</v>
      </c>
      <c r="C71" s="10">
        <f t="shared" ref="C71:M71" si="14">C6+C17+C37</f>
        <v>91</v>
      </c>
      <c r="D71" s="10">
        <f t="shared" si="14"/>
        <v>58</v>
      </c>
      <c r="E71" s="10">
        <f t="shared" si="14"/>
        <v>330</v>
      </c>
      <c r="F71" s="10">
        <f t="shared" si="14"/>
        <v>312</v>
      </c>
      <c r="G71" s="10">
        <f t="shared" si="14"/>
        <v>352</v>
      </c>
      <c r="H71" s="10">
        <f t="shared" si="14"/>
        <v>437</v>
      </c>
      <c r="I71" s="10">
        <f t="shared" si="14"/>
        <v>1101</v>
      </c>
      <c r="J71" s="10">
        <f t="shared" si="14"/>
        <v>493</v>
      </c>
      <c r="K71" s="10">
        <f t="shared" si="14"/>
        <v>443</v>
      </c>
      <c r="L71" s="10">
        <f t="shared" si="14"/>
        <v>495</v>
      </c>
      <c r="M71" s="10">
        <f t="shared" si="14"/>
        <v>1431</v>
      </c>
    </row>
    <row r="72" spans="1:13" s="6" customFormat="1" ht="23.25" customHeight="1" x14ac:dyDescent="0.15">
      <c r="A72" s="29" t="s">
        <v>58</v>
      </c>
      <c r="B72" s="10">
        <f>B16+B39+B41+B47+B48+B49</f>
        <v>207</v>
      </c>
      <c r="C72" s="10">
        <f t="shared" ref="C72:M72" si="15">C16+C39+C41+C47+C48+C49</f>
        <v>79</v>
      </c>
      <c r="D72" s="10">
        <f t="shared" si="15"/>
        <v>112</v>
      </c>
      <c r="E72" s="10">
        <f t="shared" si="15"/>
        <v>398</v>
      </c>
      <c r="F72" s="10">
        <f t="shared" si="15"/>
        <v>508</v>
      </c>
      <c r="G72" s="10">
        <f t="shared" si="15"/>
        <v>414</v>
      </c>
      <c r="H72" s="10">
        <f t="shared" si="15"/>
        <v>642</v>
      </c>
      <c r="I72" s="10">
        <f t="shared" si="15"/>
        <v>1564</v>
      </c>
      <c r="J72" s="10">
        <f t="shared" si="15"/>
        <v>715</v>
      </c>
      <c r="K72" s="10">
        <f t="shared" si="15"/>
        <v>493</v>
      </c>
      <c r="L72" s="10">
        <f t="shared" si="15"/>
        <v>754</v>
      </c>
      <c r="M72" s="10">
        <f t="shared" si="15"/>
        <v>1962</v>
      </c>
    </row>
    <row r="73" spans="1:13" s="6" customFormat="1" ht="23.25" customHeight="1" x14ac:dyDescent="0.15">
      <c r="A73" s="29" t="s">
        <v>59</v>
      </c>
      <c r="B73" s="10">
        <f>B13+B50+B51+B52+B53+B54+B55</f>
        <v>132</v>
      </c>
      <c r="C73" s="10">
        <f t="shared" ref="C73:M73" si="16">C13+C50+C51+C52+C53+C54+C55</f>
        <v>58</v>
      </c>
      <c r="D73" s="10">
        <f t="shared" si="16"/>
        <v>78</v>
      </c>
      <c r="E73" s="10">
        <f t="shared" si="16"/>
        <v>268</v>
      </c>
      <c r="F73" s="10">
        <f t="shared" si="16"/>
        <v>341</v>
      </c>
      <c r="G73" s="10">
        <f t="shared" si="16"/>
        <v>276</v>
      </c>
      <c r="H73" s="10">
        <f t="shared" si="16"/>
        <v>455</v>
      </c>
      <c r="I73" s="10">
        <f t="shared" si="16"/>
        <v>1072</v>
      </c>
      <c r="J73" s="10">
        <f t="shared" si="16"/>
        <v>473</v>
      </c>
      <c r="K73" s="10">
        <f t="shared" si="16"/>
        <v>334</v>
      </c>
      <c r="L73" s="10">
        <f t="shared" si="16"/>
        <v>533</v>
      </c>
      <c r="M73" s="10">
        <f t="shared" si="16"/>
        <v>1340</v>
      </c>
    </row>
    <row r="74" spans="1:13" s="6" customFormat="1" ht="23.25" customHeight="1" x14ac:dyDescent="0.15">
      <c r="A74" s="29" t="s">
        <v>60</v>
      </c>
      <c r="B74" s="10">
        <f>B20+B40+B56+B57</f>
        <v>32</v>
      </c>
      <c r="C74" s="10">
        <f t="shared" ref="C74:M74" si="17">C20+C40+C56+C57</f>
        <v>32</v>
      </c>
      <c r="D74" s="10">
        <f t="shared" si="17"/>
        <v>30</v>
      </c>
      <c r="E74" s="10">
        <f t="shared" si="17"/>
        <v>94</v>
      </c>
      <c r="F74" s="10">
        <f t="shared" si="17"/>
        <v>189</v>
      </c>
      <c r="G74" s="10">
        <f t="shared" si="17"/>
        <v>174</v>
      </c>
      <c r="H74" s="10">
        <f t="shared" si="17"/>
        <v>239</v>
      </c>
      <c r="I74" s="10">
        <f t="shared" si="17"/>
        <v>602</v>
      </c>
      <c r="J74" s="10">
        <f t="shared" si="17"/>
        <v>221</v>
      </c>
      <c r="K74" s="10">
        <f t="shared" si="17"/>
        <v>206</v>
      </c>
      <c r="L74" s="10">
        <f t="shared" si="17"/>
        <v>269</v>
      </c>
      <c r="M74" s="10">
        <f t="shared" si="17"/>
        <v>696</v>
      </c>
    </row>
    <row r="75" spans="1:13" s="6" customFormat="1" ht="23.25" customHeight="1" x14ac:dyDescent="0.15">
      <c r="A75" s="29" t="s">
        <v>61</v>
      </c>
      <c r="B75" s="10">
        <f>B9+B36+B58+B25</f>
        <v>90</v>
      </c>
      <c r="C75" s="10">
        <f t="shared" ref="C75:M75" si="18">C9+C36+C58+C25</f>
        <v>40</v>
      </c>
      <c r="D75" s="10">
        <f t="shared" si="18"/>
        <v>61</v>
      </c>
      <c r="E75" s="10">
        <f t="shared" si="18"/>
        <v>191</v>
      </c>
      <c r="F75" s="10">
        <f t="shared" si="18"/>
        <v>322</v>
      </c>
      <c r="G75" s="10">
        <f t="shared" si="18"/>
        <v>292</v>
      </c>
      <c r="H75" s="10">
        <f t="shared" si="18"/>
        <v>383</v>
      </c>
      <c r="I75" s="10">
        <f t="shared" si="18"/>
        <v>997</v>
      </c>
      <c r="J75" s="10">
        <f t="shared" si="18"/>
        <v>412</v>
      </c>
      <c r="K75" s="10">
        <f t="shared" si="18"/>
        <v>332</v>
      </c>
      <c r="L75" s="10">
        <f t="shared" si="18"/>
        <v>444</v>
      </c>
      <c r="M75" s="10">
        <f t="shared" si="18"/>
        <v>1188</v>
      </c>
    </row>
    <row r="76" spans="1:13" s="6" customFormat="1" ht="23.25" customHeight="1" x14ac:dyDescent="0.15">
      <c r="A76" s="29" t="s">
        <v>62</v>
      </c>
      <c r="B76" s="10">
        <f>B10+B27+B28+B31</f>
        <v>438</v>
      </c>
      <c r="C76" s="10">
        <f t="shared" ref="C76:M76" si="19">C10+C27+C28+C31</f>
        <v>157</v>
      </c>
      <c r="D76" s="10">
        <f t="shared" si="19"/>
        <v>203</v>
      </c>
      <c r="E76" s="10">
        <f t="shared" si="19"/>
        <v>798</v>
      </c>
      <c r="F76" s="10">
        <f t="shared" si="19"/>
        <v>824</v>
      </c>
      <c r="G76" s="10">
        <f t="shared" si="19"/>
        <v>645</v>
      </c>
      <c r="H76" s="10">
        <f t="shared" si="19"/>
        <v>928</v>
      </c>
      <c r="I76" s="10">
        <f t="shared" si="19"/>
        <v>2397</v>
      </c>
      <c r="J76" s="10">
        <f t="shared" si="19"/>
        <v>1262</v>
      </c>
      <c r="K76" s="10">
        <f t="shared" si="19"/>
        <v>802</v>
      </c>
      <c r="L76" s="10">
        <f t="shared" si="19"/>
        <v>1131</v>
      </c>
      <c r="M76" s="10">
        <f t="shared" si="19"/>
        <v>3195</v>
      </c>
    </row>
    <row r="77" spans="1:13" s="6" customFormat="1" ht="23.25" customHeight="1" x14ac:dyDescent="0.15">
      <c r="A77" s="29" t="s">
        <v>63</v>
      </c>
      <c r="B77" s="10">
        <f>B21</f>
        <v>362</v>
      </c>
      <c r="C77" s="10">
        <f t="shared" ref="C77:M77" si="20">C21</f>
        <v>142</v>
      </c>
      <c r="D77" s="10">
        <f t="shared" si="20"/>
        <v>208</v>
      </c>
      <c r="E77" s="10">
        <f t="shared" si="20"/>
        <v>712</v>
      </c>
      <c r="F77" s="10">
        <f t="shared" si="20"/>
        <v>633</v>
      </c>
      <c r="G77" s="10">
        <f t="shared" si="20"/>
        <v>503</v>
      </c>
      <c r="H77" s="10">
        <f t="shared" si="20"/>
        <v>710</v>
      </c>
      <c r="I77" s="10">
        <f t="shared" si="20"/>
        <v>1846</v>
      </c>
      <c r="J77" s="10">
        <f t="shared" si="20"/>
        <v>995</v>
      </c>
      <c r="K77" s="10">
        <f t="shared" si="20"/>
        <v>645</v>
      </c>
      <c r="L77" s="10">
        <f t="shared" si="20"/>
        <v>918</v>
      </c>
      <c r="M77" s="10">
        <f t="shared" si="20"/>
        <v>2558</v>
      </c>
    </row>
    <row r="78" spans="1:13" s="6" customFormat="1" ht="23.25" customHeight="1" x14ac:dyDescent="0.15">
      <c r="A78" s="29" t="s">
        <v>50</v>
      </c>
      <c r="B78" s="10">
        <f>B5</f>
        <v>1270</v>
      </c>
      <c r="C78" s="10">
        <f t="shared" ref="C78:M78" si="21">C5</f>
        <v>492</v>
      </c>
      <c r="D78" s="10">
        <f t="shared" si="21"/>
        <v>665</v>
      </c>
      <c r="E78" s="10">
        <f t="shared" si="21"/>
        <v>2427</v>
      </c>
      <c r="F78" s="10">
        <f t="shared" si="21"/>
        <v>1817</v>
      </c>
      <c r="G78" s="10">
        <f t="shared" si="21"/>
        <v>1666</v>
      </c>
      <c r="H78" s="10">
        <f t="shared" si="21"/>
        <v>2418</v>
      </c>
      <c r="I78" s="10">
        <f t="shared" si="21"/>
        <v>5901</v>
      </c>
      <c r="J78" s="10">
        <f t="shared" si="21"/>
        <v>3087</v>
      </c>
      <c r="K78" s="10">
        <f t="shared" si="21"/>
        <v>2158</v>
      </c>
      <c r="L78" s="10">
        <f t="shared" si="21"/>
        <v>3083</v>
      </c>
      <c r="M78" s="10">
        <f t="shared" si="21"/>
        <v>8328</v>
      </c>
    </row>
    <row r="79" spans="1:13" s="6" customFormat="1" ht="23.25" customHeight="1" x14ac:dyDescent="0.15">
      <c r="A79" s="29" t="s">
        <v>66</v>
      </c>
      <c r="B79" s="10">
        <f>B8</f>
        <v>616</v>
      </c>
      <c r="C79" s="10">
        <f t="shared" ref="C79:M79" si="22">C8</f>
        <v>276</v>
      </c>
      <c r="D79" s="10">
        <f t="shared" si="22"/>
        <v>454</v>
      </c>
      <c r="E79" s="10">
        <f t="shared" si="22"/>
        <v>1346</v>
      </c>
      <c r="F79" s="10">
        <f t="shared" si="22"/>
        <v>928</v>
      </c>
      <c r="G79" s="10">
        <f t="shared" si="22"/>
        <v>683</v>
      </c>
      <c r="H79" s="10">
        <f t="shared" si="22"/>
        <v>1182</v>
      </c>
      <c r="I79" s="10">
        <f t="shared" si="22"/>
        <v>2793</v>
      </c>
      <c r="J79" s="10">
        <f t="shared" si="22"/>
        <v>1544</v>
      </c>
      <c r="K79" s="10">
        <f t="shared" si="22"/>
        <v>959</v>
      </c>
      <c r="L79" s="10">
        <f t="shared" si="22"/>
        <v>1636</v>
      </c>
      <c r="M79" s="10">
        <f t="shared" si="22"/>
        <v>4139</v>
      </c>
    </row>
    <row r="80" spans="1:13" s="6" customFormat="1" ht="23.25" customHeight="1" x14ac:dyDescent="0.15">
      <c r="A80" s="29" t="s">
        <v>19</v>
      </c>
      <c r="B80" s="10">
        <f>B19</f>
        <v>509</v>
      </c>
      <c r="C80" s="10">
        <f t="shared" ref="C80:M80" si="23">C19</f>
        <v>197</v>
      </c>
      <c r="D80" s="10">
        <f t="shared" si="23"/>
        <v>328</v>
      </c>
      <c r="E80" s="10">
        <f t="shared" si="23"/>
        <v>1034</v>
      </c>
      <c r="F80" s="10">
        <f t="shared" si="23"/>
        <v>780</v>
      </c>
      <c r="G80" s="10">
        <f t="shared" si="23"/>
        <v>604</v>
      </c>
      <c r="H80" s="10">
        <f t="shared" si="23"/>
        <v>877</v>
      </c>
      <c r="I80" s="10">
        <f t="shared" si="23"/>
        <v>2261</v>
      </c>
      <c r="J80" s="10">
        <f t="shared" si="23"/>
        <v>1289</v>
      </c>
      <c r="K80" s="10">
        <f t="shared" si="23"/>
        <v>801</v>
      </c>
      <c r="L80" s="10">
        <f t="shared" si="23"/>
        <v>1205</v>
      </c>
      <c r="M80" s="10">
        <f t="shared" si="23"/>
        <v>3295</v>
      </c>
    </row>
    <row r="81" spans="1:13" s="6" customFormat="1" ht="23.25" customHeight="1" x14ac:dyDescent="0.15">
      <c r="A81" s="20" t="s">
        <v>64</v>
      </c>
      <c r="B81" s="33">
        <f>SUM(B65:B80)</f>
        <v>6968</v>
      </c>
      <c r="C81" s="33">
        <f t="shared" ref="C81:M81" si="24">SUM(C65:C80)</f>
        <v>2940</v>
      </c>
      <c r="D81" s="33">
        <f t="shared" si="24"/>
        <v>4076</v>
      </c>
      <c r="E81" s="33">
        <f t="shared" si="24"/>
        <v>13984</v>
      </c>
      <c r="F81" s="33">
        <f t="shared" si="24"/>
        <v>12138</v>
      </c>
      <c r="G81" s="33">
        <f t="shared" si="24"/>
        <v>9657</v>
      </c>
      <c r="H81" s="33">
        <f t="shared" si="24"/>
        <v>14393</v>
      </c>
      <c r="I81" s="33">
        <f t="shared" si="24"/>
        <v>36188</v>
      </c>
      <c r="J81" s="33">
        <f t="shared" si="24"/>
        <v>19106</v>
      </c>
      <c r="K81" s="33">
        <f t="shared" si="24"/>
        <v>12597</v>
      </c>
      <c r="L81" s="33">
        <f t="shared" si="24"/>
        <v>18469</v>
      </c>
      <c r="M81" s="33">
        <f t="shared" si="24"/>
        <v>50172</v>
      </c>
    </row>
  </sheetData>
  <mergeCells count="9">
    <mergeCell ref="B63:E63"/>
    <mergeCell ref="F63:I63"/>
    <mergeCell ref="J63:M63"/>
    <mergeCell ref="A63:A64"/>
    <mergeCell ref="N3:O3"/>
    <mergeCell ref="J3:M3"/>
    <mergeCell ref="B3:E3"/>
    <mergeCell ref="A3:A4"/>
    <mergeCell ref="F3:I3"/>
  </mergeCells>
  <phoneticPr fontId="3"/>
  <pageMargins left="0.74803149606299213" right="0.19685039370078741" top="0.55118110236220474" bottom="0.15748031496062992" header="0.51181102362204722" footer="0.15748031496062992"/>
  <pageSetup paperSize="9" orientation="portrait" r:id="rId1"/>
  <headerFooter alignWithMargins="0">
    <oddHeader>&amp;R&amp;10（令和６年３月３１日現在）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view="pageLayout" zoomScaleNormal="100" zoomScaleSheetLayoutView="115" workbookViewId="0">
      <selection activeCell="C7" sqref="C7"/>
    </sheetView>
  </sheetViews>
  <sheetFormatPr defaultColWidth="9" defaultRowHeight="13.5" x14ac:dyDescent="0.15"/>
  <cols>
    <col min="1" max="1" width="11.75" style="7" customWidth="1"/>
    <col min="2" max="4" width="6.375" style="6" customWidth="1"/>
    <col min="5" max="5" width="7.75" style="12" customWidth="1"/>
    <col min="6" max="8" width="6.375" style="6" customWidth="1"/>
    <col min="9" max="9" width="7.75" style="12" customWidth="1"/>
    <col min="10" max="11" width="6.375" style="6" customWidth="1"/>
    <col min="12" max="12" width="7.125" style="6" customWidth="1"/>
    <col min="13" max="13" width="7.75" style="12" customWidth="1"/>
    <col min="14" max="16384" width="9" style="6"/>
  </cols>
  <sheetData>
    <row r="1" spans="1:13" x14ac:dyDescent="0.15">
      <c r="A1" s="11" t="s">
        <v>65</v>
      </c>
      <c r="J1" s="2"/>
    </row>
    <row r="2" spans="1:13" x14ac:dyDescent="0.15">
      <c r="A2" s="7" t="s">
        <v>0</v>
      </c>
    </row>
    <row r="3" spans="1:13" x14ac:dyDescent="0.15">
      <c r="A3" s="78" t="s">
        <v>1</v>
      </c>
      <c r="B3" s="77" t="s">
        <v>74</v>
      </c>
      <c r="C3" s="76"/>
      <c r="D3" s="76"/>
      <c r="E3" s="76"/>
      <c r="F3" s="76" t="s">
        <v>3</v>
      </c>
      <c r="G3" s="76"/>
      <c r="H3" s="76"/>
      <c r="I3" s="76"/>
      <c r="J3" s="76" t="s">
        <v>64</v>
      </c>
      <c r="K3" s="76"/>
      <c r="L3" s="76"/>
      <c r="M3" s="76"/>
    </row>
    <row r="4" spans="1:13" s="8" customFormat="1" ht="14.25" thickBot="1" x14ac:dyDescent="0.2">
      <c r="A4" s="79"/>
      <c r="B4" s="21" t="s">
        <v>4</v>
      </c>
      <c r="C4" s="22" t="s">
        <v>5</v>
      </c>
      <c r="D4" s="22" t="s">
        <v>6</v>
      </c>
      <c r="E4" s="23" t="s">
        <v>2</v>
      </c>
      <c r="F4" s="22" t="s">
        <v>4</v>
      </c>
      <c r="G4" s="22" t="s">
        <v>5</v>
      </c>
      <c r="H4" s="22" t="s">
        <v>6</v>
      </c>
      <c r="I4" s="23" t="s">
        <v>2</v>
      </c>
      <c r="J4" s="22" t="s">
        <v>4</v>
      </c>
      <c r="K4" s="22" t="s">
        <v>5</v>
      </c>
      <c r="L4" s="22" t="s">
        <v>6</v>
      </c>
      <c r="M4" s="23" t="s">
        <v>2</v>
      </c>
    </row>
    <row r="5" spans="1:13" s="36" customFormat="1" ht="15" thickTop="1" x14ac:dyDescent="0.15">
      <c r="A5" s="41" t="s">
        <v>50</v>
      </c>
      <c r="B5" s="45">
        <v>1270</v>
      </c>
      <c r="C5" s="46">
        <v>492</v>
      </c>
      <c r="D5" s="46">
        <v>665</v>
      </c>
      <c r="E5" s="52">
        <f>SUM(B5:D5)</f>
        <v>2427</v>
      </c>
      <c r="F5" s="46">
        <v>1817</v>
      </c>
      <c r="G5" s="46">
        <v>1666</v>
      </c>
      <c r="H5" s="46">
        <v>2418</v>
      </c>
      <c r="I5" s="52">
        <f>SUM(F5:H5)</f>
        <v>5901</v>
      </c>
      <c r="J5" s="54">
        <f>SUM(B5,F5)</f>
        <v>3087</v>
      </c>
      <c r="K5" s="54">
        <f>SUM(C5,G5)</f>
        <v>2158</v>
      </c>
      <c r="L5" s="54">
        <f>SUM(D5,H5)</f>
        <v>3083</v>
      </c>
      <c r="M5" s="52">
        <f>SUM(E5,I5)</f>
        <v>8328</v>
      </c>
    </row>
    <row r="6" spans="1:13" ht="14.25" x14ac:dyDescent="0.15">
      <c r="A6" s="40" t="s">
        <v>7</v>
      </c>
      <c r="B6" s="47">
        <v>61</v>
      </c>
      <c r="C6" s="42">
        <v>16</v>
      </c>
      <c r="D6" s="42">
        <v>19</v>
      </c>
      <c r="E6" s="53">
        <f>SUM(B6:D6)</f>
        <v>96</v>
      </c>
      <c r="F6" s="42">
        <v>121</v>
      </c>
      <c r="G6" s="42">
        <v>122</v>
      </c>
      <c r="H6" s="42">
        <v>183</v>
      </c>
      <c r="I6" s="53">
        <f t="shared" ref="I6:I37" si="0">SUM(F6:H6)</f>
        <v>426</v>
      </c>
      <c r="J6" s="55">
        <f t="shared" ref="J6:J37" si="1">SUM(B6,F6)</f>
        <v>182</v>
      </c>
      <c r="K6" s="55">
        <f t="shared" ref="K6:K37" si="2">SUM(C6,G6)</f>
        <v>138</v>
      </c>
      <c r="L6" s="55">
        <f t="shared" ref="L6:L37" si="3">SUM(D6,H6)</f>
        <v>202</v>
      </c>
      <c r="M6" s="53">
        <f t="shared" ref="M6:M37" si="4">SUM(E6,I6)</f>
        <v>522</v>
      </c>
    </row>
    <row r="7" spans="1:13" ht="14.25" x14ac:dyDescent="0.15">
      <c r="A7" s="28" t="s">
        <v>8</v>
      </c>
      <c r="B7" s="47">
        <v>412</v>
      </c>
      <c r="C7" s="42">
        <v>205</v>
      </c>
      <c r="D7" s="42">
        <v>280</v>
      </c>
      <c r="E7" s="53">
        <f t="shared" ref="E7:E39" si="5">SUM(B7:D7)</f>
        <v>897</v>
      </c>
      <c r="F7" s="42">
        <v>725</v>
      </c>
      <c r="G7" s="42">
        <v>499</v>
      </c>
      <c r="H7" s="42">
        <v>878</v>
      </c>
      <c r="I7" s="53">
        <f t="shared" si="0"/>
        <v>2102</v>
      </c>
      <c r="J7" s="55">
        <f t="shared" si="1"/>
        <v>1137</v>
      </c>
      <c r="K7" s="55">
        <f t="shared" si="2"/>
        <v>704</v>
      </c>
      <c r="L7" s="55">
        <f t="shared" si="3"/>
        <v>1158</v>
      </c>
      <c r="M7" s="53">
        <f t="shared" si="4"/>
        <v>2999</v>
      </c>
    </row>
    <row r="8" spans="1:13" s="26" customFormat="1" ht="14.25" x14ac:dyDescent="0.15">
      <c r="A8" s="28" t="s">
        <v>66</v>
      </c>
      <c r="B8" s="47">
        <v>616</v>
      </c>
      <c r="C8" s="42">
        <v>276</v>
      </c>
      <c r="D8" s="42">
        <v>454</v>
      </c>
      <c r="E8" s="53">
        <f>SUM(B8:D8)</f>
        <v>1346</v>
      </c>
      <c r="F8" s="42">
        <v>896</v>
      </c>
      <c r="G8" s="42">
        <v>678</v>
      </c>
      <c r="H8" s="42">
        <v>1174</v>
      </c>
      <c r="I8" s="53">
        <f>SUM(F8:H8)</f>
        <v>2748</v>
      </c>
      <c r="J8" s="55">
        <f>SUM(B8,F8)</f>
        <v>1512</v>
      </c>
      <c r="K8" s="55">
        <f>SUM(C8,G8)</f>
        <v>954</v>
      </c>
      <c r="L8" s="55">
        <f>SUM(D8,H8)</f>
        <v>1628</v>
      </c>
      <c r="M8" s="53">
        <f>SUM(E8,I8)</f>
        <v>4094</v>
      </c>
    </row>
    <row r="9" spans="1:13" ht="14.25" x14ac:dyDescent="0.15">
      <c r="A9" s="28" t="s">
        <v>9</v>
      </c>
      <c r="B9" s="47">
        <v>44</v>
      </c>
      <c r="C9" s="42">
        <v>18</v>
      </c>
      <c r="D9" s="42">
        <v>27</v>
      </c>
      <c r="E9" s="53">
        <f>SUM(B9:D9)</f>
        <v>89</v>
      </c>
      <c r="F9" s="42">
        <v>129</v>
      </c>
      <c r="G9" s="42">
        <v>113</v>
      </c>
      <c r="H9" s="42">
        <v>139</v>
      </c>
      <c r="I9" s="53">
        <f t="shared" si="0"/>
        <v>381</v>
      </c>
      <c r="J9" s="55">
        <f t="shared" si="1"/>
        <v>173</v>
      </c>
      <c r="K9" s="55">
        <f t="shared" si="2"/>
        <v>131</v>
      </c>
      <c r="L9" s="55">
        <f t="shared" si="3"/>
        <v>166</v>
      </c>
      <c r="M9" s="53">
        <f t="shared" si="4"/>
        <v>470</v>
      </c>
    </row>
    <row r="10" spans="1:13" ht="14.25" x14ac:dyDescent="0.15">
      <c r="A10" s="28" t="s">
        <v>10</v>
      </c>
      <c r="B10" s="47">
        <v>238</v>
      </c>
      <c r="C10" s="42">
        <v>67</v>
      </c>
      <c r="D10" s="42">
        <v>76</v>
      </c>
      <c r="E10" s="53">
        <f t="shared" si="5"/>
        <v>381</v>
      </c>
      <c r="F10" s="42">
        <v>325</v>
      </c>
      <c r="G10" s="42">
        <v>228</v>
      </c>
      <c r="H10" s="42">
        <v>326</v>
      </c>
      <c r="I10" s="53">
        <f t="shared" si="0"/>
        <v>879</v>
      </c>
      <c r="J10" s="55">
        <f t="shared" si="1"/>
        <v>563</v>
      </c>
      <c r="K10" s="55">
        <f t="shared" si="2"/>
        <v>295</v>
      </c>
      <c r="L10" s="55">
        <f t="shared" si="3"/>
        <v>402</v>
      </c>
      <c r="M10" s="53">
        <f t="shared" si="4"/>
        <v>1260</v>
      </c>
    </row>
    <row r="11" spans="1:13" ht="14.25" x14ac:dyDescent="0.15">
      <c r="A11" s="28" t="s">
        <v>11</v>
      </c>
      <c r="B11" s="47">
        <v>549</v>
      </c>
      <c r="C11" s="42">
        <v>227</v>
      </c>
      <c r="D11" s="42">
        <v>276</v>
      </c>
      <c r="E11" s="53">
        <f t="shared" si="5"/>
        <v>1052</v>
      </c>
      <c r="F11" s="42">
        <v>843</v>
      </c>
      <c r="G11" s="42">
        <v>677</v>
      </c>
      <c r="H11" s="42">
        <v>1049</v>
      </c>
      <c r="I11" s="53">
        <f t="shared" si="0"/>
        <v>2569</v>
      </c>
      <c r="J11" s="55">
        <f t="shared" si="1"/>
        <v>1392</v>
      </c>
      <c r="K11" s="55">
        <f t="shared" si="2"/>
        <v>904</v>
      </c>
      <c r="L11" s="55">
        <f t="shared" si="3"/>
        <v>1325</v>
      </c>
      <c r="M11" s="53">
        <f t="shared" si="4"/>
        <v>3621</v>
      </c>
    </row>
    <row r="12" spans="1:13" ht="14.25" x14ac:dyDescent="0.15">
      <c r="A12" s="35" t="s">
        <v>12</v>
      </c>
      <c r="B12" s="47">
        <v>227</v>
      </c>
      <c r="C12" s="42">
        <v>80</v>
      </c>
      <c r="D12" s="42">
        <v>100</v>
      </c>
      <c r="E12" s="53">
        <f t="shared" si="5"/>
        <v>407</v>
      </c>
      <c r="F12" s="42">
        <v>411</v>
      </c>
      <c r="G12" s="42">
        <v>360</v>
      </c>
      <c r="H12" s="42">
        <v>451</v>
      </c>
      <c r="I12" s="53">
        <f t="shared" si="0"/>
        <v>1222</v>
      </c>
      <c r="J12" s="55">
        <f t="shared" si="1"/>
        <v>638</v>
      </c>
      <c r="K12" s="55">
        <f t="shared" si="2"/>
        <v>440</v>
      </c>
      <c r="L12" s="55">
        <f t="shared" si="3"/>
        <v>551</v>
      </c>
      <c r="M12" s="53">
        <f t="shared" si="4"/>
        <v>1629</v>
      </c>
    </row>
    <row r="13" spans="1:13" ht="14.25" x14ac:dyDescent="0.15">
      <c r="A13" s="28" t="s">
        <v>13</v>
      </c>
      <c r="B13" s="57">
        <v>84</v>
      </c>
      <c r="C13" s="58">
        <v>37</v>
      </c>
      <c r="D13" s="58">
        <v>56</v>
      </c>
      <c r="E13" s="59">
        <f t="shared" si="5"/>
        <v>177</v>
      </c>
      <c r="F13" s="58">
        <v>206</v>
      </c>
      <c r="G13" s="58">
        <v>150</v>
      </c>
      <c r="H13" s="58">
        <v>260</v>
      </c>
      <c r="I13" s="59">
        <f t="shared" si="0"/>
        <v>616</v>
      </c>
      <c r="J13" s="60">
        <f t="shared" si="1"/>
        <v>290</v>
      </c>
      <c r="K13" s="60">
        <f t="shared" si="2"/>
        <v>187</v>
      </c>
      <c r="L13" s="60">
        <f t="shared" si="3"/>
        <v>316</v>
      </c>
      <c r="M13" s="59">
        <f t="shared" si="4"/>
        <v>793</v>
      </c>
    </row>
    <row r="14" spans="1:13" ht="14.25" x14ac:dyDescent="0.15">
      <c r="A14" s="35" t="s">
        <v>14</v>
      </c>
      <c r="B14" s="47">
        <v>134</v>
      </c>
      <c r="C14" s="42">
        <v>67</v>
      </c>
      <c r="D14" s="42">
        <v>110</v>
      </c>
      <c r="E14" s="53">
        <f t="shared" si="5"/>
        <v>311</v>
      </c>
      <c r="F14" s="42">
        <v>270</v>
      </c>
      <c r="G14" s="42">
        <v>196</v>
      </c>
      <c r="H14" s="42">
        <v>282</v>
      </c>
      <c r="I14" s="53">
        <f t="shared" si="0"/>
        <v>748</v>
      </c>
      <c r="J14" s="55">
        <f t="shared" si="1"/>
        <v>404</v>
      </c>
      <c r="K14" s="55">
        <f t="shared" si="2"/>
        <v>263</v>
      </c>
      <c r="L14" s="55">
        <f t="shared" si="3"/>
        <v>392</v>
      </c>
      <c r="M14" s="53">
        <f t="shared" si="4"/>
        <v>1059</v>
      </c>
    </row>
    <row r="15" spans="1:13" ht="14.25" x14ac:dyDescent="0.15">
      <c r="A15" s="35" t="s">
        <v>15</v>
      </c>
      <c r="B15" s="47">
        <v>148</v>
      </c>
      <c r="C15" s="42">
        <v>80</v>
      </c>
      <c r="D15" s="42">
        <v>95</v>
      </c>
      <c r="E15" s="53">
        <f t="shared" si="5"/>
        <v>323</v>
      </c>
      <c r="F15" s="42">
        <v>299</v>
      </c>
      <c r="G15" s="42">
        <v>236</v>
      </c>
      <c r="H15" s="42">
        <v>336</v>
      </c>
      <c r="I15" s="53">
        <f t="shared" si="0"/>
        <v>871</v>
      </c>
      <c r="J15" s="55">
        <f t="shared" si="1"/>
        <v>447</v>
      </c>
      <c r="K15" s="55">
        <f t="shared" si="2"/>
        <v>316</v>
      </c>
      <c r="L15" s="55">
        <f t="shared" si="3"/>
        <v>431</v>
      </c>
      <c r="M15" s="53">
        <f t="shared" si="4"/>
        <v>1194</v>
      </c>
    </row>
    <row r="16" spans="1:13" ht="14.25" x14ac:dyDescent="0.15">
      <c r="A16" s="35" t="s">
        <v>16</v>
      </c>
      <c r="B16" s="47">
        <v>67</v>
      </c>
      <c r="C16" s="42">
        <v>25</v>
      </c>
      <c r="D16" s="42">
        <v>40</v>
      </c>
      <c r="E16" s="53">
        <f>SUM(B16:D16)</f>
        <v>132</v>
      </c>
      <c r="F16" s="42">
        <v>150</v>
      </c>
      <c r="G16" s="42">
        <v>96</v>
      </c>
      <c r="H16" s="42">
        <v>160</v>
      </c>
      <c r="I16" s="53">
        <f t="shared" si="0"/>
        <v>406</v>
      </c>
      <c r="J16" s="55">
        <f t="shared" si="1"/>
        <v>217</v>
      </c>
      <c r="K16" s="55">
        <f t="shared" si="2"/>
        <v>121</v>
      </c>
      <c r="L16" s="55">
        <f t="shared" si="3"/>
        <v>200</v>
      </c>
      <c r="M16" s="53">
        <f t="shared" si="4"/>
        <v>538</v>
      </c>
    </row>
    <row r="17" spans="1:13" ht="14.25" x14ac:dyDescent="0.15">
      <c r="A17" s="28" t="s">
        <v>17</v>
      </c>
      <c r="B17" s="47">
        <v>72</v>
      </c>
      <c r="C17" s="42">
        <v>51</v>
      </c>
      <c r="D17" s="42">
        <v>24</v>
      </c>
      <c r="E17" s="53">
        <f t="shared" si="5"/>
        <v>147</v>
      </c>
      <c r="F17" s="42">
        <v>122</v>
      </c>
      <c r="G17" s="42">
        <v>162</v>
      </c>
      <c r="H17" s="42">
        <v>148</v>
      </c>
      <c r="I17" s="53">
        <f t="shared" si="0"/>
        <v>432</v>
      </c>
      <c r="J17" s="55">
        <f t="shared" si="1"/>
        <v>194</v>
      </c>
      <c r="K17" s="55">
        <f t="shared" si="2"/>
        <v>213</v>
      </c>
      <c r="L17" s="55">
        <f t="shared" si="3"/>
        <v>172</v>
      </c>
      <c r="M17" s="53">
        <f t="shared" si="4"/>
        <v>579</v>
      </c>
    </row>
    <row r="18" spans="1:13" ht="14.25" x14ac:dyDescent="0.15">
      <c r="A18" s="28" t="s">
        <v>18</v>
      </c>
      <c r="B18" s="47">
        <v>152</v>
      </c>
      <c r="C18" s="42">
        <v>62</v>
      </c>
      <c r="D18" s="42">
        <v>122</v>
      </c>
      <c r="E18" s="53">
        <f t="shared" si="5"/>
        <v>336</v>
      </c>
      <c r="F18" s="42">
        <v>342</v>
      </c>
      <c r="G18" s="42">
        <v>206</v>
      </c>
      <c r="H18" s="42">
        <v>312</v>
      </c>
      <c r="I18" s="53">
        <f t="shared" si="0"/>
        <v>860</v>
      </c>
      <c r="J18" s="55">
        <f t="shared" si="1"/>
        <v>494</v>
      </c>
      <c r="K18" s="55">
        <f t="shared" si="2"/>
        <v>268</v>
      </c>
      <c r="L18" s="55">
        <f t="shared" si="3"/>
        <v>434</v>
      </c>
      <c r="M18" s="53">
        <f t="shared" si="4"/>
        <v>1196</v>
      </c>
    </row>
    <row r="19" spans="1:13" s="12" customFormat="1" ht="14.25" x14ac:dyDescent="0.15">
      <c r="A19" s="28" t="s">
        <v>19</v>
      </c>
      <c r="B19" s="47">
        <v>509</v>
      </c>
      <c r="C19" s="42">
        <v>197</v>
      </c>
      <c r="D19" s="42">
        <v>328</v>
      </c>
      <c r="E19" s="53">
        <f t="shared" si="5"/>
        <v>1034</v>
      </c>
      <c r="F19" s="42">
        <v>780</v>
      </c>
      <c r="G19" s="42">
        <v>604</v>
      </c>
      <c r="H19" s="42">
        <v>877</v>
      </c>
      <c r="I19" s="53">
        <f t="shared" si="0"/>
        <v>2261</v>
      </c>
      <c r="J19" s="53">
        <f t="shared" si="1"/>
        <v>1289</v>
      </c>
      <c r="K19" s="53">
        <f t="shared" si="2"/>
        <v>801</v>
      </c>
      <c r="L19" s="53">
        <f t="shared" si="3"/>
        <v>1205</v>
      </c>
      <c r="M19" s="53">
        <f t="shared" si="4"/>
        <v>3295</v>
      </c>
    </row>
    <row r="20" spans="1:13" ht="14.25" x14ac:dyDescent="0.15">
      <c r="A20" s="35" t="s">
        <v>20</v>
      </c>
      <c r="B20" s="48">
        <v>0</v>
      </c>
      <c r="C20" s="49">
        <v>5</v>
      </c>
      <c r="D20" s="49">
        <v>7</v>
      </c>
      <c r="E20" s="53">
        <f t="shared" si="5"/>
        <v>12</v>
      </c>
      <c r="F20" s="49">
        <v>30</v>
      </c>
      <c r="G20" s="49">
        <v>30</v>
      </c>
      <c r="H20" s="49">
        <v>45</v>
      </c>
      <c r="I20" s="53">
        <f t="shared" si="0"/>
        <v>105</v>
      </c>
      <c r="J20" s="55">
        <f t="shared" si="1"/>
        <v>30</v>
      </c>
      <c r="K20" s="55">
        <f t="shared" si="2"/>
        <v>35</v>
      </c>
      <c r="L20" s="55">
        <f t="shared" si="3"/>
        <v>52</v>
      </c>
      <c r="M20" s="53">
        <f t="shared" si="4"/>
        <v>117</v>
      </c>
    </row>
    <row r="21" spans="1:13" ht="14.25" x14ac:dyDescent="0.15">
      <c r="A21" s="35" t="s">
        <v>21</v>
      </c>
      <c r="B21" s="47">
        <v>361</v>
      </c>
      <c r="C21" s="42">
        <v>142</v>
      </c>
      <c r="D21" s="42">
        <v>208</v>
      </c>
      <c r="E21" s="53">
        <f t="shared" si="5"/>
        <v>711</v>
      </c>
      <c r="F21" s="42">
        <v>629</v>
      </c>
      <c r="G21" s="42">
        <v>497</v>
      </c>
      <c r="H21" s="42">
        <v>708</v>
      </c>
      <c r="I21" s="53">
        <f t="shared" si="0"/>
        <v>1834</v>
      </c>
      <c r="J21" s="55">
        <f t="shared" si="1"/>
        <v>990</v>
      </c>
      <c r="K21" s="55">
        <f t="shared" si="2"/>
        <v>639</v>
      </c>
      <c r="L21" s="55">
        <f t="shared" si="3"/>
        <v>916</v>
      </c>
      <c r="M21" s="53">
        <f t="shared" si="4"/>
        <v>2545</v>
      </c>
    </row>
    <row r="22" spans="1:13" ht="14.25" x14ac:dyDescent="0.15">
      <c r="A22" s="28" t="s">
        <v>22</v>
      </c>
      <c r="B22" s="47">
        <v>217</v>
      </c>
      <c r="C22" s="42">
        <v>108</v>
      </c>
      <c r="D22" s="42">
        <v>149</v>
      </c>
      <c r="E22" s="53">
        <f t="shared" si="5"/>
        <v>474</v>
      </c>
      <c r="F22" s="42">
        <v>272</v>
      </c>
      <c r="G22" s="42">
        <v>226</v>
      </c>
      <c r="H22" s="42">
        <v>318</v>
      </c>
      <c r="I22" s="53">
        <f t="shared" si="0"/>
        <v>816</v>
      </c>
      <c r="J22" s="55">
        <f t="shared" si="1"/>
        <v>489</v>
      </c>
      <c r="K22" s="55">
        <f t="shared" si="2"/>
        <v>334</v>
      </c>
      <c r="L22" s="55">
        <f t="shared" si="3"/>
        <v>467</v>
      </c>
      <c r="M22" s="53">
        <f t="shared" si="4"/>
        <v>1290</v>
      </c>
    </row>
    <row r="23" spans="1:13" ht="14.25" x14ac:dyDescent="0.15">
      <c r="A23" s="35" t="s">
        <v>23</v>
      </c>
      <c r="B23" s="47">
        <v>229</v>
      </c>
      <c r="C23" s="42">
        <v>77</v>
      </c>
      <c r="D23" s="42">
        <v>136</v>
      </c>
      <c r="E23" s="53">
        <f t="shared" si="5"/>
        <v>442</v>
      </c>
      <c r="F23" s="42">
        <v>388</v>
      </c>
      <c r="G23" s="42">
        <v>278</v>
      </c>
      <c r="H23" s="42">
        <v>395</v>
      </c>
      <c r="I23" s="53">
        <f t="shared" si="0"/>
        <v>1061</v>
      </c>
      <c r="J23" s="55">
        <f t="shared" si="1"/>
        <v>617</v>
      </c>
      <c r="K23" s="55">
        <f t="shared" si="2"/>
        <v>355</v>
      </c>
      <c r="L23" s="55">
        <f t="shared" si="3"/>
        <v>531</v>
      </c>
      <c r="M23" s="53">
        <f t="shared" si="4"/>
        <v>1503</v>
      </c>
    </row>
    <row r="24" spans="1:13" ht="14.25" x14ac:dyDescent="0.15">
      <c r="A24" s="35" t="s">
        <v>24</v>
      </c>
      <c r="B24" s="47">
        <v>166</v>
      </c>
      <c r="C24" s="42">
        <v>63</v>
      </c>
      <c r="D24" s="42">
        <v>74</v>
      </c>
      <c r="E24" s="53">
        <f t="shared" si="5"/>
        <v>303</v>
      </c>
      <c r="F24" s="42">
        <v>302</v>
      </c>
      <c r="G24" s="42">
        <v>196</v>
      </c>
      <c r="H24" s="42">
        <v>323</v>
      </c>
      <c r="I24" s="53">
        <f t="shared" si="0"/>
        <v>821</v>
      </c>
      <c r="J24" s="55">
        <f t="shared" si="1"/>
        <v>468</v>
      </c>
      <c r="K24" s="55">
        <f t="shared" si="2"/>
        <v>259</v>
      </c>
      <c r="L24" s="55">
        <f t="shared" si="3"/>
        <v>397</v>
      </c>
      <c r="M24" s="53">
        <f t="shared" si="4"/>
        <v>1124</v>
      </c>
    </row>
    <row r="25" spans="1:13" ht="14.25" x14ac:dyDescent="0.15">
      <c r="A25" s="35" t="s">
        <v>25</v>
      </c>
      <c r="B25" s="48">
        <v>25</v>
      </c>
      <c r="C25" s="49">
        <v>10</v>
      </c>
      <c r="D25" s="49">
        <v>22</v>
      </c>
      <c r="E25" s="53">
        <f t="shared" si="5"/>
        <v>57</v>
      </c>
      <c r="F25" s="49">
        <v>56</v>
      </c>
      <c r="G25" s="49">
        <v>66</v>
      </c>
      <c r="H25" s="49">
        <v>73</v>
      </c>
      <c r="I25" s="53">
        <f t="shared" si="0"/>
        <v>195</v>
      </c>
      <c r="J25" s="55">
        <f t="shared" si="1"/>
        <v>81</v>
      </c>
      <c r="K25" s="55">
        <f t="shared" si="2"/>
        <v>76</v>
      </c>
      <c r="L25" s="55">
        <f t="shared" si="3"/>
        <v>95</v>
      </c>
      <c r="M25" s="53">
        <f t="shared" si="4"/>
        <v>252</v>
      </c>
    </row>
    <row r="26" spans="1:13" ht="14.25" x14ac:dyDescent="0.15">
      <c r="A26" s="35" t="s">
        <v>78</v>
      </c>
      <c r="B26" s="47">
        <v>126</v>
      </c>
      <c r="C26" s="42">
        <v>50</v>
      </c>
      <c r="D26" s="42">
        <v>68</v>
      </c>
      <c r="E26" s="53">
        <f t="shared" si="5"/>
        <v>244</v>
      </c>
      <c r="F26" s="42">
        <v>223</v>
      </c>
      <c r="G26" s="42">
        <v>185</v>
      </c>
      <c r="H26" s="42">
        <v>205</v>
      </c>
      <c r="I26" s="53">
        <f t="shared" si="0"/>
        <v>613</v>
      </c>
      <c r="J26" s="55">
        <f t="shared" si="1"/>
        <v>349</v>
      </c>
      <c r="K26" s="55">
        <f t="shared" si="2"/>
        <v>235</v>
      </c>
      <c r="L26" s="55">
        <f t="shared" si="3"/>
        <v>273</v>
      </c>
      <c r="M26" s="53">
        <f t="shared" si="4"/>
        <v>857</v>
      </c>
    </row>
    <row r="27" spans="1:13" ht="14.25" x14ac:dyDescent="0.15">
      <c r="A27" s="35" t="s">
        <v>26</v>
      </c>
      <c r="B27" s="47">
        <v>78</v>
      </c>
      <c r="C27" s="42">
        <v>39</v>
      </c>
      <c r="D27" s="42">
        <v>45</v>
      </c>
      <c r="E27" s="53">
        <f t="shared" si="5"/>
        <v>162</v>
      </c>
      <c r="F27" s="42">
        <v>209</v>
      </c>
      <c r="G27" s="42">
        <v>168</v>
      </c>
      <c r="H27" s="42">
        <v>259</v>
      </c>
      <c r="I27" s="53">
        <f t="shared" si="0"/>
        <v>636</v>
      </c>
      <c r="J27" s="55">
        <f t="shared" si="1"/>
        <v>287</v>
      </c>
      <c r="K27" s="55">
        <f t="shared" si="2"/>
        <v>207</v>
      </c>
      <c r="L27" s="55">
        <f t="shared" si="3"/>
        <v>304</v>
      </c>
      <c r="M27" s="53">
        <f t="shared" si="4"/>
        <v>798</v>
      </c>
    </row>
    <row r="28" spans="1:13" ht="14.25" x14ac:dyDescent="0.15">
      <c r="A28" s="28" t="s">
        <v>27</v>
      </c>
      <c r="B28" s="47">
        <v>29</v>
      </c>
      <c r="C28" s="42">
        <v>15</v>
      </c>
      <c r="D28" s="42">
        <v>25</v>
      </c>
      <c r="E28" s="53">
        <f t="shared" si="5"/>
        <v>69</v>
      </c>
      <c r="F28" s="42">
        <v>115</v>
      </c>
      <c r="G28" s="42">
        <v>107</v>
      </c>
      <c r="H28" s="42">
        <v>143</v>
      </c>
      <c r="I28" s="53">
        <f t="shared" si="0"/>
        <v>365</v>
      </c>
      <c r="J28" s="55">
        <f t="shared" si="1"/>
        <v>144</v>
      </c>
      <c r="K28" s="55">
        <f t="shared" si="2"/>
        <v>122</v>
      </c>
      <c r="L28" s="55">
        <f t="shared" si="3"/>
        <v>168</v>
      </c>
      <c r="M28" s="53">
        <f t="shared" si="4"/>
        <v>434</v>
      </c>
    </row>
    <row r="29" spans="1:13" s="12" customFormat="1" ht="14.25" x14ac:dyDescent="0.15">
      <c r="A29" s="35" t="s">
        <v>28</v>
      </c>
      <c r="B29" s="47">
        <v>113</v>
      </c>
      <c r="C29" s="42">
        <v>74</v>
      </c>
      <c r="D29" s="42">
        <v>97</v>
      </c>
      <c r="E29" s="53">
        <f t="shared" si="5"/>
        <v>284</v>
      </c>
      <c r="F29" s="42">
        <v>179</v>
      </c>
      <c r="G29" s="42">
        <v>147</v>
      </c>
      <c r="H29" s="42">
        <v>273</v>
      </c>
      <c r="I29" s="53">
        <f t="shared" si="0"/>
        <v>599</v>
      </c>
      <c r="J29" s="53">
        <f t="shared" si="1"/>
        <v>292</v>
      </c>
      <c r="K29" s="53">
        <f t="shared" si="2"/>
        <v>221</v>
      </c>
      <c r="L29" s="53">
        <f t="shared" si="3"/>
        <v>370</v>
      </c>
      <c r="M29" s="53">
        <f t="shared" si="4"/>
        <v>883</v>
      </c>
    </row>
    <row r="30" spans="1:13" ht="14.25" x14ac:dyDescent="0.15">
      <c r="A30" s="28" t="s">
        <v>29</v>
      </c>
      <c r="B30" s="47">
        <v>122</v>
      </c>
      <c r="C30" s="42">
        <v>61</v>
      </c>
      <c r="D30" s="42">
        <v>80</v>
      </c>
      <c r="E30" s="53">
        <f t="shared" si="5"/>
        <v>263</v>
      </c>
      <c r="F30" s="42">
        <v>224</v>
      </c>
      <c r="G30" s="42">
        <v>114</v>
      </c>
      <c r="H30" s="42">
        <v>229</v>
      </c>
      <c r="I30" s="53">
        <f t="shared" si="0"/>
        <v>567</v>
      </c>
      <c r="J30" s="55">
        <f t="shared" si="1"/>
        <v>346</v>
      </c>
      <c r="K30" s="55">
        <f t="shared" si="2"/>
        <v>175</v>
      </c>
      <c r="L30" s="55">
        <f t="shared" si="3"/>
        <v>309</v>
      </c>
      <c r="M30" s="53">
        <f t="shared" si="4"/>
        <v>830</v>
      </c>
    </row>
    <row r="31" spans="1:13" ht="14.25" x14ac:dyDescent="0.15">
      <c r="A31" s="28" t="s">
        <v>79</v>
      </c>
      <c r="B31" s="47">
        <v>93</v>
      </c>
      <c r="C31" s="42">
        <v>36</v>
      </c>
      <c r="D31" s="42">
        <v>57</v>
      </c>
      <c r="E31" s="53">
        <f>SUM(B31:D31)</f>
        <v>186</v>
      </c>
      <c r="F31" s="42">
        <v>175</v>
      </c>
      <c r="G31" s="42">
        <v>142</v>
      </c>
      <c r="H31" s="42">
        <v>200</v>
      </c>
      <c r="I31" s="53">
        <f t="shared" si="0"/>
        <v>517</v>
      </c>
      <c r="J31" s="55">
        <f t="shared" si="1"/>
        <v>268</v>
      </c>
      <c r="K31" s="55">
        <f t="shared" si="2"/>
        <v>178</v>
      </c>
      <c r="L31" s="55">
        <f t="shared" si="3"/>
        <v>257</v>
      </c>
      <c r="M31" s="53">
        <f t="shared" si="4"/>
        <v>703</v>
      </c>
    </row>
    <row r="32" spans="1:13" ht="14.25" x14ac:dyDescent="0.15">
      <c r="A32" s="28" t="s">
        <v>30</v>
      </c>
      <c r="B32" s="47">
        <v>121</v>
      </c>
      <c r="C32" s="42">
        <v>38</v>
      </c>
      <c r="D32" s="42">
        <v>57</v>
      </c>
      <c r="E32" s="53">
        <f>SUM(B32:D32)</f>
        <v>216</v>
      </c>
      <c r="F32" s="42">
        <v>244</v>
      </c>
      <c r="G32" s="42">
        <v>171</v>
      </c>
      <c r="H32" s="42">
        <v>224</v>
      </c>
      <c r="I32" s="53">
        <f t="shared" si="0"/>
        <v>639</v>
      </c>
      <c r="J32" s="55">
        <f t="shared" si="1"/>
        <v>365</v>
      </c>
      <c r="K32" s="55">
        <f t="shared" si="2"/>
        <v>209</v>
      </c>
      <c r="L32" s="55">
        <f t="shared" si="3"/>
        <v>281</v>
      </c>
      <c r="M32" s="53">
        <f t="shared" si="4"/>
        <v>855</v>
      </c>
    </row>
    <row r="33" spans="1:13" ht="14.25" x14ac:dyDescent="0.15">
      <c r="A33" s="28" t="s">
        <v>31</v>
      </c>
      <c r="B33" s="47">
        <v>131</v>
      </c>
      <c r="C33" s="42">
        <v>62</v>
      </c>
      <c r="D33" s="42">
        <v>80</v>
      </c>
      <c r="E33" s="53">
        <f>SUM(B33:D33)</f>
        <v>273</v>
      </c>
      <c r="F33" s="42">
        <v>167</v>
      </c>
      <c r="G33" s="42">
        <v>118</v>
      </c>
      <c r="H33" s="42">
        <v>185</v>
      </c>
      <c r="I33" s="53">
        <f t="shared" si="0"/>
        <v>470</v>
      </c>
      <c r="J33" s="55">
        <f t="shared" si="1"/>
        <v>298</v>
      </c>
      <c r="K33" s="55">
        <f t="shared" si="2"/>
        <v>180</v>
      </c>
      <c r="L33" s="55">
        <f t="shared" si="3"/>
        <v>265</v>
      </c>
      <c r="M33" s="53">
        <f t="shared" si="4"/>
        <v>743</v>
      </c>
    </row>
    <row r="34" spans="1:13" ht="14.25" x14ac:dyDescent="0.15">
      <c r="A34" s="28" t="s">
        <v>32</v>
      </c>
      <c r="B34" s="47">
        <v>88</v>
      </c>
      <c r="C34" s="42">
        <v>40</v>
      </c>
      <c r="D34" s="42">
        <v>38</v>
      </c>
      <c r="E34" s="53">
        <f>SUM(B34:D34)</f>
        <v>166</v>
      </c>
      <c r="F34" s="42">
        <v>104</v>
      </c>
      <c r="G34" s="42">
        <v>79</v>
      </c>
      <c r="H34" s="42">
        <v>124</v>
      </c>
      <c r="I34" s="53">
        <f t="shared" si="0"/>
        <v>307</v>
      </c>
      <c r="J34" s="55">
        <f t="shared" si="1"/>
        <v>192</v>
      </c>
      <c r="K34" s="55">
        <f t="shared" si="2"/>
        <v>119</v>
      </c>
      <c r="L34" s="55">
        <f t="shared" si="3"/>
        <v>162</v>
      </c>
      <c r="M34" s="53">
        <f t="shared" si="4"/>
        <v>473</v>
      </c>
    </row>
    <row r="35" spans="1:13" ht="14.25" x14ac:dyDescent="0.15">
      <c r="A35" s="28" t="s">
        <v>33</v>
      </c>
      <c r="B35" s="47">
        <v>67</v>
      </c>
      <c r="C35" s="42">
        <v>17</v>
      </c>
      <c r="D35" s="42">
        <v>35</v>
      </c>
      <c r="E35" s="53">
        <f>SUM(B35:D35)</f>
        <v>119</v>
      </c>
      <c r="F35" s="42">
        <v>145</v>
      </c>
      <c r="G35" s="42">
        <v>94</v>
      </c>
      <c r="H35" s="42">
        <v>137</v>
      </c>
      <c r="I35" s="53">
        <f t="shared" si="0"/>
        <v>376</v>
      </c>
      <c r="J35" s="55">
        <f t="shared" si="1"/>
        <v>212</v>
      </c>
      <c r="K35" s="55">
        <f t="shared" si="2"/>
        <v>111</v>
      </c>
      <c r="L35" s="55">
        <f t="shared" si="3"/>
        <v>172</v>
      </c>
      <c r="M35" s="53">
        <f t="shared" si="4"/>
        <v>495</v>
      </c>
    </row>
    <row r="36" spans="1:13" ht="14.25" x14ac:dyDescent="0.15">
      <c r="A36" s="28" t="s">
        <v>67</v>
      </c>
      <c r="B36" s="47">
        <v>16</v>
      </c>
      <c r="C36" s="42">
        <v>10</v>
      </c>
      <c r="D36" s="42">
        <v>11</v>
      </c>
      <c r="E36" s="53">
        <f t="shared" si="5"/>
        <v>37</v>
      </c>
      <c r="F36" s="42">
        <v>122</v>
      </c>
      <c r="G36" s="42">
        <v>99</v>
      </c>
      <c r="H36" s="42">
        <v>142</v>
      </c>
      <c r="I36" s="53">
        <f t="shared" si="0"/>
        <v>363</v>
      </c>
      <c r="J36" s="55">
        <f t="shared" si="1"/>
        <v>138</v>
      </c>
      <c r="K36" s="55">
        <f t="shared" si="2"/>
        <v>109</v>
      </c>
      <c r="L36" s="55">
        <f t="shared" si="3"/>
        <v>153</v>
      </c>
      <c r="M36" s="53">
        <f t="shared" si="4"/>
        <v>400</v>
      </c>
    </row>
    <row r="37" spans="1:13" ht="14.25" x14ac:dyDescent="0.15">
      <c r="A37" s="28" t="s">
        <v>68</v>
      </c>
      <c r="B37" s="47">
        <v>48</v>
      </c>
      <c r="C37" s="42">
        <v>24</v>
      </c>
      <c r="D37" s="42">
        <v>15</v>
      </c>
      <c r="E37" s="53">
        <f t="shared" si="5"/>
        <v>87</v>
      </c>
      <c r="F37" s="42">
        <v>69</v>
      </c>
      <c r="G37" s="42">
        <v>68</v>
      </c>
      <c r="H37" s="42">
        <v>106</v>
      </c>
      <c r="I37" s="53">
        <f t="shared" si="0"/>
        <v>243</v>
      </c>
      <c r="J37" s="55">
        <f t="shared" si="1"/>
        <v>117</v>
      </c>
      <c r="K37" s="55">
        <f t="shared" si="2"/>
        <v>92</v>
      </c>
      <c r="L37" s="55">
        <f t="shared" si="3"/>
        <v>121</v>
      </c>
      <c r="M37" s="53">
        <f t="shared" si="4"/>
        <v>330</v>
      </c>
    </row>
    <row r="38" spans="1:13" ht="14.25" x14ac:dyDescent="0.15">
      <c r="A38" s="28" t="s">
        <v>69</v>
      </c>
      <c r="B38" s="61">
        <v>61</v>
      </c>
      <c r="C38" s="62">
        <v>36</v>
      </c>
      <c r="D38" s="62">
        <v>53</v>
      </c>
      <c r="E38" s="53">
        <f>SUM(B38:D38)</f>
        <v>150</v>
      </c>
      <c r="F38" s="63">
        <v>168</v>
      </c>
      <c r="G38" s="63">
        <v>150</v>
      </c>
      <c r="H38" s="63">
        <v>233</v>
      </c>
      <c r="I38" s="53">
        <f>SUM(F38:H38)</f>
        <v>551</v>
      </c>
      <c r="J38" s="55">
        <f t="shared" ref="J38:J58" si="6">SUM(B38,F38)</f>
        <v>229</v>
      </c>
      <c r="K38" s="55">
        <f t="shared" ref="K38:K58" si="7">SUM(C38,G38)</f>
        <v>186</v>
      </c>
      <c r="L38" s="55">
        <f t="shared" ref="L38:L58" si="8">SUM(D38,H38)</f>
        <v>286</v>
      </c>
      <c r="M38" s="53">
        <f t="shared" ref="M38:M58" si="9">SUM(E38,I38)</f>
        <v>701</v>
      </c>
    </row>
    <row r="39" spans="1:13" ht="14.25" x14ac:dyDescent="0.15">
      <c r="A39" s="28" t="s">
        <v>70</v>
      </c>
      <c r="B39" s="47">
        <v>51</v>
      </c>
      <c r="C39" s="42">
        <v>18</v>
      </c>
      <c r="D39" s="42">
        <v>21</v>
      </c>
      <c r="E39" s="53">
        <f t="shared" si="5"/>
        <v>90</v>
      </c>
      <c r="F39" s="42">
        <v>137</v>
      </c>
      <c r="G39" s="42">
        <v>109</v>
      </c>
      <c r="H39" s="42">
        <v>164</v>
      </c>
      <c r="I39" s="53">
        <f t="shared" ref="I39:I58" si="10">SUM(F39:H39)</f>
        <v>410</v>
      </c>
      <c r="J39" s="55">
        <f t="shared" si="6"/>
        <v>188</v>
      </c>
      <c r="K39" s="55">
        <f t="shared" si="7"/>
        <v>127</v>
      </c>
      <c r="L39" s="55">
        <f t="shared" si="8"/>
        <v>185</v>
      </c>
      <c r="M39" s="53">
        <f t="shared" si="9"/>
        <v>500</v>
      </c>
    </row>
    <row r="40" spans="1:13" ht="14.25" x14ac:dyDescent="0.15">
      <c r="A40" s="28" t="s">
        <v>71</v>
      </c>
      <c r="B40" s="47">
        <v>23</v>
      </c>
      <c r="C40" s="42">
        <v>14</v>
      </c>
      <c r="D40" s="42">
        <v>14</v>
      </c>
      <c r="E40" s="53">
        <f t="shared" ref="E40:E57" si="11">SUM(B40:D40)</f>
        <v>51</v>
      </c>
      <c r="F40" s="42">
        <v>107</v>
      </c>
      <c r="G40" s="42">
        <v>103</v>
      </c>
      <c r="H40" s="42">
        <v>131</v>
      </c>
      <c r="I40" s="53">
        <f t="shared" si="10"/>
        <v>341</v>
      </c>
      <c r="J40" s="55">
        <f t="shared" si="6"/>
        <v>130</v>
      </c>
      <c r="K40" s="55">
        <f t="shared" si="7"/>
        <v>117</v>
      </c>
      <c r="L40" s="55">
        <f t="shared" si="8"/>
        <v>145</v>
      </c>
      <c r="M40" s="53">
        <f>SUM(E40,I40)</f>
        <v>392</v>
      </c>
    </row>
    <row r="41" spans="1:13" ht="14.25" x14ac:dyDescent="0.15">
      <c r="A41" s="28" t="s">
        <v>81</v>
      </c>
      <c r="B41" s="47">
        <v>39</v>
      </c>
      <c r="C41" s="42">
        <v>25</v>
      </c>
      <c r="D41" s="42">
        <v>27</v>
      </c>
      <c r="E41" s="53">
        <f>SUM(B41:D41)</f>
        <v>91</v>
      </c>
      <c r="F41" s="42">
        <v>119</v>
      </c>
      <c r="G41" s="42">
        <v>95</v>
      </c>
      <c r="H41" s="42">
        <v>173</v>
      </c>
      <c r="I41" s="53">
        <f>SUM(F41:H41)</f>
        <v>387</v>
      </c>
      <c r="J41" s="55">
        <f>SUM(B41,F41)</f>
        <v>158</v>
      </c>
      <c r="K41" s="55">
        <f>SUM(C41,G41)</f>
        <v>120</v>
      </c>
      <c r="L41" s="55">
        <f>SUM(D41,H41)</f>
        <v>200</v>
      </c>
      <c r="M41" s="53">
        <f>SUM(E41,I41)</f>
        <v>478</v>
      </c>
    </row>
    <row r="42" spans="1:13" s="26" customFormat="1" ht="14.25" x14ac:dyDescent="0.15">
      <c r="A42" s="28" t="s">
        <v>34</v>
      </c>
      <c r="B42" s="48">
        <v>20</v>
      </c>
      <c r="C42" s="49">
        <v>10</v>
      </c>
      <c r="D42" s="49">
        <v>8</v>
      </c>
      <c r="E42" s="53">
        <f t="shared" si="11"/>
        <v>38</v>
      </c>
      <c r="F42" s="49">
        <v>51</v>
      </c>
      <c r="G42" s="49">
        <v>28</v>
      </c>
      <c r="H42" s="49">
        <v>35</v>
      </c>
      <c r="I42" s="53">
        <f t="shared" si="10"/>
        <v>114</v>
      </c>
      <c r="J42" s="55">
        <f t="shared" si="6"/>
        <v>71</v>
      </c>
      <c r="K42" s="55">
        <f t="shared" si="7"/>
        <v>38</v>
      </c>
      <c r="L42" s="55">
        <f t="shared" si="8"/>
        <v>43</v>
      </c>
      <c r="M42" s="53">
        <f t="shared" si="9"/>
        <v>152</v>
      </c>
    </row>
    <row r="43" spans="1:13" ht="14.25" x14ac:dyDescent="0.15">
      <c r="A43" s="28" t="s">
        <v>35</v>
      </c>
      <c r="B43" s="47">
        <v>19</v>
      </c>
      <c r="C43" s="42">
        <v>9</v>
      </c>
      <c r="D43" s="42">
        <v>14</v>
      </c>
      <c r="E43" s="53">
        <f t="shared" si="11"/>
        <v>42</v>
      </c>
      <c r="F43" s="42">
        <v>54</v>
      </c>
      <c r="G43" s="42">
        <v>36</v>
      </c>
      <c r="H43" s="42">
        <v>50</v>
      </c>
      <c r="I43" s="53">
        <f t="shared" si="10"/>
        <v>140</v>
      </c>
      <c r="J43" s="55">
        <f t="shared" si="6"/>
        <v>73</v>
      </c>
      <c r="K43" s="55">
        <f t="shared" si="7"/>
        <v>45</v>
      </c>
      <c r="L43" s="55">
        <f t="shared" si="8"/>
        <v>64</v>
      </c>
      <c r="M43" s="53">
        <f t="shared" si="9"/>
        <v>182</v>
      </c>
    </row>
    <row r="44" spans="1:13" s="26" customFormat="1" ht="14.25" x14ac:dyDescent="0.15">
      <c r="A44" s="28" t="s">
        <v>36</v>
      </c>
      <c r="B44" s="50">
        <v>4</v>
      </c>
      <c r="C44" s="51">
        <v>1</v>
      </c>
      <c r="D44" s="51">
        <v>0</v>
      </c>
      <c r="E44" s="56">
        <f t="shared" si="11"/>
        <v>5</v>
      </c>
      <c r="F44" s="51">
        <v>14</v>
      </c>
      <c r="G44" s="51">
        <v>6</v>
      </c>
      <c r="H44" s="51">
        <v>12</v>
      </c>
      <c r="I44" s="53">
        <f t="shared" si="10"/>
        <v>32</v>
      </c>
      <c r="J44" s="55">
        <f t="shared" si="6"/>
        <v>18</v>
      </c>
      <c r="K44" s="55">
        <f t="shared" si="7"/>
        <v>7</v>
      </c>
      <c r="L44" s="55">
        <f t="shared" si="8"/>
        <v>12</v>
      </c>
      <c r="M44" s="53">
        <f t="shared" si="9"/>
        <v>37</v>
      </c>
    </row>
    <row r="45" spans="1:13" s="26" customFormat="1" ht="14.25" x14ac:dyDescent="0.15">
      <c r="A45" s="28" t="s">
        <v>37</v>
      </c>
      <c r="B45" s="50">
        <v>13</v>
      </c>
      <c r="C45" s="51">
        <v>4</v>
      </c>
      <c r="D45" s="51">
        <v>4</v>
      </c>
      <c r="E45" s="56">
        <f t="shared" si="11"/>
        <v>21</v>
      </c>
      <c r="F45" s="51">
        <v>27</v>
      </c>
      <c r="G45" s="51">
        <v>22</v>
      </c>
      <c r="H45" s="51">
        <v>47</v>
      </c>
      <c r="I45" s="53">
        <f t="shared" si="10"/>
        <v>96</v>
      </c>
      <c r="J45" s="55">
        <f t="shared" si="6"/>
        <v>40</v>
      </c>
      <c r="K45" s="55">
        <f t="shared" si="7"/>
        <v>26</v>
      </c>
      <c r="L45" s="55">
        <f t="shared" si="8"/>
        <v>51</v>
      </c>
      <c r="M45" s="53">
        <f t="shared" si="9"/>
        <v>117</v>
      </c>
    </row>
    <row r="46" spans="1:13" ht="14.25" x14ac:dyDescent="0.15">
      <c r="A46" s="28" t="s">
        <v>72</v>
      </c>
      <c r="B46" s="50">
        <v>11</v>
      </c>
      <c r="C46" s="51">
        <v>5</v>
      </c>
      <c r="D46" s="51">
        <v>3</v>
      </c>
      <c r="E46" s="56">
        <f t="shared" si="11"/>
        <v>19</v>
      </c>
      <c r="F46" s="51">
        <v>28</v>
      </c>
      <c r="G46" s="51">
        <v>22</v>
      </c>
      <c r="H46" s="51">
        <v>24</v>
      </c>
      <c r="I46" s="53">
        <f t="shared" si="10"/>
        <v>74</v>
      </c>
      <c r="J46" s="55">
        <f t="shared" si="6"/>
        <v>39</v>
      </c>
      <c r="K46" s="55">
        <f t="shared" si="7"/>
        <v>27</v>
      </c>
      <c r="L46" s="55">
        <f t="shared" si="8"/>
        <v>27</v>
      </c>
      <c r="M46" s="53">
        <f t="shared" si="9"/>
        <v>93</v>
      </c>
    </row>
    <row r="47" spans="1:13" ht="14.25" x14ac:dyDescent="0.15">
      <c r="A47" s="28" t="s">
        <v>38</v>
      </c>
      <c r="B47" s="50">
        <v>16</v>
      </c>
      <c r="C47" s="51">
        <v>3</v>
      </c>
      <c r="D47" s="51">
        <v>4</v>
      </c>
      <c r="E47" s="56">
        <f t="shared" si="11"/>
        <v>23</v>
      </c>
      <c r="F47" s="51">
        <v>29</v>
      </c>
      <c r="G47" s="51">
        <v>40</v>
      </c>
      <c r="H47" s="51">
        <v>55</v>
      </c>
      <c r="I47" s="53">
        <f t="shared" si="10"/>
        <v>124</v>
      </c>
      <c r="J47" s="55">
        <f t="shared" si="6"/>
        <v>45</v>
      </c>
      <c r="K47" s="55">
        <f t="shared" si="7"/>
        <v>43</v>
      </c>
      <c r="L47" s="55">
        <f t="shared" si="8"/>
        <v>59</v>
      </c>
      <c r="M47" s="53">
        <f t="shared" si="9"/>
        <v>147</v>
      </c>
    </row>
    <row r="48" spans="1:13" ht="14.25" x14ac:dyDescent="0.15">
      <c r="A48" s="28" t="s">
        <v>39</v>
      </c>
      <c r="B48" s="47">
        <v>9</v>
      </c>
      <c r="C48" s="42">
        <v>3</v>
      </c>
      <c r="D48" s="42">
        <v>5</v>
      </c>
      <c r="E48" s="53">
        <f t="shared" si="11"/>
        <v>17</v>
      </c>
      <c r="F48" s="42">
        <v>14</v>
      </c>
      <c r="G48" s="42">
        <v>19</v>
      </c>
      <c r="H48" s="42">
        <v>24</v>
      </c>
      <c r="I48" s="53">
        <f t="shared" si="10"/>
        <v>57</v>
      </c>
      <c r="J48" s="55">
        <f t="shared" si="6"/>
        <v>23</v>
      </c>
      <c r="K48" s="55">
        <f t="shared" si="7"/>
        <v>22</v>
      </c>
      <c r="L48" s="55">
        <f t="shared" si="8"/>
        <v>29</v>
      </c>
      <c r="M48" s="53">
        <f t="shared" si="9"/>
        <v>74</v>
      </c>
    </row>
    <row r="49" spans="1:13" ht="14.25" x14ac:dyDescent="0.15">
      <c r="A49" s="28" t="s">
        <v>73</v>
      </c>
      <c r="B49" s="48">
        <v>25</v>
      </c>
      <c r="C49" s="49">
        <v>5</v>
      </c>
      <c r="D49" s="49">
        <v>15</v>
      </c>
      <c r="E49" s="53">
        <f t="shared" si="11"/>
        <v>45</v>
      </c>
      <c r="F49" s="49">
        <v>59</v>
      </c>
      <c r="G49" s="49">
        <v>55</v>
      </c>
      <c r="H49" s="49">
        <v>66</v>
      </c>
      <c r="I49" s="53">
        <f t="shared" si="10"/>
        <v>180</v>
      </c>
      <c r="J49" s="55">
        <f t="shared" si="6"/>
        <v>84</v>
      </c>
      <c r="K49" s="55">
        <f t="shared" si="7"/>
        <v>60</v>
      </c>
      <c r="L49" s="55">
        <f t="shared" si="8"/>
        <v>81</v>
      </c>
      <c r="M49" s="53">
        <f t="shared" si="9"/>
        <v>225</v>
      </c>
    </row>
    <row r="50" spans="1:13" ht="14.25" x14ac:dyDescent="0.15">
      <c r="A50" s="28" t="s">
        <v>40</v>
      </c>
      <c r="B50" s="47">
        <v>11</v>
      </c>
      <c r="C50" s="42">
        <v>6</v>
      </c>
      <c r="D50" s="42">
        <v>7</v>
      </c>
      <c r="E50" s="53">
        <f t="shared" si="11"/>
        <v>24</v>
      </c>
      <c r="F50" s="42">
        <v>17</v>
      </c>
      <c r="G50" s="42">
        <v>16</v>
      </c>
      <c r="H50" s="42">
        <v>40</v>
      </c>
      <c r="I50" s="53">
        <f t="shared" si="10"/>
        <v>73</v>
      </c>
      <c r="J50" s="55">
        <f t="shared" si="6"/>
        <v>28</v>
      </c>
      <c r="K50" s="55">
        <f t="shared" si="7"/>
        <v>22</v>
      </c>
      <c r="L50" s="55">
        <f t="shared" si="8"/>
        <v>47</v>
      </c>
      <c r="M50" s="53">
        <f t="shared" si="9"/>
        <v>97</v>
      </c>
    </row>
    <row r="51" spans="1:13" s="12" customFormat="1" ht="14.25" x14ac:dyDescent="0.15">
      <c r="A51" s="28" t="s">
        <v>41</v>
      </c>
      <c r="B51" s="47">
        <v>4</v>
      </c>
      <c r="C51" s="42">
        <v>2</v>
      </c>
      <c r="D51" s="42">
        <v>3</v>
      </c>
      <c r="E51" s="53">
        <f t="shared" si="11"/>
        <v>9</v>
      </c>
      <c r="F51" s="42">
        <v>11</v>
      </c>
      <c r="G51" s="42">
        <v>20</v>
      </c>
      <c r="H51" s="42">
        <v>26</v>
      </c>
      <c r="I51" s="53">
        <f t="shared" si="10"/>
        <v>57</v>
      </c>
      <c r="J51" s="53">
        <f t="shared" si="6"/>
        <v>15</v>
      </c>
      <c r="K51" s="53">
        <f t="shared" si="7"/>
        <v>22</v>
      </c>
      <c r="L51" s="53">
        <f t="shared" si="8"/>
        <v>29</v>
      </c>
      <c r="M51" s="53">
        <f t="shared" si="9"/>
        <v>66</v>
      </c>
    </row>
    <row r="52" spans="1:13" ht="14.25" x14ac:dyDescent="0.15">
      <c r="A52" s="28" t="s">
        <v>42</v>
      </c>
      <c r="B52" s="47">
        <v>13</v>
      </c>
      <c r="C52" s="42">
        <v>3</v>
      </c>
      <c r="D52" s="42">
        <v>8</v>
      </c>
      <c r="E52" s="53">
        <f t="shared" si="11"/>
        <v>24</v>
      </c>
      <c r="F52" s="42">
        <v>30</v>
      </c>
      <c r="G52" s="42">
        <v>25</v>
      </c>
      <c r="H52" s="42">
        <v>43</v>
      </c>
      <c r="I52" s="53">
        <f t="shared" si="10"/>
        <v>98</v>
      </c>
      <c r="J52" s="55">
        <f t="shared" si="6"/>
        <v>43</v>
      </c>
      <c r="K52" s="55">
        <f t="shared" si="7"/>
        <v>28</v>
      </c>
      <c r="L52" s="55">
        <f t="shared" si="8"/>
        <v>51</v>
      </c>
      <c r="M52" s="53">
        <f t="shared" si="9"/>
        <v>122</v>
      </c>
    </row>
    <row r="53" spans="1:13" s="12" customFormat="1" ht="14.25" x14ac:dyDescent="0.15">
      <c r="A53" s="28" t="s">
        <v>43</v>
      </c>
      <c r="B53" s="47">
        <v>6</v>
      </c>
      <c r="C53" s="42">
        <v>5</v>
      </c>
      <c r="D53" s="42">
        <v>4</v>
      </c>
      <c r="E53" s="53">
        <f t="shared" si="11"/>
        <v>15</v>
      </c>
      <c r="F53" s="42">
        <v>37</v>
      </c>
      <c r="G53" s="42">
        <v>31</v>
      </c>
      <c r="H53" s="42">
        <v>31</v>
      </c>
      <c r="I53" s="53">
        <f t="shared" si="10"/>
        <v>99</v>
      </c>
      <c r="J53" s="53">
        <f t="shared" si="6"/>
        <v>43</v>
      </c>
      <c r="K53" s="53">
        <f t="shared" si="7"/>
        <v>36</v>
      </c>
      <c r="L53" s="53">
        <f t="shared" si="8"/>
        <v>35</v>
      </c>
      <c r="M53" s="53">
        <f t="shared" si="9"/>
        <v>114</v>
      </c>
    </row>
    <row r="54" spans="1:13" ht="14.25" x14ac:dyDescent="0.15">
      <c r="A54" s="28" t="s">
        <v>44</v>
      </c>
      <c r="B54" s="47">
        <v>5</v>
      </c>
      <c r="C54" s="42">
        <v>3</v>
      </c>
      <c r="D54" s="42">
        <v>0</v>
      </c>
      <c r="E54" s="53">
        <f t="shared" si="11"/>
        <v>8</v>
      </c>
      <c r="F54" s="42">
        <v>18</v>
      </c>
      <c r="G54" s="42">
        <v>18</v>
      </c>
      <c r="H54" s="42">
        <v>24</v>
      </c>
      <c r="I54" s="53">
        <f t="shared" si="10"/>
        <v>60</v>
      </c>
      <c r="J54" s="55">
        <f t="shared" si="6"/>
        <v>23</v>
      </c>
      <c r="K54" s="55">
        <f t="shared" si="7"/>
        <v>21</v>
      </c>
      <c r="L54" s="55">
        <f t="shared" si="8"/>
        <v>24</v>
      </c>
      <c r="M54" s="53">
        <f t="shared" si="9"/>
        <v>68</v>
      </c>
    </row>
    <row r="55" spans="1:13" ht="14.25" x14ac:dyDescent="0.15">
      <c r="A55" s="28" t="s">
        <v>45</v>
      </c>
      <c r="B55" s="47">
        <v>7</v>
      </c>
      <c r="C55" s="42">
        <v>2</v>
      </c>
      <c r="D55" s="42">
        <v>1</v>
      </c>
      <c r="E55" s="53">
        <f t="shared" si="11"/>
        <v>10</v>
      </c>
      <c r="F55" s="42">
        <v>22</v>
      </c>
      <c r="G55" s="42">
        <v>16</v>
      </c>
      <c r="H55" s="42">
        <v>30</v>
      </c>
      <c r="I55" s="53">
        <f t="shared" si="10"/>
        <v>68</v>
      </c>
      <c r="J55" s="55">
        <f t="shared" si="6"/>
        <v>29</v>
      </c>
      <c r="K55" s="55">
        <f t="shared" si="7"/>
        <v>18</v>
      </c>
      <c r="L55" s="55">
        <f t="shared" si="8"/>
        <v>31</v>
      </c>
      <c r="M55" s="53">
        <f t="shared" si="9"/>
        <v>78</v>
      </c>
    </row>
    <row r="56" spans="1:13" ht="14.25" x14ac:dyDescent="0.15">
      <c r="A56" s="28" t="s">
        <v>46</v>
      </c>
      <c r="B56" s="47">
        <v>2</v>
      </c>
      <c r="C56" s="42">
        <v>3</v>
      </c>
      <c r="D56" s="42">
        <v>8</v>
      </c>
      <c r="E56" s="53">
        <f t="shared" si="11"/>
        <v>13</v>
      </c>
      <c r="F56" s="42">
        <v>32</v>
      </c>
      <c r="G56" s="42">
        <v>21</v>
      </c>
      <c r="H56" s="42">
        <v>34</v>
      </c>
      <c r="I56" s="53">
        <f t="shared" si="10"/>
        <v>87</v>
      </c>
      <c r="J56" s="55">
        <f t="shared" si="6"/>
        <v>34</v>
      </c>
      <c r="K56" s="55">
        <f t="shared" si="7"/>
        <v>24</v>
      </c>
      <c r="L56" s="55">
        <f t="shared" si="8"/>
        <v>42</v>
      </c>
      <c r="M56" s="53">
        <f t="shared" si="9"/>
        <v>100</v>
      </c>
    </row>
    <row r="57" spans="1:13" ht="14.25" x14ac:dyDescent="0.15">
      <c r="A57" s="28" t="s">
        <v>47</v>
      </c>
      <c r="B57" s="47">
        <v>2</v>
      </c>
      <c r="C57" s="42">
        <v>4</v>
      </c>
      <c r="D57" s="42">
        <v>1</v>
      </c>
      <c r="E57" s="53">
        <f t="shared" si="11"/>
        <v>7</v>
      </c>
      <c r="F57" s="42">
        <v>14</v>
      </c>
      <c r="G57" s="42">
        <v>17</v>
      </c>
      <c r="H57" s="42">
        <v>26</v>
      </c>
      <c r="I57" s="53">
        <f t="shared" si="10"/>
        <v>57</v>
      </c>
      <c r="J57" s="55">
        <f t="shared" si="6"/>
        <v>16</v>
      </c>
      <c r="K57" s="55">
        <f t="shared" si="7"/>
        <v>21</v>
      </c>
      <c r="L57" s="55">
        <f t="shared" si="8"/>
        <v>27</v>
      </c>
      <c r="M57" s="53">
        <f t="shared" si="9"/>
        <v>64</v>
      </c>
    </row>
    <row r="58" spans="1:13" ht="14.25" x14ac:dyDescent="0.15">
      <c r="A58" s="28" t="s">
        <v>48</v>
      </c>
      <c r="B58" s="50">
        <v>5</v>
      </c>
      <c r="C58" s="51">
        <v>2</v>
      </c>
      <c r="D58" s="51">
        <v>1</v>
      </c>
      <c r="E58" s="53">
        <f>SUM(B58:D58)</f>
        <v>8</v>
      </c>
      <c r="F58" s="51">
        <v>15</v>
      </c>
      <c r="G58" s="51">
        <v>14</v>
      </c>
      <c r="H58" s="51">
        <v>29</v>
      </c>
      <c r="I58" s="53">
        <f t="shared" si="10"/>
        <v>58</v>
      </c>
      <c r="J58" s="55">
        <f t="shared" si="6"/>
        <v>20</v>
      </c>
      <c r="K58" s="55">
        <f t="shared" si="7"/>
        <v>16</v>
      </c>
      <c r="L58" s="55">
        <f t="shared" si="8"/>
        <v>30</v>
      </c>
      <c r="M58" s="53">
        <f t="shared" si="9"/>
        <v>66</v>
      </c>
    </row>
    <row r="59" spans="1:13" x14ac:dyDescent="0.15">
      <c r="A59" s="5" t="s">
        <v>64</v>
      </c>
      <c r="B59" s="43">
        <f t="shared" ref="B59:L59" si="12">SUM(B5:B58)</f>
        <v>6959</v>
      </c>
      <c r="C59" s="43">
        <f t="shared" si="12"/>
        <v>2934</v>
      </c>
      <c r="D59" s="43">
        <f t="shared" si="12"/>
        <v>4077</v>
      </c>
      <c r="E59" s="43">
        <f t="shared" si="12"/>
        <v>13970</v>
      </c>
      <c r="F59" s="43">
        <f t="shared" si="12"/>
        <v>12092</v>
      </c>
      <c r="G59" s="43">
        <f t="shared" si="12"/>
        <v>9641</v>
      </c>
      <c r="H59" s="43">
        <f t="shared" si="12"/>
        <v>14379</v>
      </c>
      <c r="I59" s="44">
        <f t="shared" si="12"/>
        <v>36112</v>
      </c>
      <c r="J59" s="44">
        <f t="shared" si="12"/>
        <v>19051</v>
      </c>
      <c r="K59" s="44">
        <f t="shared" si="12"/>
        <v>12575</v>
      </c>
      <c r="L59" s="44">
        <f t="shared" si="12"/>
        <v>18456</v>
      </c>
      <c r="M59" s="44">
        <f>SUM(M5:M58)</f>
        <v>50082</v>
      </c>
    </row>
    <row r="60" spans="1:13" x14ac:dyDescent="0.15">
      <c r="A60" s="11" t="s">
        <v>65</v>
      </c>
    </row>
    <row r="61" spans="1:13" x14ac:dyDescent="0.15">
      <c r="A61" s="7" t="s">
        <v>49</v>
      </c>
    </row>
    <row r="62" spans="1:13" s="1" customFormat="1" ht="13.5" customHeight="1" x14ac:dyDescent="0.15">
      <c r="A62" s="69"/>
      <c r="B62" s="66" t="s">
        <v>77</v>
      </c>
      <c r="C62" s="66"/>
      <c r="D62" s="66"/>
      <c r="E62" s="67"/>
      <c r="F62" s="68" t="s">
        <v>3</v>
      </c>
      <c r="G62" s="66"/>
      <c r="H62" s="66"/>
      <c r="I62" s="67"/>
      <c r="J62" s="68" t="s">
        <v>64</v>
      </c>
      <c r="K62" s="66"/>
      <c r="L62" s="66"/>
      <c r="M62" s="67"/>
    </row>
    <row r="63" spans="1:13" s="1" customFormat="1" ht="14.25" thickBot="1" x14ac:dyDescent="0.2">
      <c r="A63" s="70"/>
      <c r="B63" s="19" t="s">
        <v>4</v>
      </c>
      <c r="C63" s="17" t="s">
        <v>5</v>
      </c>
      <c r="D63" s="17" t="s">
        <v>6</v>
      </c>
      <c r="E63" s="18" t="s">
        <v>2</v>
      </c>
      <c r="F63" s="17" t="s">
        <v>4</v>
      </c>
      <c r="G63" s="17" t="s">
        <v>5</v>
      </c>
      <c r="H63" s="17" t="s">
        <v>6</v>
      </c>
      <c r="I63" s="18" t="s">
        <v>2</v>
      </c>
      <c r="J63" s="17" t="s">
        <v>4</v>
      </c>
      <c r="K63" s="17" t="s">
        <v>5</v>
      </c>
      <c r="L63" s="17" t="s">
        <v>6</v>
      </c>
      <c r="M63" s="18" t="s">
        <v>2</v>
      </c>
    </row>
    <row r="64" spans="1:13" ht="23.25" customHeight="1" thickTop="1" x14ac:dyDescent="0.15">
      <c r="A64" s="37" t="s">
        <v>51</v>
      </c>
      <c r="B64" s="9">
        <f t="shared" ref="B64:M64" si="13">B18+B23+B26</f>
        <v>507</v>
      </c>
      <c r="C64" s="9">
        <f t="shared" si="13"/>
        <v>189</v>
      </c>
      <c r="D64" s="9">
        <f t="shared" si="13"/>
        <v>326</v>
      </c>
      <c r="E64" s="9">
        <f t="shared" si="13"/>
        <v>1022</v>
      </c>
      <c r="F64" s="9">
        <f t="shared" si="13"/>
        <v>953</v>
      </c>
      <c r="G64" s="9">
        <f t="shared" si="13"/>
        <v>669</v>
      </c>
      <c r="H64" s="9">
        <f t="shared" si="13"/>
        <v>912</v>
      </c>
      <c r="I64" s="9">
        <f t="shared" si="13"/>
        <v>2534</v>
      </c>
      <c r="J64" s="9">
        <f t="shared" si="13"/>
        <v>1460</v>
      </c>
      <c r="K64" s="9">
        <f t="shared" si="13"/>
        <v>858</v>
      </c>
      <c r="L64" s="9">
        <f t="shared" si="13"/>
        <v>1238</v>
      </c>
      <c r="M64" s="9">
        <f t="shared" si="13"/>
        <v>3556</v>
      </c>
    </row>
    <row r="65" spans="1:13" ht="23.25" customHeight="1" x14ac:dyDescent="0.15">
      <c r="A65" s="29" t="s">
        <v>52</v>
      </c>
      <c r="B65" s="10">
        <f t="shared" ref="B65:M65" si="14">B7+B29</f>
        <v>525</v>
      </c>
      <c r="C65" s="10">
        <f t="shared" si="14"/>
        <v>279</v>
      </c>
      <c r="D65" s="10">
        <f t="shared" si="14"/>
        <v>377</v>
      </c>
      <c r="E65" s="10">
        <f t="shared" si="14"/>
        <v>1181</v>
      </c>
      <c r="F65" s="10">
        <f t="shared" si="14"/>
        <v>904</v>
      </c>
      <c r="G65" s="10">
        <f t="shared" si="14"/>
        <v>646</v>
      </c>
      <c r="H65" s="10">
        <f t="shared" si="14"/>
        <v>1151</v>
      </c>
      <c r="I65" s="10">
        <f t="shared" si="14"/>
        <v>2701</v>
      </c>
      <c r="J65" s="10">
        <f t="shared" si="14"/>
        <v>1429</v>
      </c>
      <c r="K65" s="10">
        <f t="shared" si="14"/>
        <v>925</v>
      </c>
      <c r="L65" s="10">
        <f t="shared" si="14"/>
        <v>1528</v>
      </c>
      <c r="M65" s="10">
        <f t="shared" si="14"/>
        <v>3882</v>
      </c>
    </row>
    <row r="66" spans="1:13" ht="23.25" customHeight="1" x14ac:dyDescent="0.15">
      <c r="A66" s="29" t="s">
        <v>53</v>
      </c>
      <c r="B66" s="10">
        <f t="shared" ref="B66:M66" si="15">B11+B22+B24</f>
        <v>932</v>
      </c>
      <c r="C66" s="10">
        <f t="shared" si="15"/>
        <v>398</v>
      </c>
      <c r="D66" s="10">
        <f t="shared" si="15"/>
        <v>499</v>
      </c>
      <c r="E66" s="10">
        <f t="shared" si="15"/>
        <v>1829</v>
      </c>
      <c r="F66" s="10">
        <f t="shared" si="15"/>
        <v>1417</v>
      </c>
      <c r="G66" s="10">
        <f t="shared" si="15"/>
        <v>1099</v>
      </c>
      <c r="H66" s="10">
        <f t="shared" si="15"/>
        <v>1690</v>
      </c>
      <c r="I66" s="10">
        <f t="shared" si="15"/>
        <v>4206</v>
      </c>
      <c r="J66" s="10">
        <f t="shared" si="15"/>
        <v>2349</v>
      </c>
      <c r="K66" s="10">
        <f t="shared" si="15"/>
        <v>1497</v>
      </c>
      <c r="L66" s="10">
        <f t="shared" si="15"/>
        <v>2189</v>
      </c>
      <c r="M66" s="10">
        <f t="shared" si="15"/>
        <v>6035</v>
      </c>
    </row>
    <row r="67" spans="1:13" ht="23.25" customHeight="1" x14ac:dyDescent="0.15">
      <c r="A67" s="31" t="s">
        <v>54</v>
      </c>
      <c r="B67" s="10">
        <f t="shared" ref="B67:M67" si="16">B12</f>
        <v>227</v>
      </c>
      <c r="C67" s="10">
        <f t="shared" si="16"/>
        <v>80</v>
      </c>
      <c r="D67" s="10">
        <f t="shared" si="16"/>
        <v>100</v>
      </c>
      <c r="E67" s="10">
        <f t="shared" si="16"/>
        <v>407</v>
      </c>
      <c r="F67" s="10">
        <f t="shared" si="16"/>
        <v>411</v>
      </c>
      <c r="G67" s="10">
        <f t="shared" si="16"/>
        <v>360</v>
      </c>
      <c r="H67" s="10">
        <f t="shared" si="16"/>
        <v>451</v>
      </c>
      <c r="I67" s="10">
        <f t="shared" si="16"/>
        <v>1222</v>
      </c>
      <c r="J67" s="10">
        <f t="shared" si="16"/>
        <v>638</v>
      </c>
      <c r="K67" s="10">
        <f t="shared" si="16"/>
        <v>440</v>
      </c>
      <c r="L67" s="10">
        <f t="shared" si="16"/>
        <v>551</v>
      </c>
      <c r="M67" s="10">
        <f t="shared" si="16"/>
        <v>1629</v>
      </c>
    </row>
    <row r="68" spans="1:13" ht="23.25" customHeight="1" x14ac:dyDescent="0.15">
      <c r="A68" s="31" t="s">
        <v>55</v>
      </c>
      <c r="B68" s="10">
        <f t="shared" ref="B68:M68" si="17">B14+B15+B30+B32+B33+B35+B42+B34+B43</f>
        <v>850</v>
      </c>
      <c r="C68" s="10">
        <f t="shared" si="17"/>
        <v>384</v>
      </c>
      <c r="D68" s="10">
        <f t="shared" si="17"/>
        <v>517</v>
      </c>
      <c r="E68" s="10">
        <f t="shared" si="17"/>
        <v>1751</v>
      </c>
      <c r="F68" s="10">
        <f t="shared" si="17"/>
        <v>1558</v>
      </c>
      <c r="G68" s="10">
        <f t="shared" si="17"/>
        <v>1072</v>
      </c>
      <c r="H68" s="10">
        <f t="shared" si="17"/>
        <v>1602</v>
      </c>
      <c r="I68" s="10">
        <f t="shared" si="17"/>
        <v>4232</v>
      </c>
      <c r="J68" s="10">
        <f t="shared" si="17"/>
        <v>2408</v>
      </c>
      <c r="K68" s="10">
        <f t="shared" si="17"/>
        <v>1456</v>
      </c>
      <c r="L68" s="10">
        <f t="shared" si="17"/>
        <v>2119</v>
      </c>
      <c r="M68" s="10">
        <f t="shared" si="17"/>
        <v>5983</v>
      </c>
    </row>
    <row r="69" spans="1:13" ht="23.25" customHeight="1" x14ac:dyDescent="0.15">
      <c r="A69" s="29" t="s">
        <v>56</v>
      </c>
      <c r="B69" s="10">
        <f t="shared" ref="B69:M69" si="18">B38+B44+B45+B46</f>
        <v>89</v>
      </c>
      <c r="C69" s="10">
        <f t="shared" si="18"/>
        <v>46</v>
      </c>
      <c r="D69" s="10">
        <f t="shared" si="18"/>
        <v>60</v>
      </c>
      <c r="E69" s="10">
        <f t="shared" si="18"/>
        <v>195</v>
      </c>
      <c r="F69" s="10">
        <f t="shared" si="18"/>
        <v>237</v>
      </c>
      <c r="G69" s="10">
        <f t="shared" si="18"/>
        <v>200</v>
      </c>
      <c r="H69" s="10">
        <f t="shared" si="18"/>
        <v>316</v>
      </c>
      <c r="I69" s="10">
        <f t="shared" si="18"/>
        <v>753</v>
      </c>
      <c r="J69" s="10">
        <f t="shared" si="18"/>
        <v>326</v>
      </c>
      <c r="K69" s="10">
        <f t="shared" si="18"/>
        <v>246</v>
      </c>
      <c r="L69" s="10">
        <f t="shared" si="18"/>
        <v>376</v>
      </c>
      <c r="M69" s="10">
        <f t="shared" si="18"/>
        <v>948</v>
      </c>
    </row>
    <row r="70" spans="1:13" ht="23.25" customHeight="1" x14ac:dyDescent="0.15">
      <c r="A70" s="29" t="s">
        <v>57</v>
      </c>
      <c r="B70" s="10">
        <f t="shared" ref="B70:M70" si="19">B6+B17+B37</f>
        <v>181</v>
      </c>
      <c r="C70" s="10">
        <f t="shared" si="19"/>
        <v>91</v>
      </c>
      <c r="D70" s="10">
        <f t="shared" si="19"/>
        <v>58</v>
      </c>
      <c r="E70" s="10">
        <f t="shared" si="19"/>
        <v>330</v>
      </c>
      <c r="F70" s="10">
        <f t="shared" si="19"/>
        <v>312</v>
      </c>
      <c r="G70" s="10">
        <f t="shared" si="19"/>
        <v>352</v>
      </c>
      <c r="H70" s="10">
        <f t="shared" si="19"/>
        <v>437</v>
      </c>
      <c r="I70" s="10">
        <f t="shared" si="19"/>
        <v>1101</v>
      </c>
      <c r="J70" s="10">
        <f t="shared" si="19"/>
        <v>493</v>
      </c>
      <c r="K70" s="10">
        <f t="shared" si="19"/>
        <v>443</v>
      </c>
      <c r="L70" s="10">
        <f t="shared" si="19"/>
        <v>495</v>
      </c>
      <c r="M70" s="10">
        <f t="shared" si="19"/>
        <v>1431</v>
      </c>
    </row>
    <row r="71" spans="1:13" ht="23.25" customHeight="1" x14ac:dyDescent="0.15">
      <c r="A71" s="29" t="s">
        <v>58</v>
      </c>
      <c r="B71" s="10">
        <f t="shared" ref="B71:M71" si="20">B16+B39+B41+B47+B48+B49</f>
        <v>207</v>
      </c>
      <c r="C71" s="10">
        <f t="shared" si="20"/>
        <v>79</v>
      </c>
      <c r="D71" s="10">
        <f t="shared" si="20"/>
        <v>112</v>
      </c>
      <c r="E71" s="10">
        <f t="shared" si="20"/>
        <v>398</v>
      </c>
      <c r="F71" s="10">
        <f t="shared" si="20"/>
        <v>508</v>
      </c>
      <c r="G71" s="10">
        <f t="shared" si="20"/>
        <v>414</v>
      </c>
      <c r="H71" s="10">
        <f t="shared" si="20"/>
        <v>642</v>
      </c>
      <c r="I71" s="10">
        <f t="shared" si="20"/>
        <v>1564</v>
      </c>
      <c r="J71" s="10">
        <f t="shared" si="20"/>
        <v>715</v>
      </c>
      <c r="K71" s="10">
        <f t="shared" si="20"/>
        <v>493</v>
      </c>
      <c r="L71" s="10">
        <f t="shared" si="20"/>
        <v>754</v>
      </c>
      <c r="M71" s="10">
        <f t="shared" si="20"/>
        <v>1962</v>
      </c>
    </row>
    <row r="72" spans="1:13" ht="23.25" customHeight="1" x14ac:dyDescent="0.15">
      <c r="A72" s="29" t="s">
        <v>59</v>
      </c>
      <c r="B72" s="10">
        <f t="shared" ref="B72:M72" si="21">B13+B50+B51+B52+B53+B54+B55</f>
        <v>130</v>
      </c>
      <c r="C72" s="10">
        <f t="shared" si="21"/>
        <v>58</v>
      </c>
      <c r="D72" s="10">
        <f t="shared" si="21"/>
        <v>79</v>
      </c>
      <c r="E72" s="10">
        <f t="shared" si="21"/>
        <v>267</v>
      </c>
      <c r="F72" s="10">
        <f t="shared" si="21"/>
        <v>341</v>
      </c>
      <c r="G72" s="10">
        <f t="shared" si="21"/>
        <v>276</v>
      </c>
      <c r="H72" s="10">
        <f t="shared" si="21"/>
        <v>454</v>
      </c>
      <c r="I72" s="10">
        <f t="shared" si="21"/>
        <v>1071</v>
      </c>
      <c r="J72" s="10">
        <f t="shared" si="21"/>
        <v>471</v>
      </c>
      <c r="K72" s="10">
        <f t="shared" si="21"/>
        <v>334</v>
      </c>
      <c r="L72" s="10">
        <f t="shared" si="21"/>
        <v>533</v>
      </c>
      <c r="M72" s="10">
        <f t="shared" si="21"/>
        <v>1338</v>
      </c>
    </row>
    <row r="73" spans="1:13" ht="23.25" customHeight="1" x14ac:dyDescent="0.15">
      <c r="A73" s="29" t="s">
        <v>60</v>
      </c>
      <c r="B73" s="10">
        <f t="shared" ref="B73:M73" si="22">B20+B40+B56+B57</f>
        <v>27</v>
      </c>
      <c r="C73" s="10">
        <f t="shared" si="22"/>
        <v>26</v>
      </c>
      <c r="D73" s="10">
        <f t="shared" si="22"/>
        <v>30</v>
      </c>
      <c r="E73" s="10">
        <f t="shared" si="22"/>
        <v>83</v>
      </c>
      <c r="F73" s="10">
        <f t="shared" si="22"/>
        <v>183</v>
      </c>
      <c r="G73" s="10">
        <f t="shared" si="22"/>
        <v>171</v>
      </c>
      <c r="H73" s="10">
        <f t="shared" si="22"/>
        <v>236</v>
      </c>
      <c r="I73" s="10">
        <f t="shared" si="22"/>
        <v>590</v>
      </c>
      <c r="J73" s="10">
        <f t="shared" si="22"/>
        <v>210</v>
      </c>
      <c r="K73" s="10">
        <f t="shared" si="22"/>
        <v>197</v>
      </c>
      <c r="L73" s="10">
        <f t="shared" si="22"/>
        <v>266</v>
      </c>
      <c r="M73" s="10">
        <f t="shared" si="22"/>
        <v>673</v>
      </c>
    </row>
    <row r="74" spans="1:13" ht="23.25" customHeight="1" x14ac:dyDescent="0.15">
      <c r="A74" s="29" t="s">
        <v>61</v>
      </c>
      <c r="B74" s="10">
        <f t="shared" ref="B74:M74" si="23">B9+B36+B58+B25</f>
        <v>90</v>
      </c>
      <c r="C74" s="10">
        <f t="shared" si="23"/>
        <v>40</v>
      </c>
      <c r="D74" s="10">
        <f t="shared" si="23"/>
        <v>61</v>
      </c>
      <c r="E74" s="10">
        <f t="shared" si="23"/>
        <v>191</v>
      </c>
      <c r="F74" s="10">
        <f t="shared" si="23"/>
        <v>322</v>
      </c>
      <c r="G74" s="10">
        <f t="shared" si="23"/>
        <v>292</v>
      </c>
      <c r="H74" s="10">
        <f t="shared" si="23"/>
        <v>383</v>
      </c>
      <c r="I74" s="10">
        <f t="shared" si="23"/>
        <v>997</v>
      </c>
      <c r="J74" s="10">
        <f t="shared" si="23"/>
        <v>412</v>
      </c>
      <c r="K74" s="10">
        <f t="shared" si="23"/>
        <v>332</v>
      </c>
      <c r="L74" s="10">
        <f t="shared" si="23"/>
        <v>444</v>
      </c>
      <c r="M74" s="10">
        <f t="shared" si="23"/>
        <v>1188</v>
      </c>
    </row>
    <row r="75" spans="1:13" ht="23.25" customHeight="1" x14ac:dyDescent="0.15">
      <c r="A75" s="29" t="s">
        <v>62</v>
      </c>
      <c r="B75" s="10">
        <f t="shared" ref="B75:M75" si="24">B10+B27+B28+B31</f>
        <v>438</v>
      </c>
      <c r="C75" s="10">
        <f t="shared" si="24"/>
        <v>157</v>
      </c>
      <c r="D75" s="10">
        <f t="shared" si="24"/>
        <v>203</v>
      </c>
      <c r="E75" s="10">
        <f t="shared" si="24"/>
        <v>798</v>
      </c>
      <c r="F75" s="10">
        <f t="shared" si="24"/>
        <v>824</v>
      </c>
      <c r="G75" s="10">
        <f t="shared" si="24"/>
        <v>645</v>
      </c>
      <c r="H75" s="10">
        <f t="shared" si="24"/>
        <v>928</v>
      </c>
      <c r="I75" s="10">
        <f t="shared" si="24"/>
        <v>2397</v>
      </c>
      <c r="J75" s="10">
        <f t="shared" si="24"/>
        <v>1262</v>
      </c>
      <c r="K75" s="10">
        <f t="shared" si="24"/>
        <v>802</v>
      </c>
      <c r="L75" s="10">
        <f t="shared" si="24"/>
        <v>1131</v>
      </c>
      <c r="M75" s="10">
        <f t="shared" si="24"/>
        <v>3195</v>
      </c>
    </row>
    <row r="76" spans="1:13" ht="23.25" customHeight="1" x14ac:dyDescent="0.15">
      <c r="A76" s="29" t="s">
        <v>63</v>
      </c>
      <c r="B76" s="10">
        <f t="shared" ref="B76:M76" si="25">B21</f>
        <v>361</v>
      </c>
      <c r="C76" s="10">
        <f t="shared" si="25"/>
        <v>142</v>
      </c>
      <c r="D76" s="10">
        <f t="shared" si="25"/>
        <v>208</v>
      </c>
      <c r="E76" s="10">
        <f t="shared" si="25"/>
        <v>711</v>
      </c>
      <c r="F76" s="10">
        <f t="shared" si="25"/>
        <v>629</v>
      </c>
      <c r="G76" s="10">
        <f t="shared" si="25"/>
        <v>497</v>
      </c>
      <c r="H76" s="10">
        <f t="shared" si="25"/>
        <v>708</v>
      </c>
      <c r="I76" s="10">
        <f t="shared" si="25"/>
        <v>1834</v>
      </c>
      <c r="J76" s="10">
        <f t="shared" si="25"/>
        <v>990</v>
      </c>
      <c r="K76" s="10">
        <f t="shared" si="25"/>
        <v>639</v>
      </c>
      <c r="L76" s="10">
        <f t="shared" si="25"/>
        <v>916</v>
      </c>
      <c r="M76" s="10">
        <f t="shared" si="25"/>
        <v>2545</v>
      </c>
    </row>
    <row r="77" spans="1:13" ht="23.25" customHeight="1" x14ac:dyDescent="0.15">
      <c r="A77" s="29" t="s">
        <v>50</v>
      </c>
      <c r="B77" s="10">
        <f t="shared" ref="B77:M77" si="26">B5</f>
        <v>1270</v>
      </c>
      <c r="C77" s="10">
        <f t="shared" si="26"/>
        <v>492</v>
      </c>
      <c r="D77" s="10">
        <f t="shared" si="26"/>
        <v>665</v>
      </c>
      <c r="E77" s="10">
        <f t="shared" si="26"/>
        <v>2427</v>
      </c>
      <c r="F77" s="10">
        <f t="shared" si="26"/>
        <v>1817</v>
      </c>
      <c r="G77" s="10">
        <f t="shared" si="26"/>
        <v>1666</v>
      </c>
      <c r="H77" s="10">
        <f t="shared" si="26"/>
        <v>2418</v>
      </c>
      <c r="I77" s="10">
        <f t="shared" si="26"/>
        <v>5901</v>
      </c>
      <c r="J77" s="10">
        <f t="shared" si="26"/>
        <v>3087</v>
      </c>
      <c r="K77" s="10">
        <f t="shared" si="26"/>
        <v>2158</v>
      </c>
      <c r="L77" s="10">
        <f t="shared" si="26"/>
        <v>3083</v>
      </c>
      <c r="M77" s="10">
        <f t="shared" si="26"/>
        <v>8328</v>
      </c>
    </row>
    <row r="78" spans="1:13" ht="23.25" customHeight="1" x14ac:dyDescent="0.15">
      <c r="A78" s="29" t="s">
        <v>66</v>
      </c>
      <c r="B78" s="10">
        <f t="shared" ref="B78:M78" si="27">B8</f>
        <v>616</v>
      </c>
      <c r="C78" s="10">
        <f t="shared" si="27"/>
        <v>276</v>
      </c>
      <c r="D78" s="10">
        <f t="shared" si="27"/>
        <v>454</v>
      </c>
      <c r="E78" s="10">
        <f t="shared" si="27"/>
        <v>1346</v>
      </c>
      <c r="F78" s="10">
        <f t="shared" si="27"/>
        <v>896</v>
      </c>
      <c r="G78" s="10">
        <f t="shared" si="27"/>
        <v>678</v>
      </c>
      <c r="H78" s="10">
        <f t="shared" si="27"/>
        <v>1174</v>
      </c>
      <c r="I78" s="10">
        <f t="shared" si="27"/>
        <v>2748</v>
      </c>
      <c r="J78" s="10">
        <f t="shared" si="27"/>
        <v>1512</v>
      </c>
      <c r="K78" s="10">
        <f t="shared" si="27"/>
        <v>954</v>
      </c>
      <c r="L78" s="10">
        <f t="shared" si="27"/>
        <v>1628</v>
      </c>
      <c r="M78" s="10">
        <f t="shared" si="27"/>
        <v>4094</v>
      </c>
    </row>
    <row r="79" spans="1:13" ht="23.25" customHeight="1" x14ac:dyDescent="0.15">
      <c r="A79" s="29" t="s">
        <v>19</v>
      </c>
      <c r="B79" s="10">
        <f t="shared" ref="B79:M79" si="28">B19</f>
        <v>509</v>
      </c>
      <c r="C79" s="10">
        <f t="shared" si="28"/>
        <v>197</v>
      </c>
      <c r="D79" s="10">
        <f t="shared" si="28"/>
        <v>328</v>
      </c>
      <c r="E79" s="10">
        <f t="shared" si="28"/>
        <v>1034</v>
      </c>
      <c r="F79" s="10">
        <f t="shared" si="28"/>
        <v>780</v>
      </c>
      <c r="G79" s="10">
        <f t="shared" si="28"/>
        <v>604</v>
      </c>
      <c r="H79" s="10">
        <f t="shared" si="28"/>
        <v>877</v>
      </c>
      <c r="I79" s="10">
        <f t="shared" si="28"/>
        <v>2261</v>
      </c>
      <c r="J79" s="10">
        <f t="shared" si="28"/>
        <v>1289</v>
      </c>
      <c r="K79" s="10">
        <f t="shared" si="28"/>
        <v>801</v>
      </c>
      <c r="L79" s="10">
        <f t="shared" si="28"/>
        <v>1205</v>
      </c>
      <c r="M79" s="10">
        <f t="shared" si="28"/>
        <v>3295</v>
      </c>
    </row>
    <row r="80" spans="1:13" ht="23.25" customHeight="1" x14ac:dyDescent="0.15">
      <c r="A80" s="20" t="s">
        <v>64</v>
      </c>
      <c r="B80" s="33">
        <f>SUM(B64:B79)</f>
        <v>6959</v>
      </c>
      <c r="C80" s="33">
        <f t="shared" ref="C80:M80" si="29">SUM(C64:C79)</f>
        <v>2934</v>
      </c>
      <c r="D80" s="33">
        <f t="shared" si="29"/>
        <v>4077</v>
      </c>
      <c r="E80" s="33">
        <f t="shared" si="29"/>
        <v>13970</v>
      </c>
      <c r="F80" s="33">
        <f t="shared" si="29"/>
        <v>12092</v>
      </c>
      <c r="G80" s="33">
        <f t="shared" si="29"/>
        <v>9641</v>
      </c>
      <c r="H80" s="33">
        <f t="shared" si="29"/>
        <v>14379</v>
      </c>
      <c r="I80" s="33">
        <f t="shared" si="29"/>
        <v>36112</v>
      </c>
      <c r="J80" s="33">
        <f t="shared" si="29"/>
        <v>19051</v>
      </c>
      <c r="K80" s="33">
        <f t="shared" si="29"/>
        <v>12575</v>
      </c>
      <c r="L80" s="33">
        <f t="shared" si="29"/>
        <v>18456</v>
      </c>
      <c r="M80" s="33">
        <f t="shared" si="29"/>
        <v>50082</v>
      </c>
    </row>
  </sheetData>
  <mergeCells count="8">
    <mergeCell ref="A62:A63"/>
    <mergeCell ref="B62:E62"/>
    <mergeCell ref="F62:I62"/>
    <mergeCell ref="J62:M62"/>
    <mergeCell ref="J3:M3"/>
    <mergeCell ref="B3:E3"/>
    <mergeCell ref="A3:A4"/>
    <mergeCell ref="F3:I3"/>
  </mergeCells>
  <phoneticPr fontId="3"/>
  <dataValidations count="1">
    <dataValidation imeMode="off" allowBlank="1" showInputMessage="1" showErrorMessage="1" sqref="B38:D38" xr:uid="{00000000-0002-0000-0100-000000000000}"/>
  </dataValidations>
  <pageMargins left="0.78740157480314965" right="0.15748031496062992" top="0.55118110236220474" bottom="0.15748031496062992" header="0.43307086614173229" footer="0.15748031496062992"/>
  <pageSetup paperSize="9" orientation="portrait" r:id="rId1"/>
  <headerFooter alignWithMargins="0">
    <oddHeader>&amp;R&amp;10（令和６年３月３１日現在）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知的障害者名簿登載者数</vt:lpstr>
      <vt:lpstr>療育手帳所持者数</vt:lpstr>
      <vt:lpstr>知的障害者名簿登載者数!Print_Area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2024-10-03T01:01:15Z</dcterms:created>
  <dcterms:modified xsi:type="dcterms:W3CDTF">2024-10-03T01:01:23Z</dcterms:modified>
</cp:coreProperties>
</file>