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updateLinks="never" codeName="ThisWorkbook" defaultThemeVersion="124226"/>
  <xr:revisionPtr revIDLastSave="0" documentId="13_ncr:1_{3E3BA2BB-325E-45B7-834C-A7C1CF10292A}" xr6:coauthVersionLast="47" xr6:coauthVersionMax="47" xr10:uidLastSave="{00000000-0000-0000-0000-000000000000}"/>
  <workbookProtection workbookAlgorithmName="SHA-512" workbookHashValue="2jbDRGDJGCJVpLeS8rfrrUWJQYesnjjC18K/d+hcuKG0G9kNGDK+CQjzVUhXOusPiqh+0NSohd2w4GAG6YQsOQ==" workbookSaltValue="6EMb9MqjY9qqtRQk3hdwzA==" workbookSpinCount="100000" lockStructure="1"/>
  <bookViews>
    <workbookView xWindow="-108" yWindow="-108" windowWidth="23256" windowHeight="12456" tabRatio="689" firstSheet="1" activeTab="1" xr2:uid="{00000000-000D-0000-FFFF-FFFF00000000}"/>
  </bookViews>
  <sheets>
    <sheet name="Sheet1" sheetId="145" state="hidden" r:id="rId1"/>
    <sheet name="別紙1（事業者調査票）" sheetId="204" r:id="rId2"/>
    <sheet name="別紙２（事業計画書（総括））" sheetId="209" r:id="rId3"/>
    <sheet name="別紙３（事業計画書）" sheetId="200" r:id="rId4"/>
    <sheet name="別紙４（積算内訳）" sheetId="195" r:id="rId5"/>
    <sheet name="（記載例）別紙1（事業者調査票）" sheetId="211" r:id="rId6"/>
    <sheet name="（記載例）別紙２（事業計画書（総括））" sheetId="210" r:id="rId7"/>
    <sheet name="（記載例）別紙３（事業計画書） " sheetId="205" r:id="rId8"/>
    <sheet name="（記載例）別紙４（積算内訳）" sheetId="207" r:id="rId9"/>
    <sheet name="県使用" sheetId="206" r:id="rId10"/>
    <sheet name="別紙４ (2)" sheetId="203" state="hidden" r:id="rId11"/>
  </sheets>
  <externalReferences>
    <externalReference r:id="rId12"/>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5">'（記載例）別紙1（事業者調査票）'!$A$1:$C$25</definedName>
    <definedName name="_xlnm.Print_Area" localSheetId="6">'（記載例）別紙２（事業計画書（総括））'!$A$1:$I$19</definedName>
    <definedName name="_xlnm.Print_Area" localSheetId="7">'（記載例）別紙３（事業計画書） '!$A$1:$K$99</definedName>
    <definedName name="_xlnm.Print_Area" localSheetId="8">'（記載例）別紙４（積算内訳）'!$A$1:$W$40</definedName>
    <definedName name="_xlnm.Print_Area" localSheetId="1">'別紙1（事業者調査票）'!$A$1:$C$25</definedName>
    <definedName name="_xlnm.Print_Area" localSheetId="2">'別紙２（事業計画書（総括））'!$A$1:$I$19</definedName>
    <definedName name="_xlnm.Print_Area" localSheetId="3">'別紙３（事業計画書）'!$A$1:$K$99</definedName>
    <definedName name="_xlnm.Print_Area" localSheetId="10">'別紙４ (2)'!$A$1:$W$43</definedName>
    <definedName name="_xlnm.Print_Area" localSheetId="4">'別紙４（積算内訳）'!$A$1:$W$40</definedName>
    <definedName name="_xlnm.Print_Area">#REF!</definedName>
    <definedName name="syuukeihyou11">[1]集計表２!$A$3:$AD$109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211" l="1"/>
  <c r="C20" i="204"/>
  <c r="D90" i="200"/>
  <c r="D14" i="209"/>
  <c r="H22" i="209" s="1"/>
  <c r="D14" i="210"/>
  <c r="H22" i="210" s="1"/>
  <c r="D19" i="210" s="1"/>
  <c r="D19" i="209" l="1"/>
  <c r="M2" i="206"/>
  <c r="D31" i="205"/>
  <c r="D10" i="195"/>
  <c r="D9" i="195"/>
  <c r="C13" i="200"/>
  <c r="C11" i="200"/>
  <c r="D35" i="200"/>
  <c r="E65" i="200"/>
  <c r="E64" i="200"/>
  <c r="AA2" i="206"/>
  <c r="Z2" i="206"/>
  <c r="X2" i="206"/>
  <c r="W2" i="206"/>
  <c r="P2" i="206"/>
  <c r="O2" i="206"/>
  <c r="N2" i="206"/>
  <c r="L2" i="206"/>
  <c r="K2" i="206"/>
  <c r="J2" i="206"/>
  <c r="I2" i="206"/>
  <c r="H2" i="206"/>
  <c r="G2" i="206"/>
  <c r="F2" i="206"/>
  <c r="E2" i="206"/>
  <c r="D2" i="206"/>
  <c r="C2" i="206"/>
  <c r="B2" i="206"/>
  <c r="A2" i="206"/>
  <c r="S31" i="207" l="1"/>
  <c r="E18" i="207" s="1"/>
  <c r="P30" i="207"/>
  <c r="P29" i="207"/>
  <c r="P28" i="207"/>
  <c r="P27" i="207"/>
  <c r="P26" i="207"/>
  <c r="P25" i="207"/>
  <c r="P24" i="207"/>
  <c r="P23" i="207"/>
  <c r="P22" i="207"/>
  <c r="P21" i="207"/>
  <c r="C93" i="205"/>
  <c r="D92" i="205"/>
  <c r="D91" i="205"/>
  <c r="D90" i="205"/>
  <c r="C86" i="205"/>
  <c r="D85" i="205"/>
  <c r="D84" i="205"/>
  <c r="D83" i="205"/>
  <c r="F74" i="205"/>
  <c r="D74" i="205"/>
  <c r="G73" i="205"/>
  <c r="H73" i="205" s="1"/>
  <c r="E73" i="205"/>
  <c r="G72" i="205"/>
  <c r="H72" i="205" s="1"/>
  <c r="E72" i="205"/>
  <c r="E71" i="205"/>
  <c r="G71" i="205" s="1"/>
  <c r="F67" i="205"/>
  <c r="D67" i="205"/>
  <c r="E66" i="205"/>
  <c r="G66" i="205" s="1"/>
  <c r="H66" i="205" s="1"/>
  <c r="G65" i="205"/>
  <c r="H65" i="205" s="1"/>
  <c r="E65" i="205"/>
  <c r="E64" i="205"/>
  <c r="E67" i="205" s="1"/>
  <c r="D35" i="205"/>
  <c r="S31" i="203"/>
  <c r="P30" i="203"/>
  <c r="P29" i="203"/>
  <c r="P28" i="203"/>
  <c r="P27" i="203"/>
  <c r="P26" i="203"/>
  <c r="P25" i="203"/>
  <c r="P24" i="203"/>
  <c r="P23" i="203"/>
  <c r="P22" i="203"/>
  <c r="P21" i="203"/>
  <c r="P31" i="203" s="1"/>
  <c r="C18" i="203" s="1"/>
  <c r="E14" i="203" s="1"/>
  <c r="E18" i="203"/>
  <c r="C93" i="200"/>
  <c r="D92" i="200"/>
  <c r="D91" i="200"/>
  <c r="C86" i="200"/>
  <c r="D85" i="200"/>
  <c r="D84" i="200"/>
  <c r="D83" i="200"/>
  <c r="F74" i="200"/>
  <c r="D74" i="200"/>
  <c r="E73" i="200"/>
  <c r="G73" i="200" s="1"/>
  <c r="H73" i="200" s="1"/>
  <c r="E72" i="200"/>
  <c r="G72" i="200" s="1"/>
  <c r="H72" i="200" s="1"/>
  <c r="E71" i="200"/>
  <c r="G71" i="200" s="1"/>
  <c r="F67" i="200"/>
  <c r="D67" i="200"/>
  <c r="E66" i="200"/>
  <c r="G66" i="200" s="1"/>
  <c r="H66" i="200" s="1"/>
  <c r="G65" i="200"/>
  <c r="H65" i="200" s="1"/>
  <c r="D93" i="205" l="1"/>
  <c r="D86" i="205"/>
  <c r="C95" i="205" s="1"/>
  <c r="P31" i="207"/>
  <c r="C18" i="207" s="1"/>
  <c r="E14" i="207" s="1"/>
  <c r="G74" i="205"/>
  <c r="H71" i="205"/>
  <c r="H74" i="205" s="1"/>
  <c r="E74" i="205"/>
  <c r="G64" i="205"/>
  <c r="G74" i="200"/>
  <c r="E74" i="200"/>
  <c r="D86" i="200"/>
  <c r="E67" i="200"/>
  <c r="D93" i="200"/>
  <c r="G64" i="200"/>
  <c r="H71" i="200"/>
  <c r="H74" i="200" s="1"/>
  <c r="H64" i="205" l="1"/>
  <c r="H67" i="205" s="1"/>
  <c r="G67" i="205"/>
  <c r="C76" i="205" s="1"/>
  <c r="C95" i="200"/>
  <c r="H64" i="200"/>
  <c r="H67" i="200" s="1"/>
  <c r="G67" i="200"/>
  <c r="C76" i="200" s="1"/>
  <c r="Y2" i="206" s="1"/>
  <c r="S31" i="195" l="1"/>
  <c r="E18" i="195" s="1"/>
  <c r="P30" i="195"/>
  <c r="P29" i="195"/>
  <c r="P28" i="195"/>
  <c r="P27" i="195"/>
  <c r="P26" i="195"/>
  <c r="P25" i="195"/>
  <c r="P24" i="195"/>
  <c r="P23" i="195"/>
  <c r="P22" i="195"/>
  <c r="P21" i="195"/>
  <c r="P31" i="195" l="1"/>
  <c r="C18" i="195" s="1"/>
  <c r="E14" i="195" s="1"/>
  <c r="D31" i="200" l="1"/>
  <c r="Q2" i="206" s="1"/>
  <c r="R2" i="206" s="1"/>
  <c r="T2" i="206" s="1"/>
  <c r="S2" i="206" l="1"/>
  <c r="U2" i="20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9" authorId="0" shapeId="0" xr:uid="{C099E90A-2978-4921-A09A-9ED787216563}">
      <text>
        <r>
          <rPr>
            <sz val="9"/>
            <color indexed="81"/>
            <rFont val="MS P ゴシック"/>
            <family val="3"/>
            <charset val="128"/>
          </rPr>
          <t>今回申請を予定している障害児の事業所の同一敷地内に障害者に係る事業所があり、当該障害者事業所において、左記事業に申請する場合は、「あり」を選択してください。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D81EBB57-CFEB-40C3-A45B-427EAE3BC139}">
      <text>
        <r>
          <rPr>
            <sz val="9"/>
            <color indexed="81"/>
            <rFont val="MS P ゴシック"/>
            <family val="3"/>
            <charset val="128"/>
          </rPr>
          <t>記載不要です。</t>
        </r>
      </text>
    </comment>
    <comment ref="C19" authorId="0" shapeId="0" xr:uid="{AD627951-AFF9-4BB8-8F75-E8FEE5BE4CBD}">
      <text>
        <r>
          <rPr>
            <sz val="9"/>
            <color indexed="81"/>
            <rFont val="MS P ゴシック"/>
            <family val="3"/>
            <charset val="128"/>
          </rPr>
          <t>過去のICT導入モデル事業補助金の受給有無を必ず選択してください。
また、受給していた場合は右欄の補助年度も記載して下さい。
（全てプルダウンとなっています。）</t>
        </r>
      </text>
    </comment>
    <comment ref="B21" authorId="0" shapeId="0" xr:uid="{98A199B6-8507-4898-9EBF-392AC7CB8888}">
      <text>
        <r>
          <rPr>
            <sz val="9"/>
            <color indexed="81"/>
            <rFont val="MS P ゴシック"/>
            <family val="3"/>
            <charset val="128"/>
          </rPr>
          <t>内容を確認いただき、必ず該当箇所をチェックしてください。</t>
        </r>
      </text>
    </comment>
    <comment ref="A27" authorId="0" shapeId="0" xr:uid="{92A9D723-5676-455C-AFBD-FD7270C64D9F}">
      <text>
        <r>
          <rPr>
            <sz val="9"/>
            <color indexed="81"/>
            <rFont val="MS P ゴシック"/>
            <family val="3"/>
            <charset val="128"/>
          </rPr>
          <t>同一敷地内に障害者の事業所がある場合はチェックし、費用を按分してください。</t>
        </r>
      </text>
    </comment>
    <comment ref="D31" authorId="0" shapeId="0" xr:uid="{24584CAB-1C95-4092-8A85-DA54D75660C7}">
      <text>
        <r>
          <rPr>
            <sz val="9"/>
            <color indexed="81"/>
            <rFont val="MS P ゴシック"/>
            <family val="3"/>
            <charset val="128"/>
          </rPr>
          <t>別紙３「積算内訳」の「実支出（予定）額」を記載してください。</t>
        </r>
      </text>
    </comment>
    <comment ref="D33" authorId="0" shapeId="0" xr:uid="{81C1CD7B-D94E-4958-BB61-3F68C64AD2D2}">
      <text>
        <r>
          <rPr>
            <sz val="9"/>
            <color indexed="81"/>
            <rFont val="MS P ゴシック"/>
            <family val="3"/>
            <charset val="128"/>
          </rPr>
          <t>上記の金額が１００万円以下の場合は上記金額を記載してください。
１００万円以上の場合は、「１，０００，０００」と記載してください。
なお、あわせて右記「注意事項」を確認してください。</t>
        </r>
      </text>
    </comment>
    <comment ref="B47" authorId="0" shapeId="0" xr:uid="{BDF089AE-6BFC-4FCC-88D8-52808BB5DF91}">
      <text>
        <r>
          <rPr>
            <sz val="9"/>
            <color indexed="81"/>
            <rFont val="MS P ゴシック"/>
            <family val="3"/>
            <charset val="128"/>
          </rPr>
          <t>（１）は最も当てはまるもの</t>
        </r>
        <r>
          <rPr>
            <b/>
            <sz val="9"/>
            <color indexed="81"/>
            <rFont val="MS P ゴシック"/>
            <family val="3"/>
            <charset val="128"/>
          </rPr>
          <t>１つ</t>
        </r>
        <r>
          <rPr>
            <sz val="9"/>
            <color indexed="81"/>
            <rFont val="MS P ゴシック"/>
            <family val="3"/>
            <charset val="128"/>
          </rPr>
          <t>にチェックしてください。</t>
        </r>
      </text>
    </comment>
    <comment ref="C71" authorId="0" shapeId="0" xr:uid="{CFE7D820-2F17-4CAF-80EF-C754B5D54FEB}">
      <text>
        <r>
          <rPr>
            <sz val="9"/>
            <color indexed="81"/>
            <rFont val="MS P ゴシック"/>
            <family val="3"/>
            <charset val="128"/>
          </rPr>
          <t>業務従事者数は、ICT機器を導入した際の業務削減率を測定するため、導入前の従事者数と同数若しくは同数以下としてください。</t>
        </r>
      </text>
    </comment>
    <comment ref="C76" authorId="0" shapeId="0" xr:uid="{10A1273E-0DC9-411B-8546-19F3ECB935F4}">
      <text>
        <r>
          <rPr>
            <sz val="9"/>
            <color indexed="81"/>
            <rFont val="MS P ゴシック"/>
            <family val="3"/>
            <charset val="128"/>
          </rPr>
          <t>削減率が２０％を超える場合は、下記（５）を記載してください。</t>
        </r>
      </text>
    </comment>
    <comment ref="C95" authorId="0" shapeId="0" xr:uid="{65BC3BB2-FE8D-40FF-80C1-CE88D3DB578F}">
      <text>
        <r>
          <rPr>
            <sz val="9"/>
            <color indexed="81"/>
            <rFont val="MS P ゴシック"/>
            <family val="3"/>
            <charset val="128"/>
          </rPr>
          <t>削減率が２０％を超える場合は、下記（５）を記載してください。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0" authorId="0" shapeId="0" xr:uid="{46EAA93C-E4C9-4BEA-AE81-B46A360DAAFA}">
      <text>
        <r>
          <rPr>
            <sz val="9"/>
            <color indexed="81"/>
            <rFont val="MS P ゴシック"/>
            <family val="3"/>
            <charset val="128"/>
          </rPr>
          <t>「導入内容」には機器の名称及び型番を記載してください。</t>
        </r>
      </text>
    </comment>
    <comment ref="M20" authorId="0" shapeId="0" xr:uid="{02859AC6-A4DB-4A8B-A4D8-690B034FEF48}">
      <text>
        <r>
          <rPr>
            <sz val="9"/>
            <color indexed="81"/>
            <rFont val="MS P ゴシック"/>
            <family val="3"/>
            <charset val="128"/>
          </rPr>
          <t>税込価格で記載してください。</t>
        </r>
      </text>
    </comment>
    <comment ref="S20" authorId="0" shapeId="0" xr:uid="{32739FE9-B513-4787-B023-A96BCFB90817}">
      <text>
        <r>
          <rPr>
            <sz val="9"/>
            <color indexed="81"/>
            <rFont val="MS P ゴシック"/>
            <family val="3"/>
            <charset val="128"/>
          </rPr>
          <t>税込価格で記載してください。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9" authorId="0" shapeId="0" xr:uid="{C314A5B3-A861-4C1B-ABE8-C94BB8CD897F}">
      <text>
        <r>
          <rPr>
            <sz val="9"/>
            <color indexed="81"/>
            <rFont val="MS P ゴシック"/>
            <family val="3"/>
            <charset val="128"/>
          </rPr>
          <t>今回申請を予定している障害児の事業所の同一敷地内に障害者に係る事業所があり、当該障害者事業所において、左記事業に申請する場合は、「あり」を選択してください。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D6E6DE0B-0ADC-473D-804D-28F52F5B507C}">
      <text>
        <r>
          <rPr>
            <sz val="9"/>
            <color indexed="81"/>
            <rFont val="MS P ゴシック"/>
            <family val="3"/>
            <charset val="128"/>
          </rPr>
          <t>記載不要です。</t>
        </r>
      </text>
    </comment>
    <comment ref="C19" authorId="0" shapeId="0" xr:uid="{34BCA05D-1A75-4815-A003-91F743F7DE6D}">
      <text>
        <r>
          <rPr>
            <sz val="9"/>
            <color indexed="81"/>
            <rFont val="MS P ゴシック"/>
            <family val="3"/>
            <charset val="128"/>
          </rPr>
          <t>過去のICT導入モデル事業補助金の受給有無を必ず選択してください。
また、受給していた場合は右欄の補助年度も記載して下さい。
（全てプルダウンとなっています。）</t>
        </r>
      </text>
    </comment>
    <comment ref="B21" authorId="0" shapeId="0" xr:uid="{4C1DA4CD-E75C-4C32-A601-3C12C71E955A}">
      <text>
        <r>
          <rPr>
            <sz val="9"/>
            <color indexed="81"/>
            <rFont val="MS P ゴシック"/>
            <family val="3"/>
            <charset val="128"/>
          </rPr>
          <t>内容を確認いただき、必ず該当箇所をチェックしてください。</t>
        </r>
      </text>
    </comment>
    <comment ref="A27" authorId="0" shapeId="0" xr:uid="{5FF035AE-0FA7-4F5C-8898-ED70A4BEA3B2}">
      <text>
        <r>
          <rPr>
            <sz val="9"/>
            <color indexed="81"/>
            <rFont val="MS P ゴシック"/>
            <family val="3"/>
            <charset val="128"/>
          </rPr>
          <t>同一敷地内に障害者の事業所がある場合はチェックし、費用を按分してください。</t>
        </r>
      </text>
    </comment>
    <comment ref="D31" authorId="0" shapeId="0" xr:uid="{02DA92B7-15A7-416F-B139-F2E8F06458A9}">
      <text>
        <r>
          <rPr>
            <sz val="9"/>
            <color indexed="81"/>
            <rFont val="MS P ゴシック"/>
            <family val="3"/>
            <charset val="128"/>
          </rPr>
          <t>別紙３「積算内訳」の「実支出（予定）額」を記載してください。</t>
        </r>
      </text>
    </comment>
    <comment ref="D33" authorId="0" shapeId="0" xr:uid="{F9147721-D08B-43EF-A7AF-3227AA46CF11}">
      <text>
        <r>
          <rPr>
            <sz val="9"/>
            <color indexed="81"/>
            <rFont val="MS P ゴシック"/>
            <family val="3"/>
            <charset val="128"/>
          </rPr>
          <t>上記の金額が１００万円以下の場合は上記金額を記載してください。
１００万円以上の場合は、「１，０００，０００」と記載してください。</t>
        </r>
      </text>
    </comment>
    <comment ref="B47" authorId="0" shapeId="0" xr:uid="{701EA9C9-A91F-4E16-8EEA-B1135E2B97B8}">
      <text>
        <r>
          <rPr>
            <sz val="9"/>
            <color indexed="81"/>
            <rFont val="MS P ゴシック"/>
            <family val="3"/>
            <charset val="128"/>
          </rPr>
          <t>（１）は最も当てはまるもの</t>
        </r>
        <r>
          <rPr>
            <b/>
            <sz val="9"/>
            <color indexed="81"/>
            <rFont val="MS P ゴシック"/>
            <family val="3"/>
            <charset val="128"/>
          </rPr>
          <t>１つ</t>
        </r>
        <r>
          <rPr>
            <sz val="9"/>
            <color indexed="81"/>
            <rFont val="MS P ゴシック"/>
            <family val="3"/>
            <charset val="128"/>
          </rPr>
          <t>にチェックしてください。</t>
        </r>
      </text>
    </comment>
    <comment ref="C71" authorId="0" shapeId="0" xr:uid="{0259B8C8-40BF-4F36-B7B0-286C6B58A05B}">
      <text>
        <r>
          <rPr>
            <sz val="9"/>
            <color indexed="81"/>
            <rFont val="MS P ゴシック"/>
            <family val="3"/>
            <charset val="128"/>
          </rPr>
          <t>業務従事者数は、ICT機器を導入した際の業務削減率を測定するため、導入前の従事者数と同数若しくは同数以下としてください。</t>
        </r>
      </text>
    </comment>
    <comment ref="C76" authorId="0" shapeId="0" xr:uid="{7E87CA91-9991-4E56-B2F3-51917970EEB6}">
      <text>
        <r>
          <rPr>
            <sz val="9"/>
            <color indexed="81"/>
            <rFont val="MS P ゴシック"/>
            <family val="3"/>
            <charset val="128"/>
          </rPr>
          <t>削減率が２０％を超える場合は、下記（５）を記載してください。</t>
        </r>
      </text>
    </comment>
    <comment ref="C95" authorId="0" shapeId="0" xr:uid="{DD68DEBA-F33B-4773-9C7E-BB5667CF1C17}">
      <text>
        <r>
          <rPr>
            <sz val="9"/>
            <color indexed="81"/>
            <rFont val="MS P ゴシック"/>
            <family val="3"/>
            <charset val="128"/>
          </rPr>
          <t>削減率が２０％を超える場合は、下記（５）を記載してください。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0" authorId="0" shapeId="0" xr:uid="{9B0BC28F-4E9D-4E5A-9E10-E27EA8C15221}">
      <text>
        <r>
          <rPr>
            <sz val="9"/>
            <color indexed="81"/>
            <rFont val="MS P ゴシック"/>
            <family val="3"/>
            <charset val="128"/>
          </rPr>
          <t>「導入内容」には機器の名称及び型番を記載してください。</t>
        </r>
      </text>
    </comment>
    <comment ref="M20" authorId="0" shapeId="0" xr:uid="{263C9099-5CE7-434F-8D0B-B71F175AF1E0}">
      <text>
        <r>
          <rPr>
            <sz val="9"/>
            <color indexed="81"/>
            <rFont val="MS P ゴシック"/>
            <family val="3"/>
            <charset val="128"/>
          </rPr>
          <t>税込価格で記載してください。</t>
        </r>
      </text>
    </comment>
    <comment ref="S20" authorId="0" shapeId="0" xr:uid="{3B611E3B-6429-4635-9393-9FFDD0A55523}">
      <text>
        <r>
          <rPr>
            <sz val="9"/>
            <color indexed="81"/>
            <rFont val="MS P ゴシック"/>
            <family val="3"/>
            <charset val="128"/>
          </rPr>
          <t>税込価格で記載してください。</t>
        </r>
      </text>
    </comment>
  </commentList>
</comments>
</file>

<file path=xl/sharedStrings.xml><?xml version="1.0" encoding="utf-8"?>
<sst xmlns="http://schemas.openxmlformats.org/spreadsheetml/2006/main" count="405" uniqueCount="199">
  <si>
    <t>合計</t>
    <rPh sb="0" eb="2">
      <t>ゴウケイ</t>
    </rPh>
    <phoneticPr fontId="12"/>
  </si>
  <si>
    <t>円</t>
    <rPh sb="0" eb="1">
      <t>エン</t>
    </rPh>
    <phoneticPr fontId="12"/>
  </si>
  <si>
    <t>単価</t>
    <rPh sb="0" eb="2">
      <t>タンカ</t>
    </rPh>
    <phoneticPr fontId="12"/>
  </si>
  <si>
    <t>初期設定に要する費用</t>
    <rPh sb="0" eb="2">
      <t>ショキ</t>
    </rPh>
    <rPh sb="2" eb="4">
      <t>セッテイ</t>
    </rPh>
    <rPh sb="5" eb="6">
      <t>ヨウ</t>
    </rPh>
    <rPh sb="8" eb="10">
      <t>ヒヨウ</t>
    </rPh>
    <phoneticPr fontId="12"/>
  </si>
  <si>
    <t>法人名</t>
    <rPh sb="0" eb="2">
      <t>ホウジン</t>
    </rPh>
    <rPh sb="2" eb="3">
      <t>メイ</t>
    </rPh>
    <phoneticPr fontId="12"/>
  </si>
  <si>
    <t>【基本情報】</t>
    <rPh sb="1" eb="3">
      <t>キホン</t>
    </rPh>
    <rPh sb="3" eb="5">
      <t>ジョウホウ</t>
    </rPh>
    <phoneticPr fontId="12"/>
  </si>
  <si>
    <t>自治体名</t>
    <rPh sb="0" eb="3">
      <t>ジチタイ</t>
    </rPh>
    <rPh sb="3" eb="4">
      <t>メイ</t>
    </rPh>
    <phoneticPr fontId="12"/>
  </si>
  <si>
    <t>事業所名</t>
    <rPh sb="0" eb="3">
      <t>ジギョウショ</t>
    </rPh>
    <rPh sb="3" eb="4">
      <t>メイ</t>
    </rPh>
    <phoneticPr fontId="12"/>
  </si>
  <si>
    <r>
      <t xml:space="preserve">備考
</t>
    </r>
    <r>
      <rPr>
        <b/>
        <sz val="6"/>
        <rFont val="ＭＳ Ｐゴシック"/>
        <family val="3"/>
        <charset val="128"/>
        <scheme val="minor"/>
      </rPr>
      <t>（特別な事情等があれば記載）</t>
    </r>
    <rPh sb="0" eb="2">
      <t>ビコウ</t>
    </rPh>
    <rPh sb="4" eb="6">
      <t>トクベツ</t>
    </rPh>
    <rPh sb="7" eb="9">
      <t>ジジョウ</t>
    </rPh>
    <rPh sb="9" eb="10">
      <t>トウ</t>
    </rPh>
    <rPh sb="14" eb="16">
      <t>キサイ</t>
    </rPh>
    <phoneticPr fontId="12"/>
  </si>
  <si>
    <t>機器導入費用</t>
    <rPh sb="0" eb="2">
      <t>キキ</t>
    </rPh>
    <rPh sb="2" eb="4">
      <t>ドウニュウ</t>
    </rPh>
    <rPh sb="4" eb="6">
      <t>ヒヨウ</t>
    </rPh>
    <phoneticPr fontId="12"/>
  </si>
  <si>
    <t>数量</t>
    <rPh sb="0" eb="2">
      <t>スウリョウ</t>
    </rPh>
    <phoneticPr fontId="12"/>
  </si>
  <si>
    <t>導入内容</t>
    <rPh sb="0" eb="2">
      <t>ドウニュウ</t>
    </rPh>
    <rPh sb="2" eb="4">
      <t>ナイヨウ</t>
    </rPh>
    <phoneticPr fontId="12"/>
  </si>
  <si>
    <t>No.</t>
    <phoneticPr fontId="12"/>
  </si>
  <si>
    <t>値引額（合計）</t>
    <rPh sb="0" eb="2">
      <t>ネビ</t>
    </rPh>
    <rPh sb="2" eb="3">
      <t>ガク</t>
    </rPh>
    <rPh sb="4" eb="6">
      <t>ゴウケイ</t>
    </rPh>
    <phoneticPr fontId="12"/>
  </si>
  <si>
    <t>初期設定に要する費用（合計）</t>
    <rPh sb="0" eb="2">
      <t>ショキ</t>
    </rPh>
    <rPh sb="2" eb="4">
      <t>セッテイ</t>
    </rPh>
    <rPh sb="5" eb="6">
      <t>ヨウ</t>
    </rPh>
    <rPh sb="8" eb="10">
      <t>ヒヨウ</t>
    </rPh>
    <rPh sb="11" eb="13">
      <t>ゴウケイ</t>
    </rPh>
    <phoneticPr fontId="12"/>
  </si>
  <si>
    <t>機器導入費用（合計）</t>
    <rPh sb="0" eb="2">
      <t>キキ</t>
    </rPh>
    <rPh sb="2" eb="4">
      <t>ドウニュウ</t>
    </rPh>
    <rPh sb="4" eb="6">
      <t>ヒヨウ</t>
    </rPh>
    <rPh sb="7" eb="9">
      <t>ゴウケイ</t>
    </rPh>
    <phoneticPr fontId="12"/>
  </si>
  <si>
    <t>実支出（予定）額：</t>
    <rPh sb="0" eb="1">
      <t>ジツ</t>
    </rPh>
    <rPh sb="4" eb="6">
      <t>ヨテイ</t>
    </rPh>
    <rPh sb="7" eb="8">
      <t>ガク</t>
    </rPh>
    <phoneticPr fontId="12"/>
  </si>
  <si>
    <t>人</t>
    <rPh sb="0" eb="1">
      <t>ヒト</t>
    </rPh>
    <phoneticPr fontId="12"/>
  </si>
  <si>
    <t>施設利用者数</t>
    <rPh sb="0" eb="2">
      <t>シセツ</t>
    </rPh>
    <rPh sb="2" eb="5">
      <t>リヨウシャ</t>
    </rPh>
    <rPh sb="5" eb="6">
      <t>スウ</t>
    </rPh>
    <phoneticPr fontId="12"/>
  </si>
  <si>
    <t>職員数（実数）</t>
    <rPh sb="0" eb="3">
      <t>ショクインスウ</t>
    </rPh>
    <rPh sb="4" eb="6">
      <t>ジッスウ</t>
    </rPh>
    <phoneticPr fontId="12"/>
  </si>
  <si>
    <t>フリガナ</t>
    <phoneticPr fontId="12"/>
  </si>
  <si>
    <r>
      <t>提供サービス</t>
    </r>
    <r>
      <rPr>
        <sz val="9"/>
        <color theme="1"/>
        <rFont val="ＭＳ Ｐゴシック"/>
        <family val="3"/>
        <charset val="128"/>
        <scheme val="minor"/>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12"/>
  </si>
  <si>
    <t>（補助実績）</t>
    <rPh sb="1" eb="3">
      <t>ホジョ</t>
    </rPh>
    <rPh sb="3" eb="5">
      <t>ジッセキ</t>
    </rPh>
    <phoneticPr fontId="12"/>
  </si>
  <si>
    <t>（補助年度）</t>
    <rPh sb="1" eb="3">
      <t>ホジョ</t>
    </rPh>
    <rPh sb="3" eb="5">
      <t>ネンド</t>
    </rPh>
    <phoneticPr fontId="12"/>
  </si>
  <si>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21"/>
  </si>
  <si>
    <t>１．経費計画</t>
    <rPh sb="2" eb="4">
      <t>ケイヒ</t>
    </rPh>
    <rPh sb="4" eb="6">
      <t>ケイカク</t>
    </rPh>
    <phoneticPr fontId="12"/>
  </si>
  <si>
    <t>（１）国庫補助対象経費の実支出（予定）額　</t>
    <rPh sb="3" eb="5">
      <t>コッコ</t>
    </rPh>
    <rPh sb="5" eb="7">
      <t>ホジョ</t>
    </rPh>
    <rPh sb="7" eb="9">
      <t>タイショウ</t>
    </rPh>
    <rPh sb="9" eb="11">
      <t>ケイヒ</t>
    </rPh>
    <rPh sb="12" eb="13">
      <t>ジツ</t>
    </rPh>
    <rPh sb="16" eb="18">
      <t>ヨテイ</t>
    </rPh>
    <rPh sb="19" eb="20">
      <t>ガク</t>
    </rPh>
    <phoneticPr fontId="12"/>
  </si>
  <si>
    <r>
      <t>　　　</t>
    </r>
    <r>
      <rPr>
        <sz val="9"/>
        <color theme="1"/>
        <rFont val="ＭＳ Ｐゴシック"/>
        <family val="3"/>
        <charset val="128"/>
        <scheme val="minor"/>
      </rPr>
      <t>※実際にかかる費用の総額を記載</t>
    </r>
    <phoneticPr fontId="12"/>
  </si>
  <si>
    <r>
      <t>（２）国庫補助基本額</t>
    </r>
    <r>
      <rPr>
        <b/>
        <u val="double"/>
        <sz val="8"/>
        <color theme="1"/>
        <rFont val="ＭＳ Ｐゴシック"/>
        <family val="3"/>
        <charset val="128"/>
        <scheme val="minor"/>
      </rPr>
      <t/>
    </r>
    <rPh sb="3" eb="5">
      <t>コッコ</t>
    </rPh>
    <rPh sb="5" eb="7">
      <t>ホジョ</t>
    </rPh>
    <rPh sb="7" eb="9">
      <t>キホン</t>
    </rPh>
    <rPh sb="9" eb="10">
      <t>ガク</t>
    </rPh>
    <phoneticPr fontId="12"/>
  </si>
  <si>
    <t>（３）国庫補助所要額　</t>
    <rPh sb="3" eb="5">
      <t>コッコ</t>
    </rPh>
    <rPh sb="5" eb="7">
      <t>ホジョ</t>
    </rPh>
    <rPh sb="7" eb="10">
      <t>ショヨウガク</t>
    </rPh>
    <phoneticPr fontId="12"/>
  </si>
  <si>
    <t>２．事業計画</t>
    <rPh sb="2" eb="4">
      <t>ジギョウ</t>
    </rPh>
    <rPh sb="4" eb="6">
      <t>ケイカク</t>
    </rPh>
    <phoneticPr fontId="12"/>
  </si>
  <si>
    <t>（２）事業所が抱える課題</t>
    <rPh sb="3" eb="6">
      <t>ジギョウショ</t>
    </rPh>
    <rPh sb="7" eb="8">
      <t>カカ</t>
    </rPh>
    <rPh sb="10" eb="12">
      <t>カダイ</t>
    </rPh>
    <phoneticPr fontId="12"/>
  </si>
  <si>
    <t>業務内容</t>
    <rPh sb="0" eb="2">
      <t>ギョウム</t>
    </rPh>
    <rPh sb="2" eb="4">
      <t>ナイヨウ</t>
    </rPh>
    <phoneticPr fontId="12"/>
  </si>
  <si>
    <t>発生件数</t>
    <rPh sb="0" eb="2">
      <t>ハッセイ</t>
    </rPh>
    <rPh sb="2" eb="4">
      <t>ケンスウ</t>
    </rPh>
    <phoneticPr fontId="12"/>
  </si>
  <si>
    <t>　年間業務時間数想定削減率（％）</t>
    <rPh sb="1" eb="3">
      <t>ネンカン</t>
    </rPh>
    <rPh sb="3" eb="5">
      <t>ギョウム</t>
    </rPh>
    <rPh sb="5" eb="8">
      <t>ジカンスウ</t>
    </rPh>
    <rPh sb="8" eb="10">
      <t>ソウテイ</t>
    </rPh>
    <rPh sb="10" eb="12">
      <t>サクゲン</t>
    </rPh>
    <rPh sb="12" eb="13">
      <t>リツ</t>
    </rPh>
    <phoneticPr fontId="12"/>
  </si>
  <si>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12"/>
  </si>
  <si>
    <t>（４）主な導入機器内容（複数選択可）</t>
    <rPh sb="3" eb="4">
      <t>オモ</t>
    </rPh>
    <rPh sb="5" eb="7">
      <t>ドウニュウ</t>
    </rPh>
    <rPh sb="7" eb="9">
      <t>キキ</t>
    </rPh>
    <rPh sb="9" eb="11">
      <t>ナイヨウ</t>
    </rPh>
    <rPh sb="12" eb="14">
      <t>フクスウ</t>
    </rPh>
    <rPh sb="14" eb="17">
      <t>センタクカ</t>
    </rPh>
    <phoneticPr fontId="12"/>
  </si>
  <si>
    <t>パソコン</t>
    <phoneticPr fontId="12"/>
  </si>
  <si>
    <t>スマートフォン</t>
    <phoneticPr fontId="12"/>
  </si>
  <si>
    <t>タブレット</t>
    <phoneticPr fontId="12"/>
  </si>
  <si>
    <t>インカム</t>
    <phoneticPr fontId="12"/>
  </si>
  <si>
    <t>通信環境機器等（Wi-Fiルーターなど）</t>
    <rPh sb="0" eb="2">
      <t>ツウシン</t>
    </rPh>
    <rPh sb="2" eb="4">
      <t>カンキョウ</t>
    </rPh>
    <rPh sb="4" eb="6">
      <t>キキ</t>
    </rPh>
    <rPh sb="6" eb="7">
      <t>トウ</t>
    </rPh>
    <phoneticPr fontId="12"/>
  </si>
  <si>
    <t>保守経費等（クラウドサービス、保守・サポート費、導入設定、導入研修、セキュリティ対策など）</t>
    <rPh sb="0" eb="2">
      <t>ホシュ</t>
    </rPh>
    <rPh sb="2" eb="4">
      <t>ケイヒ</t>
    </rPh>
    <rPh sb="4" eb="5">
      <t>トウ</t>
    </rPh>
    <rPh sb="15" eb="17">
      <t>ホシュ</t>
    </rPh>
    <rPh sb="22" eb="23">
      <t>ヒ</t>
    </rPh>
    <rPh sb="24" eb="26">
      <t>ドウニュウ</t>
    </rPh>
    <rPh sb="26" eb="28">
      <t>セッテイ</t>
    </rPh>
    <rPh sb="29" eb="31">
      <t>ドウニュウ</t>
    </rPh>
    <rPh sb="31" eb="33">
      <t>ケンシュウ</t>
    </rPh>
    <rPh sb="40" eb="42">
      <t>タイサク</t>
    </rPh>
    <phoneticPr fontId="12"/>
  </si>
  <si>
    <t>その他（　　　　　　　　　　　　　　）</t>
    <phoneticPr fontId="21"/>
  </si>
  <si>
    <t>（１）ICTの導入を計画する分野（特に該当するもの１つに☑）</t>
    <rPh sb="7" eb="9">
      <t>ドウニュウ</t>
    </rPh>
    <rPh sb="10" eb="12">
      <t>ケイカク</t>
    </rPh>
    <rPh sb="14" eb="16">
      <t>ブンヤ</t>
    </rPh>
    <rPh sb="17" eb="18">
      <t>トク</t>
    </rPh>
    <rPh sb="19" eb="21">
      <t>ガイトウ</t>
    </rPh>
    <phoneticPr fontId="12"/>
  </si>
  <si>
    <t>情報の共有化に係る取組（職員間の情報の伝達など）</t>
    <rPh sb="0" eb="2">
      <t>ジョウホウ</t>
    </rPh>
    <rPh sb="3" eb="6">
      <t>キョウユウカ</t>
    </rPh>
    <rPh sb="7" eb="8">
      <t>カカ</t>
    </rPh>
    <rPh sb="9" eb="10">
      <t>ト</t>
    </rPh>
    <rPh sb="10" eb="11">
      <t>ク</t>
    </rPh>
    <rPh sb="12" eb="14">
      <t>ショクイン</t>
    </rPh>
    <rPh sb="14" eb="15">
      <t>カン</t>
    </rPh>
    <rPh sb="16" eb="18">
      <t>ジョウホウ</t>
    </rPh>
    <rPh sb="19" eb="21">
      <t>デンタツ</t>
    </rPh>
    <phoneticPr fontId="21"/>
  </si>
  <si>
    <t>業務の統合化に係る取組（勤怠管理、シフト表作成、人事・給与業務など）</t>
    <rPh sb="0" eb="2">
      <t>ギョウム</t>
    </rPh>
    <phoneticPr fontId="12"/>
  </si>
  <si>
    <t>（３）ICT機器等を導入する業務内容（概要）　</t>
    <rPh sb="6" eb="8">
      <t>キキ</t>
    </rPh>
    <rPh sb="8" eb="9">
      <t>トウ</t>
    </rPh>
    <rPh sb="10" eb="12">
      <t>ドウニュウ</t>
    </rPh>
    <rPh sb="14" eb="16">
      <t>ギョウム</t>
    </rPh>
    <rPh sb="16" eb="18">
      <t>ナイヨウ</t>
    </rPh>
    <rPh sb="19" eb="21">
      <t>ガイヨウ</t>
    </rPh>
    <phoneticPr fontId="12"/>
  </si>
  <si>
    <t>業務従事者数</t>
    <rPh sb="0" eb="2">
      <t>ギョウム</t>
    </rPh>
    <rPh sb="2" eb="5">
      <t>ジュウジシャ</t>
    </rPh>
    <rPh sb="5" eb="6">
      <t>スウ</t>
    </rPh>
    <phoneticPr fontId="21"/>
  </si>
  <si>
    <t>※作成文書量は該当する文書がある場合に限り入力すること。</t>
    <rPh sb="1" eb="3">
      <t>サクセイ</t>
    </rPh>
    <rPh sb="3" eb="6">
      <t>ブンショリョウ</t>
    </rPh>
    <rPh sb="7" eb="9">
      <t>ガイトウ</t>
    </rPh>
    <rPh sb="11" eb="13">
      <t>ブンショ</t>
    </rPh>
    <rPh sb="16" eb="18">
      <t>バアイ</t>
    </rPh>
    <rPh sb="19" eb="20">
      <t>カギ</t>
    </rPh>
    <rPh sb="21" eb="23">
      <t>ニュウリョク</t>
    </rPh>
    <phoneticPr fontId="12"/>
  </si>
  <si>
    <t>作成文書</t>
    <rPh sb="0" eb="2">
      <t>サクセイ</t>
    </rPh>
    <rPh sb="2" eb="4">
      <t>ブンショ</t>
    </rPh>
    <phoneticPr fontId="12"/>
  </si>
  <si>
    <t>作成文書量</t>
    <rPh sb="0" eb="2">
      <t>サクセイ</t>
    </rPh>
    <rPh sb="2" eb="5">
      <t>ブンショリョウ</t>
    </rPh>
    <phoneticPr fontId="12"/>
  </si>
  <si>
    <t>　年間作成文書量想定削減率（％）</t>
    <rPh sb="1" eb="3">
      <t>ネンカン</t>
    </rPh>
    <rPh sb="3" eb="5">
      <t>サクセイ</t>
    </rPh>
    <rPh sb="5" eb="8">
      <t>ブンショリョウ</t>
    </rPh>
    <rPh sb="8" eb="10">
      <t>ソウテイ</t>
    </rPh>
    <rPh sb="10" eb="12">
      <t>サクゲン</t>
    </rPh>
    <rPh sb="12" eb="13">
      <t>リツ</t>
    </rPh>
    <phoneticPr fontId="12"/>
  </si>
  <si>
    <t>　「福祉・介護職員処遇改善加算」を算定しているか、あるいは交付申請後おおむね３ヶ月以内に取得見込みである。</t>
    <rPh sb="2" eb="4">
      <t>フクシ</t>
    </rPh>
    <rPh sb="5" eb="7">
      <t>カイゴ</t>
    </rPh>
    <rPh sb="7" eb="9">
      <t>ショクイン</t>
    </rPh>
    <rPh sb="9" eb="11">
      <t>ショグウ</t>
    </rPh>
    <rPh sb="11" eb="13">
      <t>カイゼン</t>
    </rPh>
    <rPh sb="13" eb="15">
      <t>カサン</t>
    </rPh>
    <rPh sb="17" eb="19">
      <t>サンテイ</t>
    </rPh>
    <rPh sb="29" eb="31">
      <t>コウフ</t>
    </rPh>
    <rPh sb="31" eb="34">
      <t>シンセイゴ</t>
    </rPh>
    <rPh sb="40" eb="41">
      <t>ゲツ</t>
    </rPh>
    <rPh sb="41" eb="43">
      <t>イナイ</t>
    </rPh>
    <rPh sb="44" eb="46">
      <t>シュトク</t>
    </rPh>
    <rPh sb="46" eb="48">
      <t>ミコ</t>
    </rPh>
    <phoneticPr fontId="12"/>
  </si>
  <si>
    <t>　　　　※上限100万円【1(1)が100万円以下の場合は、1(1)の金額を記入】</t>
    <phoneticPr fontId="12"/>
  </si>
  <si>
    <r>
      <t>　　　</t>
    </r>
    <r>
      <rPr>
        <sz val="9"/>
        <color theme="1"/>
        <rFont val="ＭＳ Ｐゴシック"/>
        <family val="3"/>
        <charset val="128"/>
        <scheme val="minor"/>
      </rPr>
      <t>※【1(2)×1/2にて算出（千円未満切捨）】</t>
    </r>
    <phoneticPr fontId="12"/>
  </si>
  <si>
    <t>ソフトウェア（事業所での業務を支援するソフトウェア（記録業務、情報共有業務、請求業務）で、各種業務を一気通貫で行うことが可能なものに限る。）</t>
    <rPh sb="7" eb="10">
      <t>ジギョウショ</t>
    </rPh>
    <rPh sb="12" eb="14">
      <t>ギョウム</t>
    </rPh>
    <rPh sb="15" eb="17">
      <t>シエン</t>
    </rPh>
    <rPh sb="26" eb="28">
      <t>キロク</t>
    </rPh>
    <rPh sb="28" eb="30">
      <t>ギョウム</t>
    </rPh>
    <rPh sb="31" eb="33">
      <t>ジョウホウ</t>
    </rPh>
    <rPh sb="33" eb="35">
      <t>キョウユウ</t>
    </rPh>
    <rPh sb="35" eb="37">
      <t>ギョウム</t>
    </rPh>
    <rPh sb="38" eb="40">
      <t>セイキュウ</t>
    </rPh>
    <rPh sb="40" eb="42">
      <t>ギョウム</t>
    </rPh>
    <rPh sb="45" eb="47">
      <t>カクシュ</t>
    </rPh>
    <rPh sb="47" eb="49">
      <t>ギョウム</t>
    </rPh>
    <rPh sb="50" eb="52">
      <t>イッキ</t>
    </rPh>
    <rPh sb="52" eb="54">
      <t>ツウカン</t>
    </rPh>
    <rPh sb="55" eb="56">
      <t>オコナ</t>
    </rPh>
    <rPh sb="60" eb="62">
      <t>カノウ</t>
    </rPh>
    <rPh sb="66" eb="67">
      <t>カギ</t>
    </rPh>
    <phoneticPr fontId="12"/>
  </si>
  <si>
    <t>ソフトウェア（バックオフィス業務のためのソフトウェア（勤怠管理、シフト表作成、人事、給与などの業務）で、各種業務を一気通貫で行うことが可能なものに限る。）</t>
    <rPh sb="14" eb="16">
      <t>ギョウム</t>
    </rPh>
    <rPh sb="27" eb="29">
      <t>キンタイ</t>
    </rPh>
    <rPh sb="29" eb="31">
      <t>カンリ</t>
    </rPh>
    <rPh sb="35" eb="36">
      <t>ヒョウ</t>
    </rPh>
    <rPh sb="36" eb="38">
      <t>サクセイ</t>
    </rPh>
    <rPh sb="39" eb="41">
      <t>ジンジ</t>
    </rPh>
    <rPh sb="42" eb="44">
      <t>キュウヨ</t>
    </rPh>
    <rPh sb="47" eb="49">
      <t>ギョウム</t>
    </rPh>
    <rPh sb="52" eb="54">
      <t>カクシュ</t>
    </rPh>
    <rPh sb="54" eb="56">
      <t>ギョウム</t>
    </rPh>
    <rPh sb="57" eb="59">
      <t>イッキ</t>
    </rPh>
    <rPh sb="59" eb="61">
      <t>ツウカン</t>
    </rPh>
    <rPh sb="62" eb="63">
      <t>オコナ</t>
    </rPh>
    <rPh sb="67" eb="69">
      <t>カノウ</t>
    </rPh>
    <rPh sb="73" eb="74">
      <t>カギ</t>
    </rPh>
    <phoneticPr fontId="12"/>
  </si>
  <si>
    <t>作業の迅速化に係る取組（現場や外出先での入力支援、支援記録の作成など）</t>
    <rPh sb="5" eb="6">
      <t>カ</t>
    </rPh>
    <rPh sb="25" eb="27">
      <t>シエン</t>
    </rPh>
    <rPh sb="27" eb="29">
      <t>キロク</t>
    </rPh>
    <rPh sb="30" eb="32">
      <t>サクセイ</t>
    </rPh>
    <phoneticPr fontId="12"/>
  </si>
  <si>
    <t>その他</t>
    <phoneticPr fontId="21"/>
  </si>
  <si>
    <t>（４）ICT機器等導入前の定量的指標及びICT機器等導入により想定される定量的指標</t>
    <rPh sb="6" eb="8">
      <t>キキ</t>
    </rPh>
    <rPh sb="8" eb="9">
      <t>トウ</t>
    </rPh>
    <rPh sb="9" eb="12">
      <t>ドウニュウマエ</t>
    </rPh>
    <rPh sb="13" eb="16">
      <t>テイリョウテキ</t>
    </rPh>
    <rPh sb="16" eb="18">
      <t>シヒョウ</t>
    </rPh>
    <rPh sb="18" eb="19">
      <t>オヨ</t>
    </rPh>
    <rPh sb="23" eb="25">
      <t>キキ</t>
    </rPh>
    <rPh sb="25" eb="26">
      <t>トウ</t>
    </rPh>
    <rPh sb="26" eb="28">
      <t>ドウニュウ</t>
    </rPh>
    <rPh sb="31" eb="33">
      <t>ソウテイ</t>
    </rPh>
    <rPh sb="36" eb="39">
      <t>テイリョウテキ</t>
    </rPh>
    <rPh sb="39" eb="41">
      <t>シヒョウ</t>
    </rPh>
    <phoneticPr fontId="12"/>
  </si>
  <si>
    <t>　①　前記２（３）に係る現在（ICT機器等導入前）の業務時間内訳</t>
    <rPh sb="3" eb="5">
      <t>ゼンキ</t>
    </rPh>
    <rPh sb="10" eb="11">
      <t>カカ</t>
    </rPh>
    <rPh sb="12" eb="14">
      <t>ゲンザイ</t>
    </rPh>
    <rPh sb="18" eb="20">
      <t>キキ</t>
    </rPh>
    <rPh sb="20" eb="21">
      <t>トウ</t>
    </rPh>
    <rPh sb="21" eb="24">
      <t>ドウニュウマエ</t>
    </rPh>
    <rPh sb="26" eb="28">
      <t>ギョウム</t>
    </rPh>
    <rPh sb="28" eb="30">
      <t>ジカン</t>
    </rPh>
    <rPh sb="30" eb="32">
      <t>ウチワケ</t>
    </rPh>
    <phoneticPr fontId="12"/>
  </si>
  <si>
    <t>C. 1件当たりの
平均処理時間</t>
    <rPh sb="4" eb="5">
      <t>ケン</t>
    </rPh>
    <rPh sb="5" eb="6">
      <t>ア</t>
    </rPh>
    <rPh sb="10" eb="12">
      <t>ヘイキン</t>
    </rPh>
    <rPh sb="12" eb="14">
      <t>ショリ</t>
    </rPh>
    <rPh sb="14" eb="16">
      <t>ジカン</t>
    </rPh>
    <phoneticPr fontId="12"/>
  </si>
  <si>
    <t>年間業務時間
D（B×C）</t>
    <rPh sb="0" eb="2">
      <t>ネンカン</t>
    </rPh>
    <rPh sb="2" eb="4">
      <t>ギョウム</t>
    </rPh>
    <rPh sb="4" eb="6">
      <t>ジカン</t>
    </rPh>
    <phoneticPr fontId="12"/>
  </si>
  <si>
    <r>
      <rPr>
        <sz val="6"/>
        <color theme="1"/>
        <rFont val="ＭＳ Ｐゴシック"/>
        <family val="3"/>
        <charset val="128"/>
        <scheme val="minor"/>
      </rPr>
      <t>１人あたり
業務時間</t>
    </r>
    <r>
      <rPr>
        <sz val="8"/>
        <color theme="1"/>
        <rFont val="ＭＳ Ｐゴシック"/>
        <family val="3"/>
        <charset val="128"/>
        <scheme val="minor"/>
      </rPr>
      <t xml:space="preserve">
</t>
    </r>
    <r>
      <rPr>
        <sz val="6"/>
        <color theme="1"/>
        <rFont val="ＭＳ Ｐゴシック"/>
        <family val="3"/>
        <charset val="128"/>
        <scheme val="minor"/>
      </rPr>
      <t>（D／業務従事者数）</t>
    </r>
    <rPh sb="1" eb="2">
      <t>ヒト</t>
    </rPh>
    <rPh sb="6" eb="8">
      <t>ギョウム</t>
    </rPh>
    <rPh sb="8" eb="10">
      <t>ジカン</t>
    </rPh>
    <rPh sb="14" eb="16">
      <t>ギョウム</t>
    </rPh>
    <rPh sb="16" eb="19">
      <t>ジュウジシャ</t>
    </rPh>
    <phoneticPr fontId="12"/>
  </si>
  <si>
    <t>A.ひと月当たり</t>
    <rPh sb="4" eb="5">
      <t>ツキ</t>
    </rPh>
    <rPh sb="5" eb="6">
      <t>ア</t>
    </rPh>
    <phoneticPr fontId="12"/>
  </si>
  <si>
    <t>B.年間発生件数
（A×12）</t>
    <rPh sb="2" eb="4">
      <t>ネンカン</t>
    </rPh>
    <rPh sb="4" eb="6">
      <t>ハッセイ</t>
    </rPh>
    <rPh sb="6" eb="8">
      <t>ケンスウ</t>
    </rPh>
    <phoneticPr fontId="12"/>
  </si>
  <si>
    <t>　②　ICT機器等導入後の前記２（３）に係る想定業務時間内訳</t>
    <rPh sb="6" eb="8">
      <t>キキ</t>
    </rPh>
    <rPh sb="8" eb="9">
      <t>トウ</t>
    </rPh>
    <rPh sb="9" eb="12">
      <t>ドウニュウゴ</t>
    </rPh>
    <rPh sb="13" eb="15">
      <t>ゼンキ</t>
    </rPh>
    <rPh sb="20" eb="21">
      <t>カカ</t>
    </rPh>
    <rPh sb="22" eb="24">
      <t>ソウテイ</t>
    </rPh>
    <rPh sb="24" eb="26">
      <t>ギョウム</t>
    </rPh>
    <rPh sb="26" eb="28">
      <t>ジカン</t>
    </rPh>
    <rPh sb="28" eb="30">
      <t>ウチワケ</t>
    </rPh>
    <phoneticPr fontId="12"/>
  </si>
  <si>
    <t>　③　前記２（３）に係る現在（ICT機器等の導入前）の作成文書量</t>
    <rPh sb="3" eb="5">
      <t>ゼンキ</t>
    </rPh>
    <rPh sb="10" eb="11">
      <t>カカ</t>
    </rPh>
    <rPh sb="12" eb="14">
      <t>ゲンザイ</t>
    </rPh>
    <rPh sb="18" eb="20">
      <t>キキ</t>
    </rPh>
    <rPh sb="20" eb="21">
      <t>トウ</t>
    </rPh>
    <rPh sb="22" eb="25">
      <t>ドウニュウマエ</t>
    </rPh>
    <rPh sb="27" eb="29">
      <t>サクセイ</t>
    </rPh>
    <rPh sb="29" eb="32">
      <t>ブンショリョウ</t>
    </rPh>
    <phoneticPr fontId="12"/>
  </si>
  <si>
    <t>B.年間作成文書量
（A×12）</t>
    <rPh sb="2" eb="4">
      <t>ネンカン</t>
    </rPh>
    <rPh sb="4" eb="6">
      <t>サクセイ</t>
    </rPh>
    <rPh sb="6" eb="8">
      <t>ブンショ</t>
    </rPh>
    <rPh sb="8" eb="9">
      <t>リョウ</t>
    </rPh>
    <phoneticPr fontId="12"/>
  </si>
  <si>
    <t>　➃　ICT機器等導入後の前記２（３）に係る想定作成文書量</t>
    <rPh sb="6" eb="8">
      <t>キキ</t>
    </rPh>
    <rPh sb="8" eb="9">
      <t>トウ</t>
    </rPh>
    <rPh sb="9" eb="11">
      <t>ドウニュウ</t>
    </rPh>
    <rPh sb="11" eb="12">
      <t>ゴ</t>
    </rPh>
    <rPh sb="13" eb="15">
      <t>ゼンキ</t>
    </rPh>
    <rPh sb="20" eb="21">
      <t>カカ</t>
    </rPh>
    <rPh sb="22" eb="24">
      <t>ソウテイ</t>
    </rPh>
    <rPh sb="24" eb="26">
      <t>サクセイ</t>
    </rPh>
    <rPh sb="26" eb="29">
      <t>ブンショリョウ</t>
    </rPh>
    <phoneticPr fontId="12"/>
  </si>
  <si>
    <t>　ICT機器等導入によって得られた生産性向上による業務効率化及び職員の業務負担軽減により超過勤務手当等の経費に金銭的剰余が出た場合には、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4" eb="6">
      <t>キキ</t>
    </rPh>
    <rPh sb="6" eb="7">
      <t>トウ</t>
    </rPh>
    <rPh sb="7" eb="9">
      <t>ドウニュウ</t>
    </rPh>
    <rPh sb="13" eb="14">
      <t>エ</t>
    </rPh>
    <rPh sb="17" eb="20">
      <t>セイサンセイ</t>
    </rPh>
    <rPh sb="20" eb="22">
      <t>コウジョウ</t>
    </rPh>
    <rPh sb="25" eb="27">
      <t>ギョウム</t>
    </rPh>
    <rPh sb="27" eb="29">
      <t>コウリツ</t>
    </rPh>
    <rPh sb="29" eb="30">
      <t>カ</t>
    </rPh>
    <rPh sb="30" eb="31">
      <t>オヨ</t>
    </rPh>
    <rPh sb="32" eb="34">
      <t>ショクイン</t>
    </rPh>
    <rPh sb="48" eb="50">
      <t>テアテ</t>
    </rPh>
    <rPh sb="52" eb="54">
      <t>ケイヒ</t>
    </rPh>
    <rPh sb="75" eb="78">
      <t>リヨウシャ</t>
    </rPh>
    <rPh sb="79" eb="80">
      <t>ウ</t>
    </rPh>
    <rPh sb="124" eb="125">
      <t>ムネ</t>
    </rPh>
    <rPh sb="126" eb="128">
      <t>ショクイン</t>
    </rPh>
    <rPh sb="128" eb="129">
      <t>トウ</t>
    </rPh>
    <rPh sb="130" eb="132">
      <t>シュウチ</t>
    </rPh>
    <phoneticPr fontId="21"/>
  </si>
  <si>
    <t>優先順位</t>
    <rPh sb="0" eb="2">
      <t>ユウセン</t>
    </rPh>
    <rPh sb="2" eb="4">
      <t>ジュンイ</t>
    </rPh>
    <phoneticPr fontId="12"/>
  </si>
  <si>
    <t>　</t>
    <phoneticPr fontId="12"/>
  </si>
  <si>
    <t>自治体名：</t>
    <rPh sb="0" eb="3">
      <t>ジチタイ</t>
    </rPh>
    <rPh sb="3" eb="4">
      <t>メイ</t>
    </rPh>
    <phoneticPr fontId="12"/>
  </si>
  <si>
    <t>令和５年度（令和４年度からの繰越分）障害福祉分野のICT導入モデル事業　積算内訳</t>
    <rPh sb="6" eb="8">
      <t>レイワ</t>
    </rPh>
    <rPh sb="9" eb="11">
      <t>ネンド</t>
    </rPh>
    <rPh sb="14" eb="16">
      <t>クリコシ</t>
    </rPh>
    <rPh sb="16" eb="17">
      <t>ブン</t>
    </rPh>
    <rPh sb="36" eb="38">
      <t>セキサン</t>
    </rPh>
    <rPh sb="38" eb="40">
      <t>ウチワケ</t>
    </rPh>
    <phoneticPr fontId="12"/>
  </si>
  <si>
    <t>（別紙４）　※事業所ごとに作成してください。</t>
    <rPh sb="1" eb="3">
      <t>ベッシ</t>
    </rPh>
    <phoneticPr fontId="12"/>
  </si>
  <si>
    <r>
      <t>職員数（常勤換算数）</t>
    </r>
    <r>
      <rPr>
        <sz val="8"/>
        <color theme="1"/>
        <rFont val="ＭＳ Ｐゴシック"/>
        <family val="3"/>
        <charset val="128"/>
        <scheme val="minor"/>
      </rPr>
      <t>　【「従事者の１ヶ月の勤務延時間」／「事業所等が定めている、常勤の従事者が勤務すべき１週間の時間数　×　４（週）」にて算出（産休・育休、休職は除く）】</t>
    </r>
    <rPh sb="0" eb="3">
      <t>ショクインスウ</t>
    </rPh>
    <rPh sb="4" eb="6">
      <t>ジョウキン</t>
    </rPh>
    <rPh sb="6" eb="8">
      <t>カンサン</t>
    </rPh>
    <rPh sb="8" eb="9">
      <t>スウ</t>
    </rPh>
    <rPh sb="13" eb="16">
      <t>ジュウジシャ</t>
    </rPh>
    <rPh sb="19" eb="20">
      <t>ゲツ</t>
    </rPh>
    <rPh sb="21" eb="23">
      <t>キンム</t>
    </rPh>
    <rPh sb="23" eb="24">
      <t>ノブ</t>
    </rPh>
    <rPh sb="24" eb="26">
      <t>ジカン</t>
    </rPh>
    <rPh sb="29" eb="32">
      <t>ジギョウショ</t>
    </rPh>
    <rPh sb="32" eb="33">
      <t>トウ</t>
    </rPh>
    <rPh sb="34" eb="35">
      <t>サダ</t>
    </rPh>
    <rPh sb="40" eb="42">
      <t>ジョウキン</t>
    </rPh>
    <rPh sb="43" eb="46">
      <t>ジュウジシャ</t>
    </rPh>
    <rPh sb="47" eb="49">
      <t>キンム</t>
    </rPh>
    <rPh sb="53" eb="55">
      <t>シュウカン</t>
    </rPh>
    <rPh sb="56" eb="59">
      <t>ジカンスウ</t>
    </rPh>
    <rPh sb="64" eb="65">
      <t>シュウ</t>
    </rPh>
    <rPh sb="69" eb="71">
      <t>サンシュツ</t>
    </rPh>
    <rPh sb="72" eb="74">
      <t>サンキュウ</t>
    </rPh>
    <rPh sb="75" eb="77">
      <t>イクキュウ</t>
    </rPh>
    <rPh sb="78" eb="80">
      <t>キュウショク</t>
    </rPh>
    <rPh sb="81" eb="82">
      <t>ノゾ</t>
    </rPh>
    <phoneticPr fontId="12"/>
  </si>
  <si>
    <t>※必ず記入すること。同順位を複数付けないこと。</t>
    <rPh sb="1" eb="2">
      <t>カナラ</t>
    </rPh>
    <rPh sb="3" eb="5">
      <t>キニュウ</t>
    </rPh>
    <rPh sb="10" eb="11">
      <t>ドウ</t>
    </rPh>
    <rPh sb="11" eb="13">
      <t>ジュンイ</t>
    </rPh>
    <rPh sb="14" eb="16">
      <t>フクスウ</t>
    </rPh>
    <rPh sb="16" eb="17">
      <t>ツ</t>
    </rPh>
    <phoneticPr fontId="12"/>
  </si>
  <si>
    <t>※本内訳書の資料として、複数の業者から徴した見積書の写し（PDFファイルを添付すること。）
   なお、ホームページ上で示されている製品の価格の写しなどではなく、必ず複数の業者から見積書を徴すること。</t>
    <rPh sb="1" eb="2">
      <t>ホン</t>
    </rPh>
    <rPh sb="2" eb="5">
      <t>ウチワケショ</t>
    </rPh>
    <rPh sb="6" eb="8">
      <t>シリョウ</t>
    </rPh>
    <rPh sb="12" eb="14">
      <t>フクスウ</t>
    </rPh>
    <rPh sb="15" eb="17">
      <t>ギョウシャ</t>
    </rPh>
    <rPh sb="19" eb="20">
      <t>チョウ</t>
    </rPh>
    <rPh sb="22" eb="25">
      <t>ミツモリショ</t>
    </rPh>
    <rPh sb="26" eb="27">
      <t>ウツ</t>
    </rPh>
    <rPh sb="37" eb="39">
      <t>テンプ</t>
    </rPh>
    <rPh sb="58" eb="59">
      <t>ジョウ</t>
    </rPh>
    <rPh sb="60" eb="61">
      <t>シメ</t>
    </rPh>
    <rPh sb="66" eb="68">
      <t>セイヒン</t>
    </rPh>
    <rPh sb="69" eb="71">
      <t>カカク</t>
    </rPh>
    <rPh sb="72" eb="73">
      <t>ウツ</t>
    </rPh>
    <rPh sb="81" eb="82">
      <t>カナラ</t>
    </rPh>
    <rPh sb="83" eb="85">
      <t>フクスウ</t>
    </rPh>
    <rPh sb="86" eb="88">
      <t>ギョウシャ</t>
    </rPh>
    <rPh sb="90" eb="93">
      <t>ミツモリショ</t>
    </rPh>
    <rPh sb="94" eb="95">
      <t>チョウ</t>
    </rPh>
    <phoneticPr fontId="21"/>
  </si>
  <si>
    <t>※ソフトウェア（事業所での業務を支援するソフトウェア（記録業務、情報共有業務、請求業務）、バックオフィス業務のためのソフトウェア（業務効率化に
　資する勤怠管理、シフト票作成、人事、給与、ホームページ作成などの業務））の導入について協議を行う場合には、請求業務等を一気通貫　（転記等
　の業務が発生しない）で行うことが可能となっている製品であることが確認できる資料を添付すること。</t>
    <rPh sb="175" eb="177">
      <t>カクニン</t>
    </rPh>
    <rPh sb="180" eb="182">
      <t>シリョウ</t>
    </rPh>
    <rPh sb="183" eb="185">
      <t>テンプ</t>
    </rPh>
    <phoneticPr fontId="12"/>
  </si>
  <si>
    <t>【申請に当たっての確認事項】　以下の事項について記載内容を確認し、チェックすること。</t>
    <rPh sb="1" eb="3">
      <t>シンセイ</t>
    </rPh>
    <rPh sb="4" eb="5">
      <t>ア</t>
    </rPh>
    <rPh sb="9" eb="11">
      <t>カクニン</t>
    </rPh>
    <rPh sb="11" eb="13">
      <t>ジコウ</t>
    </rPh>
    <rPh sb="15" eb="17">
      <t>イカ</t>
    </rPh>
    <rPh sb="18" eb="20">
      <t>ジコウ</t>
    </rPh>
    <rPh sb="24" eb="26">
      <t>キサイ</t>
    </rPh>
    <rPh sb="26" eb="28">
      <t>ナイヨウ</t>
    </rPh>
    <rPh sb="29" eb="31">
      <t>カクニン</t>
    </rPh>
    <phoneticPr fontId="21"/>
  </si>
  <si>
    <t>（該当する場合に、チェックしてください。）</t>
    <rPh sb="1" eb="3">
      <t>ガイトウ</t>
    </rPh>
    <rPh sb="5" eb="7">
      <t>バアイ</t>
    </rPh>
    <phoneticPr fontId="12"/>
  </si>
  <si>
    <t>同一敷地内に障害者を支援する施設・事業所と障害児を支援する施設・事業所が併設されている場合、障害者を支援する施設・事業所に係るICT機器導入の費用のみ計上している（費用を按分している）。</t>
    <rPh sb="0" eb="2">
      <t>ドウイツ</t>
    </rPh>
    <rPh sb="2" eb="4">
      <t>シキチ</t>
    </rPh>
    <rPh sb="4" eb="5">
      <t>ナイ</t>
    </rPh>
    <rPh sb="6" eb="9">
      <t>ショウガイシャ</t>
    </rPh>
    <rPh sb="10" eb="12">
      <t>シエン</t>
    </rPh>
    <rPh sb="14" eb="16">
      <t>シセツ</t>
    </rPh>
    <rPh sb="17" eb="20">
      <t>ジギョウショ</t>
    </rPh>
    <rPh sb="21" eb="24">
      <t>ショウガイジ</t>
    </rPh>
    <rPh sb="25" eb="27">
      <t>シエン</t>
    </rPh>
    <rPh sb="29" eb="31">
      <t>シセツ</t>
    </rPh>
    <rPh sb="32" eb="35">
      <t>ジギョウショ</t>
    </rPh>
    <rPh sb="36" eb="38">
      <t>ヘイセツ</t>
    </rPh>
    <rPh sb="43" eb="45">
      <t>バアイ</t>
    </rPh>
    <rPh sb="46" eb="49">
      <t>ショウガイシャ</t>
    </rPh>
    <rPh sb="50" eb="52">
      <t>シエン</t>
    </rPh>
    <rPh sb="54" eb="56">
      <t>シセツ</t>
    </rPh>
    <rPh sb="57" eb="60">
      <t>ジギョウショ</t>
    </rPh>
    <rPh sb="61" eb="62">
      <t>カカ</t>
    </rPh>
    <rPh sb="66" eb="68">
      <t>キキ</t>
    </rPh>
    <rPh sb="68" eb="70">
      <t>ドウニュウ</t>
    </rPh>
    <rPh sb="71" eb="73">
      <t>ヒヨウ</t>
    </rPh>
    <rPh sb="75" eb="77">
      <t>ケイジョウ</t>
    </rPh>
    <rPh sb="82" eb="84">
      <t>ヒヨウ</t>
    </rPh>
    <rPh sb="85" eb="87">
      <t>アンブン</t>
    </rPh>
    <phoneticPr fontId="12"/>
  </si>
  <si>
    <r>
      <t>参考情報：令和２年度から令和５年度に係るICT導入モデル事業補助実績</t>
    </r>
    <r>
      <rPr>
        <sz val="9"/>
        <color theme="1"/>
        <rFont val="ＭＳ Ｐゴシック"/>
        <family val="3"/>
        <charset val="128"/>
        <scheme val="minor"/>
      </rPr>
      <t>（複数回補助を受けている場合、補助年度は直近を選択）</t>
    </r>
    <rPh sb="0" eb="2">
      <t>サンコウ</t>
    </rPh>
    <rPh sb="2" eb="4">
      <t>ジョウホウ</t>
    </rPh>
    <rPh sb="5" eb="7">
      <t>レイワ</t>
    </rPh>
    <rPh sb="8" eb="10">
      <t>ネンド</t>
    </rPh>
    <rPh sb="12" eb="14">
      <t>レイワ</t>
    </rPh>
    <rPh sb="15" eb="17">
      <t>ネンド</t>
    </rPh>
    <rPh sb="18" eb="19">
      <t>カカ</t>
    </rPh>
    <rPh sb="23" eb="25">
      <t>ドウニュウ</t>
    </rPh>
    <rPh sb="28" eb="30">
      <t>ジギョウ</t>
    </rPh>
    <rPh sb="30" eb="32">
      <t>ホジョ</t>
    </rPh>
    <rPh sb="32" eb="34">
      <t>ジッセキ</t>
    </rPh>
    <rPh sb="35" eb="38">
      <t>フクスウカイ</t>
    </rPh>
    <rPh sb="38" eb="40">
      <t>ホジョ</t>
    </rPh>
    <rPh sb="41" eb="42">
      <t>ウ</t>
    </rPh>
    <rPh sb="46" eb="48">
      <t>バアイ</t>
    </rPh>
    <rPh sb="49" eb="51">
      <t>ホジョ</t>
    </rPh>
    <rPh sb="51" eb="53">
      <t>ネンド</t>
    </rPh>
    <rPh sb="54" eb="56">
      <t>チョッキン</t>
    </rPh>
    <rPh sb="57" eb="59">
      <t>センタク</t>
    </rPh>
    <phoneticPr fontId="12"/>
  </si>
  <si>
    <t>別紙１</t>
    <rPh sb="0" eb="2">
      <t>ベッシ</t>
    </rPh>
    <phoneticPr fontId="12"/>
  </si>
  <si>
    <t>代表者名</t>
    <rPh sb="0" eb="3">
      <t>ダイヒョウシャ</t>
    </rPh>
    <rPh sb="3" eb="4">
      <t>メイ</t>
    </rPh>
    <phoneticPr fontId="12"/>
  </si>
  <si>
    <t>法人所在地</t>
    <rPh sb="0" eb="2">
      <t>ホウジン</t>
    </rPh>
    <rPh sb="2" eb="5">
      <t>ショザイチ</t>
    </rPh>
    <phoneticPr fontId="12"/>
  </si>
  <si>
    <t>〒</t>
  </si>
  <si>
    <t>事業所番号</t>
    <rPh sb="0" eb="5">
      <t>ジギョウショバンゴウ</t>
    </rPh>
    <phoneticPr fontId="12"/>
  </si>
  <si>
    <t>サービス種別</t>
    <rPh sb="4" eb="6">
      <t>シュベツ</t>
    </rPh>
    <phoneticPr fontId="12"/>
  </si>
  <si>
    <t>利用定員</t>
    <rPh sb="0" eb="4">
      <t>リヨウテイイン</t>
    </rPh>
    <phoneticPr fontId="12"/>
  </si>
  <si>
    <t>事業所所在地</t>
    <rPh sb="0" eb="3">
      <t>ジギョウショ</t>
    </rPh>
    <rPh sb="3" eb="6">
      <t>ショザイチ</t>
    </rPh>
    <phoneticPr fontId="12"/>
  </si>
  <si>
    <t>担当者連絡先</t>
    <rPh sb="0" eb="3">
      <t>タントウシャ</t>
    </rPh>
    <rPh sb="3" eb="6">
      <t>レンラクサキ</t>
    </rPh>
    <phoneticPr fontId="12"/>
  </si>
  <si>
    <t>ふりがな</t>
    <phoneticPr fontId="12"/>
  </si>
  <si>
    <t>担当者名</t>
    <rPh sb="0" eb="3">
      <t>タントウシャ</t>
    </rPh>
    <rPh sb="3" eb="4">
      <t>メイ</t>
    </rPh>
    <phoneticPr fontId="12"/>
  </si>
  <si>
    <t>電話番号</t>
    <rPh sb="0" eb="2">
      <t>デンワ</t>
    </rPh>
    <rPh sb="2" eb="4">
      <t>バンゴウ</t>
    </rPh>
    <phoneticPr fontId="12"/>
  </si>
  <si>
    <t>メールアドレス</t>
    <phoneticPr fontId="12"/>
  </si>
  <si>
    <t>千葉県</t>
    <rPh sb="0" eb="3">
      <t>チバケン</t>
    </rPh>
    <phoneticPr fontId="12"/>
  </si>
  <si>
    <t>代表者職名</t>
    <rPh sb="0" eb="3">
      <t>ダイヒョウシャ</t>
    </rPh>
    <rPh sb="3" eb="5">
      <t>ショクメイ</t>
    </rPh>
    <phoneticPr fontId="12"/>
  </si>
  <si>
    <t>事業者調査票</t>
    <rPh sb="0" eb="3">
      <t>ジギョウシャ</t>
    </rPh>
    <phoneticPr fontId="12"/>
  </si>
  <si>
    <t>なし</t>
  </si>
  <si>
    <t>手書きで支援記録等を行っているめ、都度書面を書面を確認しなければならず、情報共有に時間がかかっている。
※上記は例のため、申請時は詳細に記載してください。</t>
    <rPh sb="0" eb="2">
      <t>テガ</t>
    </rPh>
    <rPh sb="4" eb="6">
      <t>シエン</t>
    </rPh>
    <rPh sb="6" eb="8">
      <t>キロク</t>
    </rPh>
    <rPh sb="8" eb="9">
      <t>トウ</t>
    </rPh>
    <rPh sb="10" eb="11">
      <t>オコナ</t>
    </rPh>
    <rPh sb="17" eb="19">
      <t>ツド</t>
    </rPh>
    <rPh sb="19" eb="21">
      <t>ショメン</t>
    </rPh>
    <rPh sb="22" eb="24">
      <t>ショメン</t>
    </rPh>
    <rPh sb="25" eb="27">
      <t>カクニン</t>
    </rPh>
    <rPh sb="36" eb="38">
      <t>ジョウホウ</t>
    </rPh>
    <rPh sb="38" eb="40">
      <t>キョウユウ</t>
    </rPh>
    <rPh sb="41" eb="43">
      <t>ジカン</t>
    </rPh>
    <rPh sb="54" eb="56">
      <t>ジョウキ</t>
    </rPh>
    <rPh sb="57" eb="58">
      <t>レイ</t>
    </rPh>
    <rPh sb="62" eb="65">
      <t>シンセイジ</t>
    </rPh>
    <rPh sb="66" eb="68">
      <t>ショウサイ</t>
    </rPh>
    <rPh sb="69" eb="71">
      <t>キサイ</t>
    </rPh>
    <phoneticPr fontId="12"/>
  </si>
  <si>
    <t>支援記録等を手書きから電子記録とすることで、常に職員間の情報共有が容易になり効率的な業務運用が期待できる。
※上記は例のため、申請時は詳細に記載してください。</t>
    <rPh sb="0" eb="2">
      <t>シエン</t>
    </rPh>
    <rPh sb="2" eb="4">
      <t>キロク</t>
    </rPh>
    <rPh sb="4" eb="5">
      <t>トウ</t>
    </rPh>
    <rPh sb="6" eb="8">
      <t>テガ</t>
    </rPh>
    <rPh sb="11" eb="13">
      <t>デンシ</t>
    </rPh>
    <rPh sb="13" eb="15">
      <t>キロク</t>
    </rPh>
    <rPh sb="22" eb="23">
      <t>ツネ</t>
    </rPh>
    <rPh sb="24" eb="26">
      <t>ショクイン</t>
    </rPh>
    <rPh sb="26" eb="27">
      <t>カン</t>
    </rPh>
    <rPh sb="28" eb="30">
      <t>ジョウホウ</t>
    </rPh>
    <rPh sb="30" eb="32">
      <t>キョウユウ</t>
    </rPh>
    <rPh sb="33" eb="35">
      <t>ヨウイ</t>
    </rPh>
    <rPh sb="38" eb="41">
      <t>コウリツテキ</t>
    </rPh>
    <rPh sb="42" eb="44">
      <t>ギョウム</t>
    </rPh>
    <rPh sb="44" eb="46">
      <t>ウンヨウ</t>
    </rPh>
    <rPh sb="47" eb="49">
      <t>キタイ</t>
    </rPh>
    <rPh sb="56" eb="58">
      <t>ジョウキ</t>
    </rPh>
    <rPh sb="59" eb="60">
      <t>レイ</t>
    </rPh>
    <rPh sb="64" eb="67">
      <t>シンセイジ</t>
    </rPh>
    <rPh sb="68" eb="70">
      <t>ショウサイ</t>
    </rPh>
    <rPh sb="71" eb="73">
      <t>キサイ</t>
    </rPh>
    <phoneticPr fontId="12"/>
  </si>
  <si>
    <t>台</t>
  </si>
  <si>
    <t>パソコン（型番：〇〇〇）</t>
    <rPh sb="5" eb="7">
      <t>カタバン</t>
    </rPh>
    <phoneticPr fontId="12"/>
  </si>
  <si>
    <t>タブレット（型番：〇〇〇）</t>
    <rPh sb="6" eb="8">
      <t>カタバン</t>
    </rPh>
    <phoneticPr fontId="12"/>
  </si>
  <si>
    <t>法人名</t>
    <rPh sb="0" eb="2">
      <t>ホウジン</t>
    </rPh>
    <rPh sb="2" eb="3">
      <t>メイ</t>
    </rPh>
    <phoneticPr fontId="58"/>
  </si>
  <si>
    <t>代表者名</t>
    <rPh sb="0" eb="3">
      <t>ダイヒョウシャ</t>
    </rPh>
    <rPh sb="3" eb="4">
      <t>メイ</t>
    </rPh>
    <phoneticPr fontId="58"/>
  </si>
  <si>
    <t>法人〒</t>
    <rPh sb="0" eb="2">
      <t>ホウジン</t>
    </rPh>
    <phoneticPr fontId="58"/>
  </si>
  <si>
    <t>法人所在地</t>
    <rPh sb="0" eb="5">
      <t>ホウジンショザイチ</t>
    </rPh>
    <phoneticPr fontId="60"/>
  </si>
  <si>
    <t>事業所名</t>
    <rPh sb="0" eb="3">
      <t>ジギョウショ</t>
    </rPh>
    <rPh sb="3" eb="4">
      <t>メイ</t>
    </rPh>
    <phoneticPr fontId="58"/>
  </si>
  <si>
    <t>事業所番号</t>
    <rPh sb="0" eb="5">
      <t>ジギョウショバンゴウ</t>
    </rPh>
    <phoneticPr fontId="58"/>
  </si>
  <si>
    <t>サービス種別</t>
    <rPh sb="4" eb="6">
      <t>シュベツ</t>
    </rPh>
    <phoneticPr fontId="60"/>
  </si>
  <si>
    <t>定員</t>
    <rPh sb="0" eb="2">
      <t>テイイン</t>
    </rPh>
    <phoneticPr fontId="60"/>
  </si>
  <si>
    <t>事業所〒</t>
    <rPh sb="0" eb="3">
      <t>ジギョウショ</t>
    </rPh>
    <phoneticPr fontId="60"/>
  </si>
  <si>
    <t>事業所所在地</t>
    <rPh sb="0" eb="3">
      <t>ジギョウショ</t>
    </rPh>
    <rPh sb="3" eb="6">
      <t>ショザイチ</t>
    </rPh>
    <phoneticPr fontId="58"/>
  </si>
  <si>
    <t>担当者名</t>
    <rPh sb="0" eb="3">
      <t>タントウシャ</t>
    </rPh>
    <rPh sb="3" eb="4">
      <t>メイ</t>
    </rPh>
    <phoneticPr fontId="58"/>
  </si>
  <si>
    <t>電話番号</t>
    <rPh sb="0" eb="2">
      <t>デンワ</t>
    </rPh>
    <rPh sb="2" eb="4">
      <t>バンゴウ</t>
    </rPh>
    <phoneticPr fontId="58"/>
  </si>
  <si>
    <t>メールアドレス</t>
  </si>
  <si>
    <t>実支出予定額(a)</t>
    <rPh sb="0" eb="3">
      <t>ジツシシュツ</t>
    </rPh>
    <rPh sb="3" eb="5">
      <t>ヨテイ</t>
    </rPh>
    <rPh sb="5" eb="6">
      <t>ガク</t>
    </rPh>
    <phoneticPr fontId="60"/>
  </si>
  <si>
    <t>代表者職名</t>
    <rPh sb="0" eb="3">
      <t>ダイヒョウシャ</t>
    </rPh>
    <rPh sb="3" eb="5">
      <t>ショクメイ</t>
    </rPh>
    <phoneticPr fontId="12"/>
  </si>
  <si>
    <t>障害児施設申請有無</t>
    <rPh sb="0" eb="2">
      <t>ショウガイ</t>
    </rPh>
    <rPh sb="2" eb="3">
      <t>ジ</t>
    </rPh>
    <rPh sb="3" eb="5">
      <t>シセツ</t>
    </rPh>
    <rPh sb="5" eb="7">
      <t>シンセイ</t>
    </rPh>
    <rPh sb="7" eb="9">
      <t>ウム</t>
    </rPh>
    <phoneticPr fontId="12"/>
  </si>
  <si>
    <t>補助基本額</t>
    <rPh sb="0" eb="2">
      <t>ホジョ</t>
    </rPh>
    <rPh sb="2" eb="4">
      <t>キホン</t>
    </rPh>
    <rPh sb="4" eb="5">
      <t>ガク</t>
    </rPh>
    <phoneticPr fontId="21"/>
  </si>
  <si>
    <t>うち県補助額</t>
    <rPh sb="2" eb="3">
      <t>ケン</t>
    </rPh>
    <rPh sb="3" eb="5">
      <t>ホジョ</t>
    </rPh>
    <rPh sb="5" eb="6">
      <t>ガク</t>
    </rPh>
    <phoneticPr fontId="21"/>
  </si>
  <si>
    <t>うち国補助額</t>
    <rPh sb="2" eb="3">
      <t>クニ</t>
    </rPh>
    <rPh sb="3" eb="5">
      <t>ホジョ</t>
    </rPh>
    <rPh sb="5" eb="6">
      <t>ガク</t>
    </rPh>
    <phoneticPr fontId="21"/>
  </si>
  <si>
    <t>合計額</t>
    <rPh sb="0" eb="2">
      <t>ゴウケイ</t>
    </rPh>
    <rPh sb="2" eb="3">
      <t>ガク</t>
    </rPh>
    <phoneticPr fontId="12"/>
  </si>
  <si>
    <t>事業所の課題</t>
    <rPh sb="0" eb="3">
      <t>ジギョウショ</t>
    </rPh>
    <rPh sb="4" eb="6">
      <t>カダイ</t>
    </rPh>
    <phoneticPr fontId="12"/>
  </si>
  <si>
    <t>ICT概要</t>
    <rPh sb="3" eb="5">
      <t>ガイヨウ</t>
    </rPh>
    <phoneticPr fontId="12"/>
  </si>
  <si>
    <t>時間削減率</t>
    <rPh sb="0" eb="2">
      <t>ジカン</t>
    </rPh>
    <rPh sb="2" eb="4">
      <t>サクゲン</t>
    </rPh>
    <rPh sb="4" eb="5">
      <t>リツ</t>
    </rPh>
    <phoneticPr fontId="12"/>
  </si>
  <si>
    <t>紙削減率</t>
    <rPh sb="0" eb="1">
      <t>カミ</t>
    </rPh>
    <rPh sb="1" eb="3">
      <t>サクゲン</t>
    </rPh>
    <rPh sb="3" eb="4">
      <t>リツ</t>
    </rPh>
    <phoneticPr fontId="12"/>
  </si>
  <si>
    <t>20％を超える場合</t>
    <rPh sb="4" eb="5">
      <t>コ</t>
    </rPh>
    <rPh sb="7" eb="9">
      <t>バアイ</t>
    </rPh>
    <phoneticPr fontId="12"/>
  </si>
  <si>
    <t>導入機器</t>
    <rPh sb="0" eb="2">
      <t>ドウニュウ</t>
    </rPh>
    <rPh sb="2" eb="4">
      <t>キキ</t>
    </rPh>
    <phoneticPr fontId="12"/>
  </si>
  <si>
    <t>支援記録</t>
    <rPh sb="0" eb="2">
      <t>シエン</t>
    </rPh>
    <rPh sb="2" eb="4">
      <t>キロク</t>
    </rPh>
    <phoneticPr fontId="12"/>
  </si>
  <si>
    <t>個別支援計画</t>
    <rPh sb="0" eb="2">
      <t>コベツ</t>
    </rPh>
    <rPh sb="2" eb="4">
      <t>シエン</t>
    </rPh>
    <rPh sb="4" eb="6">
      <t>ケイカク</t>
    </rPh>
    <phoneticPr fontId="12"/>
  </si>
  <si>
    <t>〇〇　〇〇</t>
    <phoneticPr fontId="12"/>
  </si>
  <si>
    <t>〇〇〇〇</t>
    <phoneticPr fontId="12"/>
  </si>
  <si>
    <t>千葉県習志野市〇〇〇</t>
    <rPh sb="0" eb="3">
      <t>チバケン</t>
    </rPh>
    <rPh sb="3" eb="7">
      <t>ナラシノシ</t>
    </rPh>
    <phoneticPr fontId="12"/>
  </si>
  <si>
    <t>〇〇〇－〇〇〇－〇〇〇〇</t>
    <phoneticPr fontId="12"/>
  </si>
  <si>
    <t>千葉県千葉市中央区市場町1番1号</t>
    <rPh sb="0" eb="3">
      <t>チバケン</t>
    </rPh>
    <rPh sb="3" eb="6">
      <t>チバシ</t>
    </rPh>
    <rPh sb="6" eb="9">
      <t>チュウオウク</t>
    </rPh>
    <rPh sb="9" eb="12">
      <t>イチバチョウ</t>
    </rPh>
    <rPh sb="13" eb="14">
      <t>バン</t>
    </rPh>
    <rPh sb="15" eb="16">
      <t>ゴウ</t>
    </rPh>
    <phoneticPr fontId="12"/>
  </si>
  <si>
    <t>初期設定費用</t>
    <rPh sb="0" eb="2">
      <t>ショキ</t>
    </rPh>
    <rPh sb="2" eb="4">
      <t>セッテイ</t>
    </rPh>
    <rPh sb="4" eb="6">
      <t>ヒヨウ</t>
    </rPh>
    <phoneticPr fontId="12"/>
  </si>
  <si>
    <t>式</t>
  </si>
  <si>
    <t>クラウドサービス（R6.7 ～R7.3）</t>
    <phoneticPr fontId="12"/>
  </si>
  <si>
    <t>パソコンやタブレットを用いることで、紙ベースで行っていた業務を電子化でき、作成文書量を削減できたとともに、支援記録をクラウド上で共有することで常に情報ｌ共有が可能となり、業務の効率化につながった。
※上記は例のため、申請時は詳細に記載してください。</t>
    <rPh sb="11" eb="12">
      <t>モチ</t>
    </rPh>
    <rPh sb="18" eb="19">
      <t>カミ</t>
    </rPh>
    <rPh sb="23" eb="24">
      <t>オコナ</t>
    </rPh>
    <rPh sb="28" eb="30">
      <t>ギョウム</t>
    </rPh>
    <rPh sb="31" eb="33">
      <t>デンシ</t>
    </rPh>
    <rPh sb="33" eb="34">
      <t>カ</t>
    </rPh>
    <rPh sb="37" eb="39">
      <t>サクセイ</t>
    </rPh>
    <rPh sb="39" eb="41">
      <t>ブンショ</t>
    </rPh>
    <rPh sb="41" eb="42">
      <t>リョウ</t>
    </rPh>
    <rPh sb="43" eb="45">
      <t>サクゲン</t>
    </rPh>
    <rPh sb="53" eb="55">
      <t>シエン</t>
    </rPh>
    <rPh sb="55" eb="57">
      <t>キロク</t>
    </rPh>
    <rPh sb="62" eb="63">
      <t>ジョウ</t>
    </rPh>
    <rPh sb="64" eb="66">
      <t>キョウユウ</t>
    </rPh>
    <rPh sb="71" eb="72">
      <t>ツネ</t>
    </rPh>
    <rPh sb="73" eb="75">
      <t>ジョウホウ</t>
    </rPh>
    <rPh sb="76" eb="78">
      <t>キョウユウ</t>
    </rPh>
    <rPh sb="79" eb="81">
      <t>カノウ</t>
    </rPh>
    <rPh sb="85" eb="87">
      <t>ギョウム</t>
    </rPh>
    <rPh sb="88" eb="91">
      <t>コウリツカ</t>
    </rPh>
    <rPh sb="101" eb="103">
      <t>ジョウキ</t>
    </rPh>
    <rPh sb="104" eb="105">
      <t>レイ</t>
    </rPh>
    <rPh sb="109" eb="112">
      <t>シンセイジ</t>
    </rPh>
    <rPh sb="113" eb="115">
      <t>ショウサイ</t>
    </rPh>
    <rPh sb="116" eb="118">
      <t>キサイ</t>
    </rPh>
    <phoneticPr fontId="12"/>
  </si>
  <si>
    <t>対象経費及び基準額按分要否</t>
    <rPh sb="0" eb="2">
      <t>タイショウ</t>
    </rPh>
    <rPh sb="2" eb="4">
      <t>ケイヒ</t>
    </rPh>
    <rPh sb="4" eb="5">
      <t>オヨ</t>
    </rPh>
    <rPh sb="6" eb="8">
      <t>キジュン</t>
    </rPh>
    <rPh sb="8" eb="9">
      <t>ガク</t>
    </rPh>
    <rPh sb="9" eb="11">
      <t>アンブン</t>
    </rPh>
    <rPh sb="11" eb="13">
      <t>ヨウヒ</t>
    </rPh>
    <phoneticPr fontId="12"/>
  </si>
  <si>
    <t>〒〇〇〇-〇〇〇〇</t>
    <phoneticPr fontId="12"/>
  </si>
  <si>
    <t>（１）導入機器数</t>
    <rPh sb="3" eb="5">
      <t>ドウニュウ</t>
    </rPh>
    <rPh sb="5" eb="7">
      <t>キキ</t>
    </rPh>
    <rPh sb="7" eb="8">
      <t>スウ</t>
    </rPh>
    <phoneticPr fontId="12"/>
  </si>
  <si>
    <t>式／台</t>
    <rPh sb="0" eb="1">
      <t>シキ</t>
    </rPh>
    <rPh sb="2" eb="3">
      <t>ダイ</t>
    </rPh>
    <phoneticPr fontId="12"/>
  </si>
  <si>
    <t>（２）実支出（予定）額</t>
    <rPh sb="3" eb="4">
      <t>ジツ</t>
    </rPh>
    <rPh sb="4" eb="6">
      <t>シシュツ</t>
    </rPh>
    <rPh sb="7" eb="9">
      <t>ヨテイ</t>
    </rPh>
    <rPh sb="10" eb="11">
      <t>ガク</t>
    </rPh>
    <phoneticPr fontId="12"/>
  </si>
  <si>
    <t>↑</t>
    <phoneticPr fontId="12"/>
  </si>
  <si>
    <t>　　　　※積算内訳書（別紙４）の実支出額の金額を入力すること。</t>
    <rPh sb="5" eb="7">
      <t>セキサン</t>
    </rPh>
    <rPh sb="7" eb="10">
      <t>ウチワケショ</t>
    </rPh>
    <rPh sb="11" eb="13">
      <t>ベッシ</t>
    </rPh>
    <rPh sb="16" eb="17">
      <t>ジツ</t>
    </rPh>
    <rPh sb="17" eb="20">
      <t>シシュツガク</t>
    </rPh>
    <rPh sb="21" eb="23">
      <t>キンガク</t>
    </rPh>
    <rPh sb="24" eb="26">
      <t>ニュウリョク</t>
    </rPh>
    <phoneticPr fontId="21"/>
  </si>
  <si>
    <t>（３）補助基本（基準）額</t>
    <rPh sb="3" eb="5">
      <t>ホジョ</t>
    </rPh>
    <rPh sb="5" eb="7">
      <t>キホン</t>
    </rPh>
    <rPh sb="8" eb="10">
      <t>キジュン</t>
    </rPh>
    <rPh sb="11" eb="12">
      <t>ガク</t>
    </rPh>
    <phoneticPr fontId="12"/>
  </si>
  <si>
    <t>（４）寄付金その他の収入予定額</t>
    <rPh sb="3" eb="6">
      <t>キフキン</t>
    </rPh>
    <rPh sb="8" eb="9">
      <t>タ</t>
    </rPh>
    <rPh sb="10" eb="12">
      <t>シュウニュウ</t>
    </rPh>
    <rPh sb="12" eb="14">
      <t>ヨテイ</t>
    </rPh>
    <rPh sb="14" eb="15">
      <t>ガク</t>
    </rPh>
    <phoneticPr fontId="12"/>
  </si>
  <si>
    <t>（５）対象経費の合計額</t>
    <rPh sb="3" eb="5">
      <t>タイショウ</t>
    </rPh>
    <rPh sb="5" eb="7">
      <t>ケイヒ</t>
    </rPh>
    <rPh sb="8" eb="10">
      <t>ゴウケイ</t>
    </rPh>
    <rPh sb="10" eb="11">
      <t>ガク</t>
    </rPh>
    <phoneticPr fontId="12"/>
  </si>
  <si>
    <t>（６）補助限度額　</t>
    <rPh sb="3" eb="5">
      <t>ホジョ</t>
    </rPh>
    <rPh sb="5" eb="7">
      <t>ゲンド</t>
    </rPh>
    <rPh sb="7" eb="8">
      <t>ガク</t>
    </rPh>
    <phoneticPr fontId="12"/>
  </si>
  <si>
    <t>（別紙３）　※事業所ごとに作成してください。</t>
    <rPh sb="1" eb="3">
      <t>ベッシ</t>
    </rPh>
    <rPh sb="7" eb="10">
      <t>ジギョウショ</t>
    </rPh>
    <rPh sb="13" eb="15">
      <t>サクセイ</t>
    </rPh>
    <phoneticPr fontId="12"/>
  </si>
  <si>
    <t>（別紙２）</t>
    <rPh sb="1" eb="3">
      <t>ベッシ</t>
    </rPh>
    <phoneticPr fontId="12"/>
  </si>
  <si>
    <t>　　　　※事業計画書（別紙３）の補助基本額の金額を入力すること。</t>
    <rPh sb="5" eb="7">
      <t>ジギョウ</t>
    </rPh>
    <rPh sb="7" eb="10">
      <t>ケイカクショ</t>
    </rPh>
    <rPh sb="11" eb="13">
      <t>ベッシ</t>
    </rPh>
    <rPh sb="16" eb="18">
      <t>ホジョ</t>
    </rPh>
    <rPh sb="18" eb="20">
      <t>キホン</t>
    </rPh>
    <rPh sb="20" eb="21">
      <t>ガク</t>
    </rPh>
    <rPh sb="22" eb="24">
      <t>キンガク</t>
    </rPh>
    <rPh sb="25" eb="27">
      <t>ニュウリョク</t>
    </rPh>
    <phoneticPr fontId="12"/>
  </si>
  <si>
    <t>（公表）</t>
    <rPh sb="1" eb="3">
      <t>コウヒョウ</t>
    </rPh>
    <phoneticPr fontId="12"/>
  </si>
  <si>
    <t>（複数見積）</t>
    <rPh sb="1" eb="3">
      <t>フクスウ</t>
    </rPh>
    <rPh sb="3" eb="5">
      <t>ミツモリ</t>
    </rPh>
    <phoneticPr fontId="12"/>
  </si>
  <si>
    <t>（処遇）</t>
    <rPh sb="1" eb="3">
      <t>ショグウ</t>
    </rPh>
    <phoneticPr fontId="12"/>
  </si>
  <si>
    <t>(周知）</t>
    <rPh sb="1" eb="3">
      <t>シュウチ</t>
    </rPh>
    <phoneticPr fontId="12"/>
  </si>
  <si>
    <t>（同一敷地）</t>
    <rPh sb="1" eb="3">
      <t>ドウイツ</t>
    </rPh>
    <rPh sb="3" eb="5">
      <t>シキチ</t>
    </rPh>
    <phoneticPr fontId="12"/>
  </si>
  <si>
    <t>（パソコン）</t>
    <phoneticPr fontId="12"/>
  </si>
  <si>
    <t>（スマートフォン）</t>
    <phoneticPr fontId="12"/>
  </si>
  <si>
    <t>（タブレット）</t>
    <phoneticPr fontId="12"/>
  </si>
  <si>
    <t>（インカム）</t>
    <phoneticPr fontId="12"/>
  </si>
  <si>
    <t>（ソフトウェア　支援）</t>
    <rPh sb="8" eb="10">
      <t>シエン</t>
    </rPh>
    <phoneticPr fontId="12"/>
  </si>
  <si>
    <t>（ソフトウェア　バックオフィス）</t>
    <phoneticPr fontId="12"/>
  </si>
  <si>
    <t>（通信環境）</t>
    <rPh sb="1" eb="3">
      <t>ツウシン</t>
    </rPh>
    <rPh sb="3" eb="5">
      <t>カンキョウ</t>
    </rPh>
    <phoneticPr fontId="12"/>
  </si>
  <si>
    <t>（保守経費）</t>
    <rPh sb="1" eb="3">
      <t>ホシュ</t>
    </rPh>
    <rPh sb="3" eb="5">
      <t>ケイヒ</t>
    </rPh>
    <phoneticPr fontId="12"/>
  </si>
  <si>
    <t>（その他）</t>
    <rPh sb="3" eb="4">
      <t>タ</t>
    </rPh>
    <phoneticPr fontId="12"/>
  </si>
  <si>
    <t>(迅速化）</t>
    <rPh sb="1" eb="4">
      <t>ジンソクカ</t>
    </rPh>
    <phoneticPr fontId="12"/>
  </si>
  <si>
    <t>(共有化）</t>
    <rPh sb="1" eb="4">
      <t>キョウユウカ</t>
    </rPh>
    <phoneticPr fontId="12"/>
  </si>
  <si>
    <t>（統合化）</t>
    <rPh sb="1" eb="4">
      <t>トウゴウカ</t>
    </rPh>
    <phoneticPr fontId="12"/>
  </si>
  <si>
    <t>補助所要額</t>
    <rPh sb="0" eb="2">
      <t>ホジョ</t>
    </rPh>
    <rPh sb="2" eb="4">
      <t>ショヨウ</t>
    </rPh>
    <rPh sb="4" eb="5">
      <t>ガク</t>
    </rPh>
    <phoneticPr fontId="21"/>
  </si>
  <si>
    <t>　パソコン</t>
    <phoneticPr fontId="12"/>
  </si>
  <si>
    <t>　タブレット</t>
    <phoneticPr fontId="12"/>
  </si>
  <si>
    <t>　こども家庭庁からの求めがあった場合は、ICT機器等導入の効果分析やモデル事例の公表等に対応する。</t>
    <rPh sb="4" eb="7">
      <t>カテイチョウ</t>
    </rPh>
    <phoneticPr fontId="21"/>
  </si>
  <si>
    <t>「障害福祉分野のICT導入モデル事業」
申請有無</t>
    <rPh sb="1" eb="3">
      <t>ショウガイ</t>
    </rPh>
    <rPh sb="3" eb="5">
      <t>フクシ</t>
    </rPh>
    <rPh sb="5" eb="7">
      <t>ブンヤ</t>
    </rPh>
    <rPh sb="11" eb="13">
      <t>ドウニュウ</t>
    </rPh>
    <rPh sb="16" eb="18">
      <t>ジギョウ</t>
    </rPh>
    <rPh sb="20" eb="22">
      <t>シンセイ</t>
    </rPh>
    <rPh sb="22" eb="24">
      <t>ウム</t>
    </rPh>
    <phoneticPr fontId="12"/>
  </si>
  <si>
    <t>障害者事業所との対象経費及び補助基本額の按分要否</t>
    <rPh sb="0" eb="2">
      <t>ショウガイ</t>
    </rPh>
    <rPh sb="2" eb="3">
      <t>シャ</t>
    </rPh>
    <rPh sb="3" eb="6">
      <t>ジギョウショ</t>
    </rPh>
    <rPh sb="8" eb="10">
      <t>タイショウ</t>
    </rPh>
    <rPh sb="10" eb="12">
      <t>ケイヒ</t>
    </rPh>
    <rPh sb="12" eb="13">
      <t>オヨ</t>
    </rPh>
    <rPh sb="14" eb="16">
      <t>ホジョ</t>
    </rPh>
    <rPh sb="16" eb="18">
      <t>キホン</t>
    </rPh>
    <rPh sb="18" eb="19">
      <t>ガク</t>
    </rPh>
    <rPh sb="20" eb="22">
      <t>アンブン</t>
    </rPh>
    <rPh sb="22" eb="24">
      <t>ヨウヒ</t>
    </rPh>
    <phoneticPr fontId="12"/>
  </si>
  <si>
    <t>児童発達支援〇〇</t>
    <rPh sb="0" eb="4">
      <t>ジドウハッタツ</t>
    </rPh>
    <rPh sb="4" eb="6">
      <t>シエン</t>
    </rPh>
    <phoneticPr fontId="12"/>
  </si>
  <si>
    <t>児童発達支援</t>
  </si>
  <si>
    <t>児童発達支援</t>
    <rPh sb="0" eb="4">
      <t>ジドウハッタツ</t>
    </rPh>
    <rPh sb="4" eb="6">
      <t>シエン</t>
    </rPh>
    <phoneticPr fontId="12"/>
  </si>
  <si>
    <t>児童発達支援〇〇</t>
    <phoneticPr fontId="12"/>
  </si>
  <si>
    <t>ｼﾞﾄﾞｳﾊｯﾀﾂｼｴﾝﾏﾙﾏﾙ</t>
    <phoneticPr fontId="12"/>
  </si>
  <si>
    <t>　子ども家庭庁からの求めがあった場合は、ICT機器等導入の効果分析やモデル事例の公表等に対応する。</t>
    <rPh sb="1" eb="2">
      <t>コ</t>
    </rPh>
    <rPh sb="4" eb="7">
      <t>カテイチョウ</t>
    </rPh>
    <phoneticPr fontId="21"/>
  </si>
  <si>
    <t>児童発達支援〇〇</t>
    <rPh sb="0" eb="6">
      <t>ジドウハッタツシエン</t>
    </rPh>
    <phoneticPr fontId="12"/>
  </si>
  <si>
    <t>株式会社〇〇</t>
    <rPh sb="0" eb="4">
      <t>カブシキカイシャ</t>
    </rPh>
    <phoneticPr fontId="12"/>
  </si>
  <si>
    <t>代表取締役</t>
    <rPh sb="0" eb="5">
      <t>ダイヒョウトリシマリヤク</t>
    </rPh>
    <phoneticPr fontId="12"/>
  </si>
  <si>
    <t>ｶﾌﾞｼｷｶﾞｲｼｬﾏﾙﾏﾙ</t>
    <phoneticPr fontId="12"/>
  </si>
  <si>
    <t>株式会社〇〇</t>
    <rPh sb="0" eb="2">
      <t>カブシキ</t>
    </rPh>
    <rPh sb="2" eb="4">
      <t>カイシャ</t>
    </rPh>
    <phoneticPr fontId="12"/>
  </si>
  <si>
    <t>　</t>
    <phoneticPr fontId="12"/>
  </si>
  <si>
    <t>事業名：障害児支援分野のＩＣＴ導入モデル事業</t>
    <rPh sb="0" eb="2">
      <t>ジギョウ</t>
    </rPh>
    <rPh sb="2" eb="3">
      <t>メイ</t>
    </rPh>
    <rPh sb="4" eb="7">
      <t>ショウガイジ</t>
    </rPh>
    <rPh sb="7" eb="11">
      <t>シエンブンヤ</t>
    </rPh>
    <rPh sb="15" eb="17">
      <t>ドウニュウ</t>
    </rPh>
    <rPh sb="20" eb="22">
      <t>ジギョウ</t>
    </rPh>
    <phoneticPr fontId="12"/>
  </si>
  <si>
    <t>障害児支援分野のＩＣＴ導入モデル事業　事業計画書（総括）</t>
    <rPh sb="0" eb="2">
      <t>ショウガイ</t>
    </rPh>
    <rPh sb="2" eb="3">
      <t>ジ</t>
    </rPh>
    <rPh sb="3" eb="5">
      <t>シエン</t>
    </rPh>
    <rPh sb="5" eb="7">
      <t>ブンヤ</t>
    </rPh>
    <rPh sb="11" eb="13">
      <t>ドウニュウ</t>
    </rPh>
    <rPh sb="16" eb="18">
      <t>ジギョウ</t>
    </rPh>
    <rPh sb="19" eb="21">
      <t>ジギョウ</t>
    </rPh>
    <rPh sb="21" eb="24">
      <t>ケイカクショ</t>
    </rPh>
    <rPh sb="25" eb="27">
      <t>ソウカツ</t>
    </rPh>
    <phoneticPr fontId="21"/>
  </si>
  <si>
    <t>障害児支援分野のＩＣＴ導入モデル事業　事業計画書（国庫補助協議用）</t>
    <rPh sb="0" eb="2">
      <t>ショウガイ</t>
    </rPh>
    <rPh sb="2" eb="3">
      <t>ジ</t>
    </rPh>
    <rPh sb="3" eb="5">
      <t>シエン</t>
    </rPh>
    <rPh sb="5" eb="7">
      <t>ブンヤ</t>
    </rPh>
    <rPh sb="11" eb="13">
      <t>ドウニュウ</t>
    </rPh>
    <rPh sb="16" eb="18">
      <t>ジギョウ</t>
    </rPh>
    <rPh sb="19" eb="21">
      <t>ジギョウ</t>
    </rPh>
    <rPh sb="21" eb="23">
      <t>ケイカク</t>
    </rPh>
    <rPh sb="23" eb="24">
      <t>ショ</t>
    </rPh>
    <rPh sb="25" eb="27">
      <t>コッコ</t>
    </rPh>
    <rPh sb="27" eb="29">
      <t>ホジョ</t>
    </rPh>
    <rPh sb="29" eb="31">
      <t>キョウギ</t>
    </rPh>
    <rPh sb="31" eb="32">
      <t>ヨウ</t>
    </rPh>
    <phoneticPr fontId="21"/>
  </si>
  <si>
    <t>障害児支援分野のＩＣＴ導入モデル事業　積算内訳</t>
    <rPh sb="19" eb="21">
      <t>セキサン</t>
    </rPh>
    <rPh sb="21" eb="23">
      <t>ウチワケ</t>
    </rPh>
    <phoneticPr fontId="12"/>
  </si>
  <si>
    <t>事業名：障害児支援分野のＩＣＴ導入モデル事業</t>
    <rPh sb="0" eb="2">
      <t>ジギョウ</t>
    </rPh>
    <rPh sb="2" eb="3">
      <t>メイ</t>
    </rPh>
    <rPh sb="4" eb="6">
      <t>ショウガイ</t>
    </rPh>
    <rPh sb="6" eb="7">
      <t>ジ</t>
    </rPh>
    <rPh sb="7" eb="9">
      <t>シエン</t>
    </rPh>
    <rPh sb="9" eb="11">
      <t>ブンヤ</t>
    </rPh>
    <rPh sb="15" eb="17">
      <t>ドウニュウ</t>
    </rPh>
    <rPh sb="20" eb="22">
      <t>ジギョウ</t>
    </rPh>
    <phoneticPr fontId="12"/>
  </si>
  <si>
    <t>障害児支援分野のＩＣＴ導入モデル事業事業計画書（総括）</t>
    <rPh sb="0" eb="2">
      <t>ショウガイ</t>
    </rPh>
    <rPh sb="2" eb="3">
      <t>ジ</t>
    </rPh>
    <rPh sb="3" eb="5">
      <t>シエン</t>
    </rPh>
    <rPh sb="5" eb="7">
      <t>ブンヤ</t>
    </rPh>
    <rPh sb="11" eb="13">
      <t>ドウニュウ</t>
    </rPh>
    <rPh sb="16" eb="18">
      <t>ジギョウ</t>
    </rPh>
    <rPh sb="18" eb="20">
      <t>ジギョウ</t>
    </rPh>
    <rPh sb="20" eb="23">
      <t>ケイカクショ</t>
    </rPh>
    <rPh sb="24" eb="26">
      <t>ソウカツ</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</si>
</sst>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41" formatCode="_ * #,##0_ ;_ * \-#,##0_ ;_ * &quot;-&quot;_ ;_ @_ "/>
    <numFmt numFmtId="176" formatCode="#,##0_ "/>
    <numFmt numFmtId="177" formatCode="0.0%"/>
    <numFmt numFmtId="178" formatCode="0&quot;人&quot;"/>
    <numFmt numFmtId="179" formatCode="0.0_ &quot;人&quot;"/>
    <numFmt numFmtId="180" formatCode="#,##0_ &quot;人&quot;"/>
    <numFmt numFmtId="181" formatCode="#,##0_ &quot;件&quot;"/>
    <numFmt numFmtId="182" formatCode="#,##0_ &quot;分&quot;"/>
    <numFmt numFmtId="183" formatCode="#,##0_ &quot;時間&quot;"/>
    <numFmt numFmtId="184" formatCode="#,##0_ &quot;ページ&quot;"/>
    <numFmt numFmtId="185" formatCode="[$-411]ggge&quot;年&quot;m&quot;月&quot;d&quot;日&quot;;@"/>
    <numFmt numFmtId="186" formatCode="#,##0_);[Red]\(#,##0\)"/>
  </numFmts>
  <fonts count="6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0"/>
      <name val="ＭＳ Ｐゴシック"/>
      <family val="3"/>
      <charset val="128"/>
      <scheme val="minor"/>
    </font>
    <font>
      <b/>
      <sz val="12"/>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b/>
      <u val="double"/>
      <sz val="8"/>
      <color theme="1"/>
      <name val="ＭＳ Ｐゴシック"/>
      <family val="3"/>
      <charset val="128"/>
      <scheme val="minor"/>
    </font>
    <font>
      <sz val="16"/>
      <name val="ＭＳ Ｐゴシック"/>
      <family val="3"/>
      <charset val="128"/>
      <scheme val="minor"/>
    </font>
    <font>
      <b/>
      <sz val="20"/>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sz val="6"/>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b/>
      <sz val="12"/>
      <color rgb="FFFF0000"/>
      <name val="ＭＳ Ｐゴシック"/>
      <family val="3"/>
      <charset val="128"/>
      <scheme val="minor"/>
    </font>
    <font>
      <sz val="11"/>
      <color rgb="FFFF0000"/>
      <name val="ＭＳ Ｐゴシック"/>
      <family val="2"/>
      <charset val="128"/>
      <scheme val="minor"/>
    </font>
    <font>
      <sz val="9"/>
      <color theme="1"/>
      <name val="ＭＳ Ｐゴシック"/>
      <family val="2"/>
      <charset val="128"/>
      <scheme val="minor"/>
    </font>
    <font>
      <sz val="11"/>
      <color rgb="FFFF0000"/>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
      <sz val="10"/>
      <color theme="1"/>
      <name val="ＭＳ Ｐゴシック"/>
      <family val="2"/>
      <charset val="128"/>
      <scheme val="minor"/>
    </font>
    <font>
      <sz val="11"/>
      <color theme="1"/>
      <name val="ＭＳ Ｐゴシック"/>
      <family val="3"/>
      <charset val="128"/>
    </font>
    <font>
      <b/>
      <sz val="18"/>
      <name val="ＭＳ Ｐゴシック"/>
      <family val="3"/>
      <charset val="128"/>
      <scheme val="minor"/>
    </font>
    <font>
      <b/>
      <sz val="18"/>
      <color theme="1"/>
      <name val="ＭＳ Ｐゴシック"/>
      <family val="3"/>
      <charset val="128"/>
      <scheme val="minor"/>
    </font>
    <font>
      <sz val="10"/>
      <color rgb="FFFF0000"/>
      <name val="ＭＳ Ｐゴシック"/>
      <family val="3"/>
      <charset val="128"/>
      <scheme val="minor"/>
    </font>
    <font>
      <sz val="12"/>
      <color rgb="FFFF0000"/>
      <name val="ＭＳ Ｐゴシック"/>
      <family val="3"/>
      <charset val="128"/>
      <scheme val="minor"/>
    </font>
    <font>
      <sz val="11"/>
      <name val="ＭＳ 明朝"/>
      <family val="1"/>
      <charset val="128"/>
    </font>
    <font>
      <sz val="12"/>
      <name val="ＭＳ Ｐゴシック"/>
      <family val="3"/>
      <charset val="128"/>
    </font>
    <font>
      <sz val="24"/>
      <name val="ＭＳ Ｐゴシック"/>
      <family val="3"/>
      <charset val="128"/>
    </font>
    <font>
      <sz val="9"/>
      <color indexed="81"/>
      <name val="MS P ゴシック"/>
      <family val="3"/>
      <charset val="128"/>
    </font>
    <font>
      <b/>
      <sz val="9"/>
      <color indexed="81"/>
      <name val="MS P ゴシック"/>
      <family val="3"/>
      <charset val="128"/>
    </font>
    <font>
      <sz val="18"/>
      <color theme="3"/>
      <name val="ＭＳ Ｐゴシック"/>
      <family val="2"/>
      <charset val="128"/>
      <scheme val="major"/>
    </font>
    <font>
      <b/>
      <sz val="11"/>
      <color theme="1"/>
      <name val="ＭＳ ゴシック"/>
      <family val="3"/>
      <charset val="128"/>
    </font>
    <font>
      <sz val="6"/>
      <name val="ＭＳ Ｐゴシック"/>
      <family val="3"/>
      <charset val="128"/>
      <scheme val="minor"/>
    </font>
    <font>
      <sz val="11"/>
      <color theme="1"/>
      <name val="ＭＳ ゴシック"/>
      <family val="3"/>
      <charset val="128"/>
    </font>
    <font>
      <sz val="11"/>
      <name val="ＭＳ ゴシック"/>
      <family val="3"/>
      <charset val="128"/>
    </font>
    <font>
      <sz val="18"/>
      <name val="ＭＳ Ｐゴシック"/>
      <family val="3"/>
      <charset val="128"/>
      <scheme val="minor"/>
    </font>
    <font>
      <sz val="18"/>
      <color theme="1"/>
      <name val="ＭＳ Ｐゴシック"/>
      <family val="3"/>
      <charset val="128"/>
      <scheme val="minor"/>
    </font>
    <font>
      <sz val="18"/>
      <name val="ＭＳ Ｐゴシック"/>
      <family val="2"/>
      <charset val="128"/>
      <scheme val="minor"/>
    </font>
    <font>
      <sz val="18"/>
      <color theme="0" tint="-0.34998626667073579"/>
      <name val="ＭＳ Ｐゴシック"/>
      <family val="3"/>
      <charset val="128"/>
      <scheme val="minor"/>
    </font>
  </fonts>
  <fills count="10">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BD9F6"/>
        <bgColor indexed="64"/>
      </patternFill>
    </fill>
    <fill>
      <patternFill patternType="solid">
        <fgColor theme="2"/>
        <bgColor indexed="64"/>
      </patternFill>
    </fill>
    <fill>
      <patternFill patternType="solid">
        <fgColor rgb="FFDAEEF3"/>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thin">
        <color auto="1"/>
      </top>
      <bottom style="medium">
        <color indexed="64"/>
      </bottom>
      <diagonal/>
    </border>
    <border>
      <left/>
      <right/>
      <top style="thin">
        <color auto="1"/>
      </top>
      <bottom style="medium">
        <color auto="1"/>
      </bottom>
      <diagonal/>
    </border>
    <border>
      <left/>
      <right style="medium">
        <color indexed="64"/>
      </right>
      <top style="thin">
        <color auto="1"/>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top/>
      <bottom/>
      <diagonal/>
    </border>
  </borders>
  <cellStyleXfs count="36">
    <xf numFmtId="0" fontId="0" fillId="0" borderId="0">
      <alignment vertical="center"/>
    </xf>
    <xf numFmtId="0" fontId="13" fillId="0" borderId="0"/>
    <xf numFmtId="38" fontId="13" fillId="0" borderId="0" applyFont="0" applyFill="0" applyBorder="0" applyAlignment="0" applyProtection="0"/>
    <xf numFmtId="0" fontId="13" fillId="0" borderId="0"/>
    <xf numFmtId="0" fontId="14" fillId="0" borderId="0">
      <alignment vertical="center"/>
    </xf>
    <xf numFmtId="38"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3" fillId="0" borderId="0">
      <alignment vertical="center"/>
    </xf>
    <xf numFmtId="0" fontId="11" fillId="0" borderId="0">
      <alignment vertical="center"/>
    </xf>
    <xf numFmtId="0" fontId="14" fillId="0" borderId="0">
      <alignment vertical="center"/>
    </xf>
    <xf numFmtId="0" fontId="13" fillId="0" borderId="0"/>
    <xf numFmtId="6" fontId="14" fillId="0" borderId="0" applyFont="0" applyFill="0" applyBorder="0" applyAlignment="0" applyProtection="0">
      <alignment vertical="center"/>
    </xf>
    <xf numFmtId="38" fontId="14" fillId="0" borderId="0" applyFont="0" applyFill="0" applyBorder="0" applyAlignment="0" applyProtection="0"/>
    <xf numFmtId="0" fontId="10" fillId="0" borderId="0">
      <alignment vertical="center"/>
    </xf>
    <xf numFmtId="0" fontId="9"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8" fillId="0" borderId="0">
      <alignment vertical="center"/>
    </xf>
    <xf numFmtId="0" fontId="7" fillId="0" borderId="0">
      <alignment vertical="center"/>
    </xf>
    <xf numFmtId="38" fontId="7" fillId="0" borderId="0" applyFont="0" applyFill="0" applyBorder="0" applyAlignment="0" applyProtection="0">
      <alignment vertical="center"/>
    </xf>
    <xf numFmtId="0" fontId="13" fillId="0" borderId="0">
      <alignment vertical="center"/>
    </xf>
    <xf numFmtId="0" fontId="13" fillId="0" borderId="0"/>
    <xf numFmtId="0" fontId="13" fillId="0" borderId="0"/>
    <xf numFmtId="0" fontId="13" fillId="0" borderId="0"/>
    <xf numFmtId="0" fontId="6" fillId="0" borderId="0">
      <alignment vertical="center"/>
    </xf>
    <xf numFmtId="38" fontId="6" fillId="0" borderId="0" applyFont="0" applyFill="0" applyBorder="0" applyAlignment="0" applyProtection="0">
      <alignment vertical="center"/>
    </xf>
    <xf numFmtId="0" fontId="13" fillId="0" borderId="0">
      <alignment vertical="center"/>
    </xf>
    <xf numFmtId="0" fontId="5"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3" fillId="0" borderId="0">
      <alignment vertical="center"/>
    </xf>
    <xf numFmtId="0" fontId="53" fillId="0" borderId="0">
      <alignment vertical="center"/>
    </xf>
    <xf numFmtId="38" fontId="13" fillId="0" borderId="0" applyFont="0" applyFill="0" applyBorder="0" applyAlignment="0" applyProtection="0">
      <alignment vertical="center"/>
    </xf>
    <xf numFmtId="0" fontId="2" fillId="0" borderId="0">
      <alignment vertical="center"/>
    </xf>
  </cellStyleXfs>
  <cellXfs count="390">
    <xf numFmtId="0" fontId="0" fillId="0" borderId="0" xfId="0">
      <alignment vertical="center"/>
    </xf>
    <xf numFmtId="0" fontId="17" fillId="0" borderId="0" xfId="9" applyFont="1" applyProtection="1">
      <alignment vertical="center"/>
      <protection locked="0"/>
    </xf>
    <xf numFmtId="0" fontId="28" fillId="0" borderId="0" xfId="9" applyFont="1" applyProtection="1">
      <alignment vertical="center"/>
      <protection locked="0"/>
    </xf>
    <xf numFmtId="0" fontId="16" fillId="0" borderId="0" xfId="9" applyFont="1" applyProtection="1">
      <alignment vertical="center"/>
      <protection locked="0"/>
    </xf>
    <xf numFmtId="0" fontId="28" fillId="3" borderId="3" xfId="9" applyFont="1" applyFill="1" applyBorder="1" applyProtection="1">
      <alignment vertical="center"/>
      <protection locked="0"/>
    </xf>
    <xf numFmtId="0" fontId="28" fillId="0" borderId="4" xfId="9" applyFont="1" applyBorder="1" applyAlignment="1" applyProtection="1">
      <alignment horizontal="right" vertical="center"/>
      <protection locked="0"/>
    </xf>
    <xf numFmtId="0" fontId="16" fillId="0" borderId="1" xfId="9" applyFont="1" applyBorder="1" applyAlignment="1" applyProtection="1">
      <alignment horizontal="center" vertical="center"/>
      <protection locked="0"/>
    </xf>
    <xf numFmtId="0" fontId="31" fillId="0" borderId="0" xfId="9" applyFont="1" applyProtection="1">
      <alignment vertical="center"/>
      <protection locked="0"/>
    </xf>
    <xf numFmtId="0" fontId="20" fillId="0" borderId="0" xfId="9" applyFont="1" applyProtection="1">
      <alignment vertical="center"/>
      <protection locked="0"/>
    </xf>
    <xf numFmtId="6" fontId="16" fillId="0" borderId="0" xfId="11" applyFont="1" applyFill="1" applyBorder="1" applyAlignment="1" applyProtection="1">
      <alignment vertical="center"/>
    </xf>
    <xf numFmtId="0" fontId="14" fillId="0" borderId="0" xfId="9" applyProtection="1">
      <alignment vertical="center"/>
      <protection locked="0"/>
    </xf>
    <xf numFmtId="0" fontId="14" fillId="0" borderId="0" xfId="9">
      <alignment vertical="center"/>
    </xf>
    <xf numFmtId="0" fontId="15" fillId="4" borderId="23" xfId="9" applyFont="1" applyFill="1" applyBorder="1" applyAlignment="1">
      <alignment horizontal="center" vertical="center"/>
    </xf>
    <xf numFmtId="0" fontId="15" fillId="0" borderId="0" xfId="9" applyFont="1">
      <alignment vertical="center"/>
    </xf>
    <xf numFmtId="0" fontId="15" fillId="4" borderId="29" xfId="9" applyFont="1" applyFill="1" applyBorder="1" applyAlignment="1">
      <alignment horizontal="center" vertical="center" shrinkToFit="1"/>
    </xf>
    <xf numFmtId="0" fontId="15" fillId="4" borderId="29" xfId="9" applyFont="1" applyFill="1" applyBorder="1" applyAlignment="1">
      <alignment horizontal="center" vertical="center"/>
    </xf>
    <xf numFmtId="0" fontId="15" fillId="4" borderId="19" xfId="9" applyFont="1" applyFill="1" applyBorder="1" applyAlignment="1">
      <alignment horizontal="center" vertical="center"/>
    </xf>
    <xf numFmtId="0" fontId="20" fillId="0" borderId="0" xfId="9" applyFont="1">
      <alignment vertical="center"/>
    </xf>
    <xf numFmtId="0" fontId="0" fillId="0" borderId="0" xfId="0" applyProtection="1">
      <alignment vertical="center"/>
      <protection locked="0"/>
    </xf>
    <xf numFmtId="0" fontId="0" fillId="0" borderId="0" xfId="0" applyAlignment="1" applyProtection="1">
      <alignment horizontal="left" vertical="center"/>
      <protection locked="0"/>
    </xf>
    <xf numFmtId="0" fontId="22" fillId="0" borderId="0" xfId="0" applyFont="1" applyProtection="1">
      <alignment vertical="center"/>
      <protection locked="0"/>
    </xf>
    <xf numFmtId="0" fontId="22" fillId="0" borderId="0" xfId="0" applyFont="1" applyAlignment="1" applyProtection="1">
      <alignment vertical="center" shrinkToFit="1"/>
      <protection locked="0"/>
    </xf>
    <xf numFmtId="0" fontId="38" fillId="0" borderId="0" xfId="0" applyFont="1">
      <alignment vertical="center"/>
    </xf>
    <xf numFmtId="0" fontId="39" fillId="0" borderId="0" xfId="0" applyFont="1">
      <alignment vertical="center"/>
    </xf>
    <xf numFmtId="0" fontId="36" fillId="0" borderId="0" xfId="0" applyFont="1" applyAlignment="1">
      <alignment horizontal="center" vertical="center"/>
    </xf>
    <xf numFmtId="0" fontId="36" fillId="0" borderId="0" xfId="0" applyFont="1" applyAlignment="1">
      <alignment horizontal="center" vertical="center" shrinkToFit="1"/>
    </xf>
    <xf numFmtId="0" fontId="31" fillId="0" borderId="0" xfId="0" applyFont="1">
      <alignment vertical="center"/>
    </xf>
    <xf numFmtId="0" fontId="40" fillId="5" borderId="14" xfId="0" applyFont="1" applyFill="1" applyBorder="1" applyAlignment="1">
      <alignment horizontal="center" vertical="center"/>
    </xf>
    <xf numFmtId="0" fontId="0" fillId="5" borderId="29" xfId="0" applyFill="1" applyBorder="1" applyAlignment="1">
      <alignment horizontal="center" vertical="center"/>
    </xf>
    <xf numFmtId="0" fontId="40" fillId="5" borderId="6" xfId="0" applyFont="1" applyFill="1" applyBorder="1" applyAlignment="1">
      <alignment horizontal="center" vertical="center"/>
    </xf>
    <xf numFmtId="178" fontId="22" fillId="0" borderId="22" xfId="0" applyNumberFormat="1" applyFont="1" applyBorder="1" applyAlignment="1">
      <alignment horizontal="center" vertical="center"/>
    </xf>
    <xf numFmtId="0" fontId="14" fillId="0" borderId="0" xfId="0" applyFont="1">
      <alignment vertical="center"/>
    </xf>
    <xf numFmtId="0" fontId="42" fillId="0" borderId="0" xfId="0" applyFont="1">
      <alignment vertical="center"/>
    </xf>
    <xf numFmtId="0" fontId="14" fillId="0" borderId="0" xfId="0" applyFont="1" applyAlignment="1">
      <alignment horizontal="left" vertical="center"/>
    </xf>
    <xf numFmtId="0" fontId="44" fillId="0" borderId="0" xfId="0" applyFont="1">
      <alignment vertical="center"/>
    </xf>
    <xf numFmtId="180" fontId="0" fillId="0" borderId="46" xfId="0" applyNumberFormat="1" applyBorder="1" applyAlignment="1">
      <alignment vertical="center" shrinkToFit="1"/>
    </xf>
    <xf numFmtId="181" fontId="0" fillId="0" borderId="46" xfId="0" applyNumberFormat="1" applyBorder="1" applyAlignment="1">
      <alignment vertical="center" shrinkToFit="1"/>
    </xf>
    <xf numFmtId="182" fontId="0" fillId="0" borderId="46" xfId="0" applyNumberFormat="1" applyBorder="1" applyAlignment="1">
      <alignment vertical="center" shrinkToFit="1"/>
    </xf>
    <xf numFmtId="183" fontId="0" fillId="2" borderId="9" xfId="0" applyNumberFormat="1" applyFill="1" applyBorder="1" applyAlignment="1">
      <alignment vertical="center" shrinkToFit="1"/>
    </xf>
    <xf numFmtId="180" fontId="0" fillId="0" borderId="47" xfId="0" applyNumberFormat="1" applyBorder="1" applyAlignment="1">
      <alignment vertical="center" shrinkToFit="1"/>
    </xf>
    <xf numFmtId="181" fontId="0" fillId="0" borderId="47" xfId="0" applyNumberFormat="1" applyBorder="1" applyAlignment="1">
      <alignment vertical="center" shrinkToFit="1"/>
    </xf>
    <xf numFmtId="182" fontId="0" fillId="0" borderId="47" xfId="0" applyNumberFormat="1" applyBorder="1" applyAlignment="1">
      <alignment vertical="center" shrinkToFit="1"/>
    </xf>
    <xf numFmtId="183" fontId="0" fillId="2" borderId="47" xfId="0" applyNumberFormat="1" applyFill="1" applyBorder="1" applyAlignment="1">
      <alignment vertical="center" shrinkToFit="1"/>
    </xf>
    <xf numFmtId="181" fontId="0" fillId="0" borderId="1" xfId="0" applyNumberFormat="1" applyBorder="1" applyAlignment="1">
      <alignment vertical="center" shrinkToFit="1"/>
    </xf>
    <xf numFmtId="182" fontId="0" fillId="0" borderId="1" xfId="0" applyNumberFormat="1" applyBorder="1" applyAlignment="1">
      <alignment vertical="center" shrinkToFit="1"/>
    </xf>
    <xf numFmtId="183" fontId="0" fillId="2" borderId="1" xfId="0" applyNumberFormat="1" applyFill="1" applyBorder="1" applyAlignment="1">
      <alignment vertical="center" shrinkToFit="1"/>
    </xf>
    <xf numFmtId="0" fontId="22" fillId="0" borderId="0" xfId="0" applyFont="1">
      <alignment vertical="center"/>
    </xf>
    <xf numFmtId="177" fontId="22" fillId="2" borderId="1" xfId="0" applyNumberFormat="1" applyFont="1" applyFill="1" applyBorder="1">
      <alignment vertical="center"/>
    </xf>
    <xf numFmtId="0" fontId="29" fillId="0" borderId="0" xfId="0" applyFont="1">
      <alignment vertical="center"/>
    </xf>
    <xf numFmtId="0" fontId="43" fillId="6" borderId="9" xfId="0" applyFont="1" applyFill="1" applyBorder="1" applyAlignment="1">
      <alignment horizontal="center" vertical="center" wrapText="1"/>
    </xf>
    <xf numFmtId="0" fontId="0" fillId="0" borderId="46" xfId="0" applyBorder="1" applyAlignment="1">
      <alignment horizontal="center" vertical="center" shrinkToFit="1"/>
    </xf>
    <xf numFmtId="181" fontId="0" fillId="2" borderId="46" xfId="0" applyNumberFormat="1" applyFill="1" applyBorder="1" applyAlignment="1">
      <alignment vertical="center" shrinkToFit="1"/>
    </xf>
    <xf numFmtId="183" fontId="0" fillId="2" borderId="46" xfId="0" applyNumberFormat="1" applyFill="1" applyBorder="1" applyAlignment="1">
      <alignment vertical="center" shrinkToFit="1"/>
    </xf>
    <xf numFmtId="0" fontId="0" fillId="0" borderId="47" xfId="0" applyBorder="1" applyAlignment="1">
      <alignment horizontal="center" vertical="center" shrinkToFit="1"/>
    </xf>
    <xf numFmtId="181" fontId="0" fillId="2" borderId="47" xfId="0" applyNumberFormat="1" applyFill="1" applyBorder="1" applyAlignment="1">
      <alignment vertical="center" shrinkToFit="1"/>
    </xf>
    <xf numFmtId="183" fontId="0" fillId="2" borderId="48" xfId="0" applyNumberFormat="1" applyFill="1" applyBorder="1" applyAlignment="1">
      <alignment vertical="center" shrinkToFit="1"/>
    </xf>
    <xf numFmtId="181" fontId="0" fillId="2" borderId="1" xfId="0" applyNumberFormat="1" applyFill="1" applyBorder="1" applyAlignment="1">
      <alignment vertical="center" shrinkToFit="1"/>
    </xf>
    <xf numFmtId="183" fontId="0" fillId="2" borderId="11" xfId="0" applyNumberFormat="1" applyFill="1" applyBorder="1" applyAlignment="1">
      <alignment vertical="center" shrinkToFit="1"/>
    </xf>
    <xf numFmtId="0" fontId="43" fillId="7" borderId="9" xfId="0" applyFont="1" applyFill="1" applyBorder="1" applyAlignment="1">
      <alignment horizontal="center" vertical="center" wrapText="1"/>
    </xf>
    <xf numFmtId="184" fontId="0" fillId="0" borderId="46" xfId="0" applyNumberFormat="1" applyBorder="1" applyAlignment="1">
      <alignment vertical="center" shrinkToFit="1"/>
    </xf>
    <xf numFmtId="184" fontId="0" fillId="2" borderId="46" xfId="0" applyNumberFormat="1" applyFill="1" applyBorder="1" applyAlignment="1">
      <alignment vertical="center" shrinkToFit="1"/>
    </xf>
    <xf numFmtId="184" fontId="0" fillId="0" borderId="47" xfId="0" applyNumberFormat="1" applyBorder="1" applyAlignment="1">
      <alignment vertical="center" shrinkToFit="1"/>
    </xf>
    <xf numFmtId="184" fontId="0" fillId="2" borderId="47" xfId="0" applyNumberFormat="1" applyFill="1" applyBorder="1" applyAlignment="1">
      <alignment vertical="center" shrinkToFit="1"/>
    </xf>
    <xf numFmtId="0" fontId="0" fillId="7" borderId="4" xfId="0" applyFill="1" applyBorder="1" applyAlignment="1">
      <alignment vertical="center" shrinkToFit="1"/>
    </xf>
    <xf numFmtId="184" fontId="0" fillId="0" borderId="1" xfId="0" applyNumberFormat="1" applyBorder="1" applyAlignment="1">
      <alignment vertical="center" shrinkToFit="1"/>
    </xf>
    <xf numFmtId="184" fontId="0" fillId="2" borderId="1" xfId="0" applyNumberFormat="1" applyFill="1" applyBorder="1" applyAlignment="1">
      <alignment vertical="center" shrinkToFit="1"/>
    </xf>
    <xf numFmtId="0" fontId="14" fillId="0" borderId="0" xfId="0" applyFont="1" applyAlignment="1" applyProtection="1">
      <alignment horizontal="left" vertical="center" shrinkToFit="1"/>
      <protection locked="0"/>
    </xf>
    <xf numFmtId="0" fontId="20" fillId="4" borderId="1" xfId="9" applyFont="1" applyFill="1" applyBorder="1" applyAlignment="1" applyProtection="1">
      <alignment horizontal="center" vertical="center"/>
      <protection locked="0"/>
    </xf>
    <xf numFmtId="0" fontId="15" fillId="0" borderId="0" xfId="31" applyFont="1">
      <alignment vertical="center"/>
    </xf>
    <xf numFmtId="0" fontId="27" fillId="0" borderId="0" xfId="31" applyFont="1" applyAlignment="1">
      <alignment horizontal="center" vertical="center"/>
    </xf>
    <xf numFmtId="0" fontId="4" fillId="0" borderId="0" xfId="31">
      <alignment vertical="center"/>
    </xf>
    <xf numFmtId="0" fontId="15" fillId="0" borderId="0" xfId="31" applyFont="1" applyProtection="1">
      <alignment vertical="center"/>
      <protection locked="0"/>
    </xf>
    <xf numFmtId="0" fontId="18" fillId="0" borderId="0" xfId="31" applyFont="1" applyAlignment="1" applyProtection="1">
      <alignment horizontal="center" vertical="center"/>
      <protection locked="0"/>
    </xf>
    <xf numFmtId="0" fontId="4" fillId="0" borderId="0" xfId="31" applyProtection="1">
      <alignment vertical="center"/>
      <protection locked="0"/>
    </xf>
    <xf numFmtId="0" fontId="36" fillId="0" borderId="0" xfId="31" applyFont="1" applyAlignment="1" applyProtection="1">
      <alignment horizontal="center" vertical="center" shrinkToFit="1"/>
      <protection locked="0"/>
    </xf>
    <xf numFmtId="0" fontId="35" fillId="0" borderId="0" xfId="31" applyFont="1" applyAlignment="1" applyProtection="1">
      <alignment horizontal="center" vertical="center"/>
      <protection locked="0"/>
    </xf>
    <xf numFmtId="0" fontId="37" fillId="0" borderId="0" xfId="0" applyFont="1" applyAlignment="1">
      <alignment horizontal="center" vertical="center"/>
    </xf>
    <xf numFmtId="0" fontId="0" fillId="6" borderId="9" xfId="0" applyFill="1" applyBorder="1" applyAlignment="1">
      <alignment horizontal="center" vertical="center" wrapText="1"/>
    </xf>
    <xf numFmtId="0" fontId="0" fillId="7" borderId="9" xfId="0" applyFill="1" applyBorder="1" applyAlignment="1">
      <alignment horizontal="center" vertical="center" wrapText="1"/>
    </xf>
    <xf numFmtId="178" fontId="0" fillId="0" borderId="23" xfId="0" applyNumberFormat="1" applyBorder="1" applyAlignment="1">
      <alignment horizontal="center" vertical="center" shrinkToFit="1"/>
    </xf>
    <xf numFmtId="178" fontId="0" fillId="0" borderId="0" xfId="0" applyNumberFormat="1" applyAlignment="1">
      <alignment horizontal="center" vertical="center" shrinkToFit="1"/>
    </xf>
    <xf numFmtId="178" fontId="22" fillId="0" borderId="0" xfId="0" applyNumberFormat="1" applyFont="1" applyAlignment="1">
      <alignment horizontal="center" vertical="center"/>
    </xf>
    <xf numFmtId="0" fontId="14" fillId="0" borderId="0" xfId="0" applyFont="1" applyAlignment="1" applyProtection="1">
      <alignment horizontal="left" vertical="center"/>
      <protection locked="0"/>
    </xf>
    <xf numFmtId="41" fontId="0" fillId="0" borderId="0" xfId="0" applyNumberFormat="1" applyAlignment="1">
      <alignment horizontal="center" vertical="center"/>
    </xf>
    <xf numFmtId="41" fontId="35" fillId="0" borderId="0" xfId="0" applyNumberFormat="1" applyFont="1" applyAlignment="1">
      <alignment horizontal="center" vertical="center"/>
    </xf>
    <xf numFmtId="0" fontId="0" fillId="0" borderId="0" xfId="0" applyAlignment="1">
      <alignment horizontal="left" vertical="center"/>
    </xf>
    <xf numFmtId="0" fontId="48" fillId="0" borderId="0" xfId="0" applyFont="1">
      <alignment vertical="center"/>
    </xf>
    <xf numFmtId="0" fontId="41" fillId="0" borderId="0" xfId="0" applyFont="1" applyAlignment="1">
      <alignment horizontal="center" vertical="center"/>
    </xf>
    <xf numFmtId="177" fontId="46" fillId="0" borderId="0" xfId="0" applyNumberFormat="1" applyFont="1">
      <alignment vertical="center"/>
    </xf>
    <xf numFmtId="0" fontId="35" fillId="0" borderId="0" xfId="0" applyFont="1" applyAlignment="1">
      <alignment horizontal="center" vertical="center"/>
    </xf>
    <xf numFmtId="0" fontId="36" fillId="0" borderId="49" xfId="0" applyFont="1" applyBorder="1" applyAlignment="1">
      <alignment horizontal="center" vertical="center"/>
    </xf>
    <xf numFmtId="0" fontId="34" fillId="0" borderId="0" xfId="0" applyFont="1" applyAlignment="1">
      <alignment horizontal="center" vertical="center"/>
    </xf>
    <xf numFmtId="0" fontId="50" fillId="0" borderId="0" xfId="0" applyFont="1" applyAlignment="1">
      <alignment horizontal="center" vertical="center"/>
    </xf>
    <xf numFmtId="0" fontId="51" fillId="0" borderId="0" xfId="0" applyFont="1" applyAlignment="1">
      <alignment horizontal="left" vertical="center"/>
    </xf>
    <xf numFmtId="0" fontId="14" fillId="0" borderId="0" xfId="0" applyFont="1" applyAlignment="1" applyProtection="1">
      <alignment horizontal="left" vertical="center" wrapText="1" shrinkToFit="1"/>
      <protection locked="0"/>
    </xf>
    <xf numFmtId="0" fontId="54" fillId="0" borderId="4" xfId="33" applyFont="1" applyBorder="1">
      <alignment vertical="center"/>
    </xf>
    <xf numFmtId="0" fontId="54" fillId="0" borderId="50" xfId="33" applyFont="1" applyBorder="1" applyAlignment="1">
      <alignment horizontal="left" vertical="center"/>
    </xf>
    <xf numFmtId="0" fontId="54" fillId="0" borderId="10" xfId="33" applyFont="1" applyBorder="1">
      <alignment vertical="center"/>
    </xf>
    <xf numFmtId="0" fontId="54" fillId="0" borderId="30" xfId="33" applyFont="1" applyBorder="1">
      <alignment vertical="center"/>
    </xf>
    <xf numFmtId="0" fontId="54" fillId="0" borderId="31" xfId="33" applyFont="1" applyBorder="1">
      <alignment vertical="center"/>
    </xf>
    <xf numFmtId="0" fontId="59" fillId="8" borderId="1" xfId="0" applyFont="1" applyFill="1" applyBorder="1" applyAlignment="1">
      <alignment horizontal="center" vertical="center" wrapText="1"/>
    </xf>
    <xf numFmtId="0" fontId="59" fillId="8" borderId="1" xfId="0" applyFont="1" applyFill="1" applyBorder="1" applyAlignment="1">
      <alignment horizontal="center" vertical="center"/>
    </xf>
    <xf numFmtId="38" fontId="59" fillId="8" borderId="1" xfId="34" applyFont="1" applyFill="1" applyBorder="1" applyAlignment="1">
      <alignment horizontal="center" vertical="center" wrapText="1" shrinkToFit="1"/>
    </xf>
    <xf numFmtId="185" fontId="59" fillId="8" borderId="1" xfId="0" applyNumberFormat="1" applyFont="1" applyFill="1" applyBorder="1" applyAlignment="1">
      <alignment horizontal="center" vertical="center" wrapText="1"/>
    </xf>
    <xf numFmtId="38" fontId="59" fillId="8" borderId="1" xfId="34" applyFont="1" applyFill="1" applyBorder="1" applyAlignment="1">
      <alignment horizontal="center" vertical="center" wrapText="1"/>
    </xf>
    <xf numFmtId="0" fontId="62" fillId="0" borderId="1" xfId="0" applyFont="1" applyBorder="1">
      <alignment vertical="center"/>
    </xf>
    <xf numFmtId="41" fontId="62" fillId="0" borderId="1" xfId="0" applyNumberFormat="1" applyFont="1" applyBorder="1">
      <alignment vertical="center"/>
    </xf>
    <xf numFmtId="186" fontId="61" fillId="0" borderId="1" xfId="34" applyNumberFormat="1" applyFont="1" applyFill="1" applyBorder="1" applyAlignment="1">
      <alignment vertical="center" shrinkToFit="1"/>
    </xf>
    <xf numFmtId="38" fontId="61" fillId="0" borderId="1" xfId="34" applyFont="1" applyFill="1" applyBorder="1" applyAlignment="1">
      <alignment vertical="center" wrapText="1"/>
    </xf>
    <xf numFmtId="0" fontId="38" fillId="0" borderId="0" xfId="0" applyFont="1" applyProtection="1">
      <alignment vertical="center"/>
      <protection locked="0"/>
    </xf>
    <xf numFmtId="0" fontId="39" fillId="0" borderId="0" xfId="0" applyFont="1" applyProtection="1">
      <alignment vertical="center"/>
      <protection locked="0"/>
    </xf>
    <xf numFmtId="0" fontId="50" fillId="0" borderId="0" xfId="0" applyFont="1" applyAlignment="1" applyProtection="1">
      <alignment horizontal="center" vertical="center"/>
      <protection locked="0"/>
    </xf>
    <xf numFmtId="0" fontId="37" fillId="0" borderId="0" xfId="0" applyFont="1" applyAlignment="1" applyProtection="1">
      <alignment horizontal="center" vertical="center"/>
      <protection locked="0"/>
    </xf>
    <xf numFmtId="0" fontId="36" fillId="0" borderId="49" xfId="0" applyFont="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36" fillId="0" borderId="0" xfId="0" applyFont="1" applyAlignment="1" applyProtection="1">
      <alignment horizontal="center" vertical="center"/>
      <protection locked="0"/>
    </xf>
    <xf numFmtId="0" fontId="36" fillId="0" borderId="0" xfId="0" applyFont="1" applyAlignment="1" applyProtection="1">
      <alignment horizontal="center" vertical="center" shrinkToFit="1"/>
      <protection locked="0"/>
    </xf>
    <xf numFmtId="0" fontId="51" fillId="0" borderId="0" xfId="0" applyFont="1" applyAlignment="1" applyProtection="1">
      <alignment horizontal="left" vertical="center"/>
      <protection locked="0"/>
    </xf>
    <xf numFmtId="0" fontId="35" fillId="0" borderId="0" xfId="0" applyFont="1" applyAlignment="1" applyProtection="1">
      <alignment horizontal="center" vertical="center"/>
      <protection locked="0"/>
    </xf>
    <xf numFmtId="0" fontId="31" fillId="0" borderId="0" xfId="0" applyFont="1" applyProtection="1">
      <alignment vertical="center"/>
      <protection locked="0"/>
    </xf>
    <xf numFmtId="0" fontId="40" fillId="5" borderId="14" xfId="0" applyFont="1" applyFill="1" applyBorder="1" applyAlignment="1" applyProtection="1">
      <alignment horizontal="center" vertical="center"/>
      <protection locked="0"/>
    </xf>
    <xf numFmtId="0" fontId="0" fillId="5" borderId="29" xfId="0" applyFill="1" applyBorder="1" applyAlignment="1" applyProtection="1">
      <alignment horizontal="center" vertical="center"/>
      <protection locked="0"/>
    </xf>
    <xf numFmtId="0" fontId="40" fillId="5" borderId="6" xfId="0" applyFont="1" applyFill="1" applyBorder="1" applyAlignment="1" applyProtection="1">
      <alignment horizontal="center" vertical="center"/>
      <protection locked="0"/>
    </xf>
    <xf numFmtId="178" fontId="0" fillId="0" borderId="23" xfId="0" applyNumberFormat="1" applyBorder="1" applyAlignment="1" applyProtection="1">
      <alignment horizontal="center" vertical="center" shrinkToFit="1"/>
      <protection locked="0"/>
    </xf>
    <xf numFmtId="178" fontId="0" fillId="0" borderId="0" xfId="0" applyNumberFormat="1" applyAlignment="1" applyProtection="1">
      <alignment horizontal="center" vertical="center" shrinkToFit="1"/>
      <protection locked="0"/>
    </xf>
    <xf numFmtId="178" fontId="22" fillId="0" borderId="0" xfId="0" applyNumberFormat="1" applyFont="1" applyAlignment="1" applyProtection="1">
      <alignment horizontal="center" vertical="center"/>
      <protection locked="0"/>
    </xf>
    <xf numFmtId="0" fontId="14" fillId="0" borderId="0" xfId="0" applyFont="1" applyProtection="1">
      <alignment vertical="center"/>
      <protection locked="0"/>
    </xf>
    <xf numFmtId="41" fontId="0" fillId="0" borderId="0" xfId="0" applyNumberFormat="1" applyAlignment="1" applyProtection="1">
      <alignment horizontal="center" vertical="center"/>
      <protection locked="0"/>
    </xf>
    <xf numFmtId="0" fontId="29" fillId="0" borderId="0" xfId="0" applyFont="1" applyProtection="1">
      <alignment vertical="center"/>
      <protection locked="0"/>
    </xf>
    <xf numFmtId="41" fontId="35" fillId="0" borderId="0" xfId="0" applyNumberFormat="1" applyFont="1" applyAlignment="1" applyProtection="1">
      <alignment horizontal="center" vertical="center"/>
      <protection locked="0"/>
    </xf>
    <xf numFmtId="0" fontId="42" fillId="0" borderId="0" xfId="0" applyFont="1" applyProtection="1">
      <alignment vertical="center"/>
      <protection locked="0"/>
    </xf>
    <xf numFmtId="0" fontId="44" fillId="0" borderId="0" xfId="0" applyFont="1" applyProtection="1">
      <alignment vertical="center"/>
      <protection locked="0"/>
    </xf>
    <xf numFmtId="0" fontId="48" fillId="0" borderId="0" xfId="0" applyFont="1" applyProtection="1">
      <alignment vertical="center"/>
      <protection locked="0"/>
    </xf>
    <xf numFmtId="0" fontId="41" fillId="0" borderId="0" xfId="0" applyFont="1" applyAlignment="1" applyProtection="1">
      <alignment horizontal="center" vertical="center"/>
      <protection locked="0"/>
    </xf>
    <xf numFmtId="0" fontId="0" fillId="6" borderId="9" xfId="0" applyFill="1" applyBorder="1" applyAlignment="1" applyProtection="1">
      <alignment horizontal="center" vertical="center" wrapText="1"/>
      <protection locked="0"/>
    </xf>
    <xf numFmtId="0" fontId="43" fillId="6" borderId="9" xfId="0" applyFont="1" applyFill="1" applyBorder="1" applyAlignment="1" applyProtection="1">
      <alignment horizontal="center" vertical="center" wrapText="1"/>
      <protection locked="0"/>
    </xf>
    <xf numFmtId="177" fontId="46" fillId="0" borderId="0" xfId="0" applyNumberFormat="1" applyFont="1" applyProtection="1">
      <alignment vertical="center"/>
      <protection locked="0"/>
    </xf>
    <xf numFmtId="0" fontId="0" fillId="7" borderId="9" xfId="0" applyFill="1" applyBorder="1" applyAlignment="1" applyProtection="1">
      <alignment horizontal="center" vertical="center" wrapText="1"/>
      <protection locked="0"/>
    </xf>
    <xf numFmtId="0" fontId="43" fillId="7" borderId="9" xfId="0" applyFont="1" applyFill="1" applyBorder="1" applyAlignment="1" applyProtection="1">
      <alignment horizontal="center" vertical="center" wrapText="1"/>
      <protection locked="0"/>
    </xf>
    <xf numFmtId="0" fontId="0" fillId="7" borderId="4" xfId="0" applyFill="1" applyBorder="1" applyAlignment="1" applyProtection="1">
      <alignment vertical="center" shrinkToFit="1"/>
      <protection locked="0"/>
    </xf>
    <xf numFmtId="0" fontId="27" fillId="0" borderId="0" xfId="31" applyFont="1" applyAlignment="1" applyProtection="1">
      <alignment horizontal="center" vertical="center"/>
      <protection locked="0"/>
    </xf>
    <xf numFmtId="0" fontId="15" fillId="0" borderId="0" xfId="9" applyFont="1" applyProtection="1">
      <alignment vertical="center"/>
      <protection locked="0"/>
    </xf>
    <xf numFmtId="0" fontId="15" fillId="4" borderId="19" xfId="9" applyFont="1" applyFill="1" applyBorder="1" applyAlignment="1" applyProtection="1">
      <alignment horizontal="center" vertical="center"/>
      <protection locked="0"/>
    </xf>
    <xf numFmtId="0" fontId="15" fillId="4" borderId="29" xfId="9" applyFont="1" applyFill="1" applyBorder="1" applyAlignment="1" applyProtection="1">
      <alignment horizontal="center" vertical="center"/>
      <protection locked="0"/>
    </xf>
    <xf numFmtId="0" fontId="15" fillId="4" borderId="29" xfId="9" applyFont="1" applyFill="1" applyBorder="1" applyAlignment="1" applyProtection="1">
      <alignment horizontal="center" vertical="center" shrinkToFit="1"/>
      <protection locked="0"/>
    </xf>
    <xf numFmtId="0" fontId="15" fillId="4" borderId="23" xfId="9" applyFont="1" applyFill="1" applyBorder="1" applyAlignment="1" applyProtection="1">
      <alignment horizontal="center" vertical="center"/>
      <protection locked="0"/>
    </xf>
    <xf numFmtId="6" fontId="16" fillId="0" borderId="0" xfId="11" applyFont="1" applyFill="1" applyBorder="1" applyAlignment="1" applyProtection="1">
      <alignment vertical="center"/>
      <protection locked="0"/>
    </xf>
    <xf numFmtId="0" fontId="63" fillId="0" borderId="0" xfId="35" applyFont="1" applyProtection="1">
      <alignment vertical="center"/>
      <protection locked="0"/>
    </xf>
    <xf numFmtId="0" fontId="64" fillId="0" borderId="0" xfId="35" applyFont="1" applyProtection="1">
      <alignment vertical="center"/>
      <protection locked="0"/>
    </xf>
    <xf numFmtId="0" fontId="65" fillId="0" borderId="0" xfId="35" applyFont="1" applyProtection="1">
      <alignment vertical="center"/>
      <protection locked="0"/>
    </xf>
    <xf numFmtId="0" fontId="49" fillId="0" borderId="0" xfId="35" applyFont="1" applyAlignment="1" applyProtection="1">
      <alignment horizontal="center" vertical="center"/>
      <protection locked="0"/>
    </xf>
    <xf numFmtId="0" fontId="49" fillId="0" borderId="0" xfId="35" applyFont="1" applyAlignment="1" applyProtection="1">
      <alignment horizontal="center" vertical="center" shrinkToFit="1"/>
      <protection locked="0"/>
    </xf>
    <xf numFmtId="0" fontId="49" fillId="0" borderId="0" xfId="35" applyFont="1" applyProtection="1">
      <alignment vertical="center"/>
      <protection locked="0"/>
    </xf>
    <xf numFmtId="0" fontId="63" fillId="0" borderId="0" xfId="35" applyFont="1" applyAlignment="1" applyProtection="1">
      <alignment horizontal="left" vertical="center" shrinkToFit="1"/>
      <protection locked="0"/>
    </xf>
    <xf numFmtId="0" fontId="63" fillId="0" borderId="0" xfId="35" applyFont="1" applyAlignment="1" applyProtection="1">
      <alignment horizontal="left" vertical="center"/>
      <protection locked="0"/>
    </xf>
    <xf numFmtId="41" fontId="63" fillId="0" borderId="0" xfId="35" applyNumberFormat="1" applyFont="1" applyAlignment="1" applyProtection="1">
      <alignment horizontal="center" vertical="center"/>
      <protection locked="0"/>
    </xf>
    <xf numFmtId="0" fontId="49" fillId="0" borderId="0" xfId="35" applyFont="1" applyAlignment="1" applyProtection="1">
      <alignment horizontal="right" vertical="center"/>
      <protection locked="0"/>
    </xf>
    <xf numFmtId="0" fontId="63" fillId="0" borderId="57" xfId="35" applyFont="1" applyBorder="1" applyProtection="1">
      <alignment vertical="center"/>
      <protection locked="0"/>
    </xf>
    <xf numFmtId="0" fontId="66" fillId="0" borderId="0" xfId="35" applyFont="1" applyProtection="1">
      <alignment vertical="center"/>
      <protection locked="0"/>
    </xf>
    <xf numFmtId="0" fontId="54" fillId="0" borderId="0" xfId="33" applyFont="1" applyProtection="1">
      <alignment vertical="center"/>
      <protection locked="0"/>
    </xf>
    <xf numFmtId="0" fontId="54" fillId="0" borderId="0" xfId="33" applyFont="1" applyAlignment="1" applyProtection="1">
      <alignment horizontal="right" vertical="center"/>
      <protection locked="0"/>
    </xf>
    <xf numFmtId="0" fontId="53" fillId="0" borderId="0" xfId="33" applyProtection="1">
      <alignment vertical="center"/>
      <protection locked="0"/>
    </xf>
    <xf numFmtId="0" fontId="54" fillId="0" borderId="52" xfId="33" applyFont="1" applyBorder="1" applyAlignment="1" applyProtection="1">
      <alignment horizontal="center" vertical="center"/>
      <protection locked="0"/>
    </xf>
    <xf numFmtId="0" fontId="54" fillId="0" borderId="53" xfId="33" applyFont="1" applyBorder="1" applyAlignment="1" applyProtection="1">
      <alignment horizontal="center" vertical="center"/>
      <protection locked="0"/>
    </xf>
    <xf numFmtId="0" fontId="54" fillId="0" borderId="1" xfId="33" applyFont="1" applyBorder="1" applyAlignment="1" applyProtection="1">
      <alignment horizontal="center" vertical="center"/>
      <protection locked="0"/>
    </xf>
    <xf numFmtId="0" fontId="54" fillId="0" borderId="11" xfId="33" applyFont="1" applyBorder="1" applyAlignment="1" applyProtection="1">
      <alignment horizontal="center" vertical="center"/>
      <protection locked="0"/>
    </xf>
    <xf numFmtId="0" fontId="1" fillId="0" borderId="0" xfId="0" applyFont="1" applyProtection="1">
      <alignment vertical="center"/>
      <protection locked="0"/>
    </xf>
    <xf numFmtId="178" fontId="22" fillId="9" borderId="22" xfId="0" applyNumberFormat="1" applyFont="1" applyFill="1" applyBorder="1" applyAlignment="1" applyProtection="1">
      <alignment horizontal="center" vertical="center"/>
      <protection locked="0"/>
    </xf>
    <xf numFmtId="0" fontId="0" fillId="9" borderId="0" xfId="0" applyFill="1" applyProtection="1">
      <alignment vertical="center"/>
      <protection locked="0"/>
    </xf>
    <xf numFmtId="0" fontId="14" fillId="9" borderId="0" xfId="0" applyFont="1" applyFill="1" applyProtection="1">
      <alignment vertical="center"/>
      <protection locked="0"/>
    </xf>
    <xf numFmtId="0" fontId="0" fillId="9" borderId="0" xfId="0" applyFill="1" applyAlignment="1" applyProtection="1">
      <alignment horizontal="left" vertical="center"/>
      <protection locked="0"/>
    </xf>
    <xf numFmtId="0" fontId="0" fillId="9" borderId="46" xfId="0" applyFill="1" applyBorder="1" applyAlignment="1" applyProtection="1">
      <alignment horizontal="center" vertical="center" shrinkToFit="1"/>
      <protection locked="0"/>
    </xf>
    <xf numFmtId="180" fontId="0" fillId="9" borderId="46" xfId="0" applyNumberFormat="1" applyFill="1" applyBorder="1" applyAlignment="1" applyProtection="1">
      <alignment vertical="center" shrinkToFit="1"/>
      <protection locked="0"/>
    </xf>
    <xf numFmtId="181" fontId="0" fillId="9" borderId="46" xfId="0" applyNumberFormat="1" applyFill="1" applyBorder="1" applyAlignment="1" applyProtection="1">
      <alignment vertical="center" shrinkToFit="1"/>
      <protection locked="0"/>
    </xf>
    <xf numFmtId="0" fontId="0" fillId="9" borderId="47" xfId="0" applyFill="1" applyBorder="1" applyAlignment="1" applyProtection="1">
      <alignment horizontal="center" vertical="center" shrinkToFit="1"/>
      <protection locked="0"/>
    </xf>
    <xf numFmtId="180" fontId="0" fillId="9" borderId="47" xfId="0" applyNumberFormat="1" applyFill="1" applyBorder="1" applyAlignment="1" applyProtection="1">
      <alignment vertical="center" shrinkToFit="1"/>
      <protection locked="0"/>
    </xf>
    <xf numFmtId="181" fontId="0" fillId="9" borderId="47" xfId="0" applyNumberFormat="1" applyFill="1" applyBorder="1" applyAlignment="1" applyProtection="1">
      <alignment vertical="center" shrinkToFit="1"/>
      <protection locked="0"/>
    </xf>
    <xf numFmtId="182" fontId="0" fillId="9" borderId="46" xfId="0" applyNumberFormat="1" applyFill="1" applyBorder="1" applyAlignment="1" applyProtection="1">
      <alignment vertical="center" shrinkToFit="1"/>
      <protection locked="0"/>
    </xf>
    <xf numFmtId="182" fontId="0" fillId="9" borderId="47" xfId="0" applyNumberFormat="1" applyFill="1" applyBorder="1" applyAlignment="1" applyProtection="1">
      <alignment vertical="center" shrinkToFit="1"/>
      <protection locked="0"/>
    </xf>
    <xf numFmtId="184" fontId="0" fillId="9" borderId="46" xfId="0" applyNumberFormat="1" applyFill="1" applyBorder="1" applyAlignment="1" applyProtection="1">
      <alignment vertical="center" shrinkToFit="1"/>
      <protection locked="0"/>
    </xf>
    <xf numFmtId="184" fontId="0" fillId="9" borderId="47" xfId="0" applyNumberFormat="1" applyFill="1" applyBorder="1" applyAlignment="1" applyProtection="1">
      <alignment vertical="center" shrinkToFit="1"/>
      <protection locked="0"/>
    </xf>
    <xf numFmtId="0" fontId="28" fillId="9" borderId="4" xfId="9" applyFont="1" applyFill="1" applyBorder="1" applyAlignment="1" applyProtection="1">
      <alignment horizontal="right" vertical="center"/>
      <protection locked="0"/>
    </xf>
    <xf numFmtId="0" fontId="66" fillId="0" borderId="0" xfId="35" applyFont="1">
      <alignment vertical="center"/>
    </xf>
    <xf numFmtId="0" fontId="54" fillId="9" borderId="1" xfId="33" applyFont="1" applyFill="1" applyBorder="1" applyProtection="1">
      <alignment vertical="center"/>
      <protection locked="0"/>
    </xf>
    <xf numFmtId="0" fontId="54" fillId="9" borderId="9" xfId="33" applyFont="1" applyFill="1" applyBorder="1" applyAlignment="1" applyProtection="1">
      <alignment horizontal="left" vertical="center"/>
      <protection locked="0"/>
    </xf>
    <xf numFmtId="0" fontId="54" fillId="9" borderId="11" xfId="33" applyFont="1" applyFill="1" applyBorder="1" applyProtection="1">
      <alignment vertical="center"/>
      <protection locked="0"/>
    </xf>
    <xf numFmtId="0" fontId="54" fillId="9" borderId="9" xfId="33" applyFont="1" applyFill="1" applyBorder="1" applyAlignment="1">
      <alignment vertical="center" wrapText="1"/>
    </xf>
    <xf numFmtId="0" fontId="54" fillId="9" borderId="52" xfId="33" applyFont="1" applyFill="1" applyBorder="1" applyProtection="1">
      <alignment vertical="center"/>
      <protection locked="0"/>
    </xf>
    <xf numFmtId="0" fontId="54" fillId="9" borderId="53" xfId="33" applyFont="1" applyFill="1" applyBorder="1" applyProtection="1">
      <alignment vertical="center"/>
      <protection locked="0"/>
    </xf>
    <xf numFmtId="0" fontId="54" fillId="0" borderId="1" xfId="33" applyFont="1" applyBorder="1" applyProtection="1">
      <alignment vertical="center"/>
      <protection locked="0"/>
    </xf>
    <xf numFmtId="0" fontId="54" fillId="0" borderId="9" xfId="33" applyFont="1" applyBorder="1" applyAlignment="1">
      <alignment vertical="center" wrapText="1"/>
    </xf>
    <xf numFmtId="0" fontId="54" fillId="0" borderId="1" xfId="33" applyFont="1" applyBorder="1" applyAlignment="1" applyProtection="1">
      <alignment horizontal="left" vertical="center"/>
      <protection locked="0"/>
    </xf>
    <xf numFmtId="0" fontId="54" fillId="0" borderId="4" xfId="33" applyFont="1" applyBorder="1" applyAlignment="1" applyProtection="1">
      <alignment horizontal="center" vertical="center"/>
      <protection locked="0"/>
    </xf>
    <xf numFmtId="0" fontId="54" fillId="0" borderId="3" xfId="33" applyFont="1" applyBorder="1" applyAlignment="1" applyProtection="1">
      <alignment horizontal="center" vertical="center"/>
      <protection locked="0"/>
    </xf>
    <xf numFmtId="0" fontId="54" fillId="0" borderId="51" xfId="33" applyFont="1" applyBorder="1" applyAlignment="1" applyProtection="1">
      <alignment horizontal="center" vertical="center"/>
      <protection locked="0"/>
    </xf>
    <xf numFmtId="0" fontId="54" fillId="0" borderId="20" xfId="33" applyFont="1" applyBorder="1" applyAlignment="1" applyProtection="1">
      <alignment horizontal="center" vertical="center"/>
      <protection locked="0"/>
    </xf>
    <xf numFmtId="0" fontId="54" fillId="0" borderId="10" xfId="33" applyFont="1" applyBorder="1" applyAlignment="1" applyProtection="1">
      <alignment horizontal="center" vertical="center"/>
      <protection locked="0"/>
    </xf>
    <xf numFmtId="0" fontId="54" fillId="0" borderId="18" xfId="33" applyFont="1" applyBorder="1" applyAlignment="1" applyProtection="1">
      <alignment horizontal="center" vertical="center"/>
      <protection locked="0"/>
    </xf>
    <xf numFmtId="0" fontId="54" fillId="0" borderId="4" xfId="33" applyFont="1" applyBorder="1" applyAlignment="1" applyProtection="1">
      <alignment horizontal="center" vertical="center" wrapText="1"/>
      <protection locked="0"/>
    </xf>
    <xf numFmtId="0" fontId="54" fillId="0" borderId="3" xfId="33" applyFont="1" applyBorder="1" applyAlignment="1" applyProtection="1">
      <alignment horizontal="center" vertical="center" wrapText="1"/>
      <protection locked="0"/>
    </xf>
    <xf numFmtId="0" fontId="54" fillId="0" borderId="9" xfId="33" applyFont="1" applyBorder="1" applyAlignment="1" applyProtection="1">
      <alignment horizontal="center" vertical="center" textRotation="255"/>
      <protection locked="0"/>
    </xf>
    <xf numFmtId="0" fontId="54" fillId="0" borderId="13" xfId="33" applyFont="1" applyBorder="1" applyAlignment="1" applyProtection="1">
      <alignment horizontal="center" vertical="center" textRotation="255"/>
      <protection locked="0"/>
    </xf>
    <xf numFmtId="0" fontId="54" fillId="0" borderId="11" xfId="33" applyFont="1" applyBorder="1" applyAlignment="1" applyProtection="1">
      <alignment horizontal="center" vertical="center" textRotation="255"/>
      <protection locked="0"/>
    </xf>
    <xf numFmtId="0" fontId="55" fillId="0" borderId="0" xfId="33" applyFont="1" applyAlignment="1" applyProtection="1">
      <alignment horizontal="center" vertical="center" wrapText="1"/>
      <protection locked="0"/>
    </xf>
    <xf numFmtId="0" fontId="55" fillId="0" borderId="0" xfId="33" applyFont="1" applyAlignment="1" applyProtection="1">
      <alignment horizontal="center" vertical="center"/>
      <protection locked="0"/>
    </xf>
    <xf numFmtId="0" fontId="49" fillId="0" borderId="0" xfId="35" applyFont="1" applyAlignment="1" applyProtection="1">
      <alignment horizontal="center" vertical="center"/>
      <protection locked="0"/>
    </xf>
    <xf numFmtId="41" fontId="49" fillId="0" borderId="54" xfId="35" applyNumberFormat="1" applyFont="1" applyBorder="1" applyAlignment="1">
      <alignment horizontal="center" vertical="center"/>
    </xf>
    <xf numFmtId="41" fontId="49" fillId="0" borderId="55" xfId="35" applyNumberFormat="1" applyFont="1" applyBorder="1" applyAlignment="1">
      <alignment horizontal="center" vertical="center"/>
    </xf>
    <xf numFmtId="41" fontId="49" fillId="0" borderId="56" xfId="35" applyNumberFormat="1" applyFont="1" applyBorder="1" applyAlignment="1">
      <alignment horizontal="center" vertical="center"/>
    </xf>
    <xf numFmtId="41" fontId="49" fillId="9" borderId="4" xfId="35" applyNumberFormat="1" applyFont="1" applyFill="1" applyBorder="1" applyAlignment="1" applyProtection="1">
      <alignment horizontal="center" vertical="center"/>
      <protection locked="0"/>
    </xf>
    <xf numFmtId="41" fontId="49" fillId="9" borderId="5" xfId="35" applyNumberFormat="1" applyFont="1" applyFill="1" applyBorder="1" applyAlignment="1" applyProtection="1">
      <alignment horizontal="center" vertical="center"/>
      <protection locked="0"/>
    </xf>
    <xf numFmtId="41" fontId="49" fillId="9" borderId="3" xfId="35" applyNumberFormat="1" applyFont="1" applyFill="1" applyBorder="1" applyAlignment="1" applyProtection="1">
      <alignment horizontal="center" vertical="center"/>
      <protection locked="0"/>
    </xf>
    <xf numFmtId="176" fontId="49" fillId="9" borderId="1" xfId="35" applyNumberFormat="1" applyFont="1" applyFill="1" applyBorder="1" applyAlignment="1" applyProtection="1">
      <alignment horizontal="right" vertical="center"/>
      <protection locked="0"/>
    </xf>
    <xf numFmtId="41" fontId="49" fillId="9" borderId="1" xfId="35" applyNumberFormat="1" applyFont="1" applyFill="1" applyBorder="1" applyAlignment="1" applyProtection="1">
      <alignment horizontal="left" vertical="top"/>
      <protection locked="0"/>
    </xf>
    <xf numFmtId="41" fontId="49" fillId="0" borderId="1" xfId="35" applyNumberFormat="1" applyFont="1" applyBorder="1" applyAlignment="1">
      <alignment horizontal="center" vertical="center"/>
    </xf>
    <xf numFmtId="41" fontId="49" fillId="0" borderId="1" xfId="35" applyNumberFormat="1" applyFont="1" applyBorder="1" applyAlignment="1" applyProtection="1">
      <alignment horizontal="center" vertical="center"/>
      <protection locked="0"/>
    </xf>
    <xf numFmtId="0" fontId="23" fillId="6" borderId="9" xfId="0" applyFont="1" applyFill="1" applyBorder="1" applyAlignment="1" applyProtection="1">
      <alignment horizontal="center" vertical="center" wrapText="1"/>
      <protection locked="0"/>
    </xf>
    <xf numFmtId="0" fontId="0" fillId="6" borderId="13" xfId="0" applyFill="1" applyBorder="1" applyAlignment="1" applyProtection="1">
      <alignment horizontal="center" vertical="center" wrapText="1"/>
      <protection locked="0"/>
    </xf>
    <xf numFmtId="0" fontId="43" fillId="9" borderId="1" xfId="0" applyFont="1" applyFill="1" applyBorder="1" applyAlignment="1" applyProtection="1">
      <alignment horizontal="left" vertical="top" wrapText="1"/>
      <protection locked="0"/>
    </xf>
    <xf numFmtId="0" fontId="0" fillId="6" borderId="4" xfId="0" applyFill="1" applyBorder="1" applyAlignment="1" applyProtection="1">
      <alignment horizontal="center" vertical="center" shrinkToFit="1"/>
      <protection locked="0"/>
    </xf>
    <xf numFmtId="0" fontId="0" fillId="6" borderId="5" xfId="0" applyFill="1" applyBorder="1" applyAlignment="1" applyProtection="1">
      <alignment horizontal="center" vertical="center" shrinkToFit="1"/>
      <protection locked="0"/>
    </xf>
    <xf numFmtId="0" fontId="0" fillId="6" borderId="9" xfId="0" applyFill="1" applyBorder="1" applyAlignment="1" applyProtection="1">
      <alignment horizontal="center" vertical="center" wrapText="1"/>
      <protection locked="0"/>
    </xf>
    <xf numFmtId="0" fontId="0" fillId="6" borderId="11" xfId="0" applyFill="1" applyBorder="1" applyAlignment="1" applyProtection="1">
      <alignment horizontal="center" vertical="center" wrapText="1"/>
      <protection locked="0"/>
    </xf>
    <xf numFmtId="0" fontId="0" fillId="6" borderId="20" xfId="0" applyFill="1" applyBorder="1" applyAlignment="1" applyProtection="1">
      <alignment horizontal="center" vertical="center" wrapText="1"/>
      <protection locked="0"/>
    </xf>
    <xf numFmtId="0" fontId="0" fillId="6" borderId="18" xfId="0"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23" fillId="6" borderId="11" xfId="0" applyFont="1" applyFill="1" applyBorder="1" applyAlignment="1" applyProtection="1">
      <alignment horizontal="center" vertical="center" wrapText="1"/>
      <protection locked="0"/>
    </xf>
    <xf numFmtId="0" fontId="47" fillId="9" borderId="1" xfId="0" applyFont="1" applyFill="1" applyBorder="1" applyAlignment="1" applyProtection="1">
      <alignment horizontal="left" vertical="top" wrapText="1"/>
      <protection locked="0"/>
    </xf>
    <xf numFmtId="0" fontId="0" fillId="7" borderId="9" xfId="0" applyFill="1" applyBorder="1" applyAlignment="1" applyProtection="1">
      <alignment horizontal="center" vertical="center" wrapText="1"/>
      <protection locked="0"/>
    </xf>
    <xf numFmtId="0" fontId="0" fillId="7" borderId="11" xfId="0" applyFill="1" applyBorder="1" applyAlignment="1" applyProtection="1">
      <alignment horizontal="center" vertical="center" wrapText="1"/>
      <protection locked="0"/>
    </xf>
    <xf numFmtId="0" fontId="0" fillId="7" borderId="5" xfId="0" applyFill="1" applyBorder="1" applyAlignment="1" applyProtection="1">
      <alignment horizontal="center" vertical="center" wrapText="1"/>
      <protection locked="0"/>
    </xf>
    <xf numFmtId="0" fontId="0" fillId="7" borderId="3" xfId="0" applyFill="1" applyBorder="1" applyAlignment="1" applyProtection="1">
      <alignment horizontal="center" vertical="center" wrapText="1"/>
      <protection locked="0"/>
    </xf>
    <xf numFmtId="0" fontId="14" fillId="0" borderId="0" xfId="0" applyFont="1" applyAlignment="1" applyProtection="1">
      <alignment horizontal="left" vertical="center" wrapText="1" shrinkToFit="1"/>
      <protection locked="0"/>
    </xf>
    <xf numFmtId="0" fontId="14" fillId="0" borderId="0" xfId="0" applyFont="1" applyAlignment="1" applyProtection="1">
      <alignment horizontal="left" vertical="center" shrinkToFit="1"/>
      <protection locked="0"/>
    </xf>
    <xf numFmtId="41" fontId="33" fillId="0" borderId="4" xfId="0" applyNumberFormat="1" applyFont="1" applyBorder="1" applyAlignment="1">
      <alignment horizontal="center" vertical="center"/>
    </xf>
    <xf numFmtId="41" fontId="33" fillId="0" borderId="5" xfId="0" applyNumberFormat="1" applyFont="1" applyBorder="1" applyAlignment="1">
      <alignment horizontal="center" vertical="center"/>
    </xf>
    <xf numFmtId="41" fontId="33" fillId="0" borderId="3" xfId="0" applyNumberFormat="1" applyFont="1" applyBorder="1" applyAlignment="1">
      <alignment horizontal="center" vertical="center"/>
    </xf>
    <xf numFmtId="41" fontId="33" fillId="9" borderId="4" xfId="0" applyNumberFormat="1" applyFont="1" applyFill="1" applyBorder="1" applyAlignment="1" applyProtection="1">
      <alignment horizontal="center" vertical="center"/>
      <protection locked="0"/>
    </xf>
    <xf numFmtId="41" fontId="33" fillId="9" borderId="5" xfId="0" applyNumberFormat="1" applyFont="1" applyFill="1" applyBorder="1" applyAlignment="1" applyProtection="1">
      <alignment horizontal="center" vertical="center"/>
      <protection locked="0"/>
    </xf>
    <xf numFmtId="41" fontId="33" fillId="9" borderId="3" xfId="0" applyNumberFormat="1" applyFont="1" applyFill="1" applyBorder="1" applyAlignment="1" applyProtection="1">
      <alignment horizontal="center" vertical="center"/>
      <protection locked="0"/>
    </xf>
    <xf numFmtId="41" fontId="35" fillId="2" borderId="16" xfId="0" applyNumberFormat="1" applyFont="1" applyFill="1" applyBorder="1" applyAlignment="1">
      <alignment horizontal="center" vertical="center"/>
    </xf>
    <xf numFmtId="41" fontId="35" fillId="2" borderId="17" xfId="0" applyNumberFormat="1" applyFont="1" applyFill="1" applyBorder="1" applyAlignment="1">
      <alignment horizontal="center" vertical="center"/>
    </xf>
    <xf numFmtId="41" fontId="35" fillId="2" borderId="21" xfId="0" applyNumberFormat="1" applyFont="1" applyFill="1" applyBorder="1" applyAlignment="1">
      <alignment horizontal="center" vertical="center"/>
    </xf>
    <xf numFmtId="178" fontId="0" fillId="0" borderId="41" xfId="0" applyNumberFormat="1" applyBorder="1" applyAlignment="1" applyProtection="1">
      <alignment horizontal="center" vertical="center" shrinkToFit="1"/>
      <protection locked="0"/>
    </xf>
    <xf numFmtId="178" fontId="0" fillId="0" borderId="40" xfId="0" applyNumberFormat="1" applyBorder="1" applyAlignment="1" applyProtection="1">
      <alignment horizontal="center" vertical="center" shrinkToFit="1"/>
      <protection locked="0"/>
    </xf>
    <xf numFmtId="178" fontId="22" fillId="9" borderId="44" xfId="0" applyNumberFormat="1" applyFont="1" applyFill="1" applyBorder="1" applyAlignment="1" applyProtection="1">
      <alignment horizontal="center" vertical="center"/>
      <protection locked="0"/>
    </xf>
    <xf numFmtId="178" fontId="22" fillId="9" borderId="45" xfId="0" applyNumberFormat="1" applyFont="1" applyFill="1" applyBorder="1" applyAlignment="1" applyProtection="1">
      <alignment horizontal="center" vertical="center"/>
      <protection locked="0"/>
    </xf>
    <xf numFmtId="0" fontId="50" fillId="0" borderId="0" xfId="0" applyFont="1" applyAlignment="1" applyProtection="1">
      <alignment horizontal="center" vertical="center"/>
      <protection locked="0"/>
    </xf>
    <xf numFmtId="0" fontId="35" fillId="0" borderId="2" xfId="0" applyFont="1" applyBorder="1" applyAlignment="1" applyProtection="1">
      <alignment horizontal="center" vertical="center"/>
      <protection locked="0"/>
    </xf>
    <xf numFmtId="0" fontId="0" fillId="9" borderId="34" xfId="0" applyFill="1" applyBorder="1" applyAlignment="1" applyProtection="1">
      <alignment horizontal="left" vertical="center"/>
      <protection locked="0"/>
    </xf>
    <xf numFmtId="0" fontId="0" fillId="9" borderId="33" xfId="0" applyFill="1" applyBorder="1" applyAlignment="1" applyProtection="1">
      <alignment horizontal="left" vertical="center"/>
      <protection locked="0"/>
    </xf>
    <xf numFmtId="0" fontId="0" fillId="9" borderId="32" xfId="0" applyFill="1" applyBorder="1" applyAlignment="1" applyProtection="1">
      <alignment horizontal="left" vertical="center"/>
      <protection locked="0"/>
    </xf>
    <xf numFmtId="0" fontId="0" fillId="0" borderId="31" xfId="0" applyBorder="1" applyAlignment="1">
      <alignment horizontal="left" vertical="center"/>
    </xf>
    <xf numFmtId="0" fontId="0" fillId="0" borderId="27" xfId="0" applyBorder="1" applyAlignment="1">
      <alignment horizontal="left" vertical="center"/>
    </xf>
    <xf numFmtId="0" fontId="0" fillId="0" borderId="26" xfId="0" applyBorder="1" applyAlignment="1">
      <alignment horizontal="left" vertical="center"/>
    </xf>
    <xf numFmtId="0" fontId="0" fillId="9" borderId="30" xfId="0" applyFill="1" applyBorder="1" applyAlignment="1" applyProtection="1">
      <alignment horizontal="left" vertical="center"/>
      <protection locked="0"/>
    </xf>
    <xf numFmtId="0" fontId="0" fillId="9" borderId="25" xfId="0" applyFill="1" applyBorder="1" applyAlignment="1" applyProtection="1">
      <alignment horizontal="left" vertical="center"/>
      <protection locked="0"/>
    </xf>
    <xf numFmtId="0" fontId="0" fillId="9" borderId="24" xfId="0" applyFill="1" applyBorder="1" applyAlignment="1" applyProtection="1">
      <alignment horizontal="left" vertical="center"/>
      <protection locked="0"/>
    </xf>
    <xf numFmtId="0" fontId="0" fillId="0" borderId="10" xfId="0" applyBorder="1" applyAlignment="1">
      <alignment horizontal="left" vertical="center"/>
    </xf>
    <xf numFmtId="0" fontId="0" fillId="0" borderId="2" xfId="0" applyBorder="1" applyAlignment="1">
      <alignment horizontal="left" vertical="center"/>
    </xf>
    <xf numFmtId="0" fontId="0" fillId="0" borderId="28" xfId="0" applyBorder="1" applyAlignment="1">
      <alignment horizontal="left" vertical="center"/>
    </xf>
    <xf numFmtId="0" fontId="0" fillId="5" borderId="6" xfId="0" applyFill="1" applyBorder="1" applyAlignment="1" applyProtection="1">
      <alignment horizontal="left" vertical="center" shrinkToFit="1"/>
      <protection locked="0"/>
    </xf>
    <xf numFmtId="0" fontId="0" fillId="5" borderId="0" xfId="0" applyFill="1" applyAlignment="1" applyProtection="1">
      <alignment horizontal="left" vertical="center" shrinkToFit="1"/>
      <protection locked="0"/>
    </xf>
    <xf numFmtId="0" fontId="0" fillId="5" borderId="8" xfId="0" applyFill="1" applyBorder="1" applyAlignment="1" applyProtection="1">
      <alignment horizontal="left" vertical="center" shrinkToFit="1"/>
      <protection locked="0"/>
    </xf>
    <xf numFmtId="0" fontId="32" fillId="9" borderId="42" xfId="0" applyFont="1" applyFill="1" applyBorder="1" applyAlignment="1" applyProtection="1">
      <alignment horizontal="center" vertical="center"/>
      <protection locked="0"/>
    </xf>
    <xf numFmtId="0" fontId="32" fillId="9" borderId="27" xfId="0" applyFont="1" applyFill="1" applyBorder="1" applyAlignment="1" applyProtection="1">
      <alignment horizontal="center" vertical="center"/>
      <protection locked="0"/>
    </xf>
    <xf numFmtId="0" fontId="32" fillId="9" borderId="26" xfId="0" applyFont="1" applyFill="1" applyBorder="1" applyAlignment="1" applyProtection="1">
      <alignment horizontal="center" vertical="center"/>
      <protection locked="0"/>
    </xf>
    <xf numFmtId="0" fontId="0" fillId="5" borderId="43" xfId="0" applyFill="1" applyBorder="1" applyAlignment="1" applyProtection="1">
      <alignment horizontal="left" vertical="center" shrinkToFit="1"/>
      <protection locked="0"/>
    </xf>
    <xf numFmtId="0" fontId="0" fillId="5" borderId="25" xfId="0" applyFill="1" applyBorder="1" applyAlignment="1" applyProtection="1">
      <alignment horizontal="left" vertical="center" shrinkToFit="1"/>
      <protection locked="0"/>
    </xf>
    <xf numFmtId="0" fontId="0" fillId="5" borderId="24" xfId="0" applyFill="1" applyBorder="1" applyAlignment="1" applyProtection="1">
      <alignment horizontal="left" vertical="center" shrinkToFit="1"/>
      <protection locked="0"/>
    </xf>
    <xf numFmtId="179" fontId="35" fillId="9" borderId="42" xfId="0" applyNumberFormat="1" applyFont="1" applyFill="1" applyBorder="1" applyAlignment="1" applyProtection="1">
      <alignment horizontal="center" vertical="center"/>
      <protection locked="0"/>
    </xf>
    <xf numFmtId="179" fontId="35" fillId="9" borderId="27" xfId="0" applyNumberFormat="1" applyFont="1" applyFill="1" applyBorder="1" applyAlignment="1" applyProtection="1">
      <alignment horizontal="center" vertical="center"/>
      <protection locked="0"/>
    </xf>
    <xf numFmtId="179" fontId="35" fillId="9" borderId="26" xfId="0" applyNumberFormat="1" applyFont="1" applyFill="1" applyBorder="1" applyAlignment="1" applyProtection="1">
      <alignment horizontal="center" vertical="center"/>
      <protection locked="0"/>
    </xf>
    <xf numFmtId="0" fontId="52" fillId="0" borderId="0" xfId="9" applyFont="1" applyAlignment="1" applyProtection="1">
      <alignment horizontal="left" vertical="center" wrapText="1"/>
      <protection locked="0"/>
    </xf>
    <xf numFmtId="0" fontId="28" fillId="0" borderId="0" xfId="9" applyFont="1" applyProtection="1">
      <alignment vertical="center"/>
      <protection locked="0"/>
    </xf>
    <xf numFmtId="176" fontId="17" fillId="9" borderId="15" xfId="9" applyNumberFormat="1" applyFont="1" applyFill="1" applyBorder="1" applyAlignment="1" applyProtection="1">
      <alignment horizontal="center" vertical="center"/>
      <protection locked="0"/>
    </xf>
    <xf numFmtId="176" fontId="17" fillId="9" borderId="36" xfId="9" applyNumberFormat="1" applyFont="1" applyFill="1" applyBorder="1" applyAlignment="1" applyProtection="1">
      <alignment horizontal="center" vertical="center"/>
      <protection locked="0"/>
    </xf>
    <xf numFmtId="178" fontId="17" fillId="0" borderId="36" xfId="9" applyNumberFormat="1" applyFont="1" applyBorder="1" applyAlignment="1" applyProtection="1">
      <alignment horizontal="left" vertical="center"/>
      <protection locked="0"/>
    </xf>
    <xf numFmtId="178" fontId="33" fillId="0" borderId="35" xfId="9" applyNumberFormat="1" applyFont="1" applyBorder="1" applyAlignment="1" applyProtection="1">
      <alignment horizontal="left" vertical="center"/>
      <protection locked="0"/>
    </xf>
    <xf numFmtId="0" fontId="18" fillId="0" borderId="0" xfId="9" applyFont="1" applyAlignment="1" applyProtection="1">
      <alignment horizontal="right" vertical="center" shrinkToFit="1"/>
      <protection locked="0"/>
    </xf>
    <xf numFmtId="41" fontId="18" fillId="2" borderId="0" xfId="11" applyNumberFormat="1" applyFont="1" applyFill="1" applyBorder="1" applyAlignment="1" applyProtection="1">
      <alignment horizontal="right" vertical="center"/>
    </xf>
    <xf numFmtId="6" fontId="18" fillId="2" borderId="0" xfId="11" applyFont="1" applyFill="1" applyBorder="1" applyAlignment="1" applyProtection="1">
      <alignment horizontal="right" vertical="center"/>
    </xf>
    <xf numFmtId="6" fontId="18" fillId="2" borderId="7" xfId="11" applyFont="1" applyFill="1" applyBorder="1" applyAlignment="1" applyProtection="1">
      <alignment horizontal="right" vertical="center"/>
    </xf>
    <xf numFmtId="0" fontId="26" fillId="0" borderId="0" xfId="9" applyFont="1" applyAlignment="1" applyProtection="1">
      <alignment horizontal="center" vertical="center"/>
      <protection locked="0"/>
    </xf>
    <xf numFmtId="0" fontId="32" fillId="0" borderId="0" xfId="9" applyFont="1" applyAlignment="1" applyProtection="1">
      <alignment horizontal="center" vertical="center"/>
      <protection locked="0"/>
    </xf>
    <xf numFmtId="0" fontId="20" fillId="4" borderId="4" xfId="9" applyFont="1" applyFill="1" applyBorder="1" applyAlignment="1" applyProtection="1">
      <alignment horizontal="center" vertical="center" shrinkToFit="1"/>
      <protection locked="0"/>
    </xf>
    <xf numFmtId="0" fontId="20" fillId="4" borderId="3" xfId="9" applyFont="1" applyFill="1" applyBorder="1" applyAlignment="1" applyProtection="1">
      <alignment horizontal="center" vertical="center" shrinkToFit="1"/>
      <protection locked="0"/>
    </xf>
    <xf numFmtId="41" fontId="16" fillId="2" borderId="1" xfId="11" applyNumberFormat="1" applyFont="1" applyFill="1" applyBorder="1" applyAlignment="1" applyProtection="1">
      <alignment vertical="center"/>
    </xf>
    <xf numFmtId="6" fontId="16" fillId="2" borderId="1" xfId="11" applyFont="1" applyFill="1" applyBorder="1" applyAlignment="1" applyProtection="1">
      <alignment vertical="center"/>
    </xf>
    <xf numFmtId="41" fontId="16" fillId="2" borderId="4" xfId="11" applyNumberFormat="1" applyFont="1" applyFill="1" applyBorder="1" applyAlignment="1" applyProtection="1">
      <alignment vertical="center"/>
    </xf>
    <xf numFmtId="6" fontId="16" fillId="2" borderId="3" xfId="11" applyFont="1" applyFill="1" applyBorder="1" applyAlignment="1" applyProtection="1">
      <alignment vertical="center"/>
    </xf>
    <xf numFmtId="38" fontId="16" fillId="9" borderId="4" xfId="11" applyNumberFormat="1" applyFont="1" applyFill="1" applyBorder="1" applyAlignment="1" applyProtection="1">
      <alignment vertical="center" shrinkToFit="1"/>
      <protection locked="0"/>
    </xf>
    <xf numFmtId="38" fontId="16" fillId="9" borderId="3" xfId="11" applyNumberFormat="1" applyFont="1" applyFill="1" applyBorder="1" applyAlignment="1" applyProtection="1">
      <alignment vertical="center" shrinkToFit="1"/>
      <protection locked="0"/>
    </xf>
    <xf numFmtId="0" fontId="20" fillId="4" borderId="1" xfId="9" applyFont="1" applyFill="1" applyBorder="1" applyAlignment="1" applyProtection="1">
      <alignment horizontal="center" vertical="center"/>
      <protection locked="0"/>
    </xf>
    <xf numFmtId="0" fontId="20" fillId="4" borderId="1" xfId="9" applyFont="1" applyFill="1" applyBorder="1" applyAlignment="1" applyProtection="1">
      <alignment horizontal="center" vertical="center" shrinkToFit="1"/>
      <protection locked="0"/>
    </xf>
    <xf numFmtId="0" fontId="16" fillId="4" borderId="4" xfId="9" applyFont="1" applyFill="1" applyBorder="1" applyAlignment="1" applyProtection="1">
      <alignment horizontal="center" vertical="center" shrinkToFit="1"/>
      <protection locked="0"/>
    </xf>
    <xf numFmtId="0" fontId="16" fillId="4" borderId="3" xfId="9" applyFont="1" applyFill="1" applyBorder="1" applyAlignment="1" applyProtection="1">
      <alignment horizontal="center" vertical="center" shrinkToFit="1"/>
      <protection locked="0"/>
    </xf>
    <xf numFmtId="0" fontId="49" fillId="0" borderId="0" xfId="9" applyFont="1" applyAlignment="1" applyProtection="1">
      <alignment horizontal="center" vertical="center"/>
      <protection locked="0"/>
    </xf>
    <xf numFmtId="0" fontId="50" fillId="0" borderId="0" xfId="9" applyFont="1" applyAlignment="1" applyProtection="1">
      <alignment horizontal="center" vertical="center"/>
      <protection locked="0"/>
    </xf>
    <xf numFmtId="0" fontId="19" fillId="0" borderId="39" xfId="9" applyFont="1" applyBorder="1" applyAlignment="1">
      <alignment horizontal="left" vertical="top" shrinkToFit="1"/>
    </xf>
    <xf numFmtId="0" fontId="19" fillId="0" borderId="12" xfId="9" applyFont="1" applyBorder="1" applyAlignment="1">
      <alignment horizontal="left" vertical="top" shrinkToFit="1"/>
    </xf>
    <xf numFmtId="0" fontId="34" fillId="0" borderId="38" xfId="9" applyFont="1" applyBorder="1" applyAlignment="1">
      <alignment horizontal="left" vertical="top" shrinkToFit="1"/>
    </xf>
    <xf numFmtId="0" fontId="19" fillId="0" borderId="10" xfId="9" applyFont="1" applyBorder="1" applyAlignment="1">
      <alignment horizontal="left" vertical="top" shrinkToFit="1"/>
    </xf>
    <xf numFmtId="0" fontId="19" fillId="0" borderId="2" xfId="9" applyFont="1" applyBorder="1" applyAlignment="1">
      <alignment horizontal="left" vertical="top" shrinkToFit="1"/>
    </xf>
    <xf numFmtId="0" fontId="34" fillId="0" borderId="28" xfId="9" applyFont="1" applyBorder="1" applyAlignment="1">
      <alignment horizontal="left" vertical="top" shrinkToFit="1"/>
    </xf>
    <xf numFmtId="176" fontId="17" fillId="9" borderId="4" xfId="9" applyNumberFormat="1" applyFont="1" applyFill="1" applyBorder="1" applyAlignment="1" applyProtection="1">
      <alignment horizontal="center" vertical="center"/>
      <protection locked="0"/>
    </xf>
    <xf numFmtId="176" fontId="17" fillId="9" borderId="5" xfId="9" applyNumberFormat="1" applyFont="1" applyFill="1" applyBorder="1" applyAlignment="1" applyProtection="1">
      <alignment horizontal="center" vertical="center"/>
      <protection locked="0"/>
    </xf>
    <xf numFmtId="178" fontId="17" fillId="0" borderId="5" xfId="9" applyNumberFormat="1" applyFont="1" applyBorder="1" applyAlignment="1" applyProtection="1">
      <alignment horizontal="left" vertical="center"/>
      <protection locked="0"/>
    </xf>
    <xf numFmtId="178" fontId="33" fillId="0" borderId="37" xfId="9" applyNumberFormat="1" applyFont="1" applyBorder="1" applyAlignment="1" applyProtection="1">
      <alignment horizontal="left" vertical="center"/>
      <protection locked="0"/>
    </xf>
    <xf numFmtId="0" fontId="36" fillId="0" borderId="0" xfId="31" applyFont="1" applyAlignment="1" applyProtection="1">
      <alignment horizontal="center" vertical="center" shrinkToFit="1"/>
      <protection locked="0"/>
    </xf>
    <xf numFmtId="0" fontId="36" fillId="0" borderId="2" xfId="31" applyFont="1" applyBorder="1" applyAlignment="1" applyProtection="1">
      <alignment horizontal="center" vertical="center" shrinkToFit="1"/>
      <protection locked="0"/>
    </xf>
    <xf numFmtId="0" fontId="31" fillId="4" borderId="1" xfId="9" applyFont="1" applyFill="1" applyBorder="1" applyAlignment="1" applyProtection="1">
      <alignment horizontal="center" vertical="center"/>
      <protection locked="0"/>
    </xf>
    <xf numFmtId="0" fontId="31" fillId="4" borderId="1" xfId="9" applyFont="1" applyFill="1" applyBorder="1" applyAlignment="1" applyProtection="1">
      <alignment horizontal="center" vertical="center" shrinkToFit="1"/>
      <protection locked="0"/>
    </xf>
    <xf numFmtId="0" fontId="16" fillId="9" borderId="1" xfId="9" applyFont="1" applyFill="1" applyBorder="1" applyProtection="1">
      <alignment vertical="center"/>
      <protection locked="0"/>
    </xf>
    <xf numFmtId="38" fontId="28" fillId="9" borderId="1" xfId="12" applyFont="1" applyFill="1" applyBorder="1" applyAlignment="1" applyProtection="1">
      <alignment horizontal="right" vertical="center"/>
      <protection locked="0"/>
    </xf>
    <xf numFmtId="38" fontId="28" fillId="2" borderId="1" xfId="12" applyFont="1" applyFill="1" applyBorder="1" applyAlignment="1" applyProtection="1">
      <alignment horizontal="right" vertical="center"/>
    </xf>
    <xf numFmtId="0" fontId="52" fillId="0" borderId="50" xfId="9" applyFont="1" applyBorder="1" applyAlignment="1" applyProtection="1">
      <alignment horizontal="left" vertical="center" wrapText="1"/>
      <protection locked="0"/>
    </xf>
    <xf numFmtId="0" fontId="20" fillId="4" borderId="1" xfId="9" applyFont="1" applyFill="1" applyBorder="1" applyAlignment="1" applyProtection="1">
      <alignment horizontal="center" vertical="center" wrapText="1"/>
      <protection locked="0"/>
    </xf>
    <xf numFmtId="0" fontId="24" fillId="9" borderId="1" xfId="9" applyFont="1" applyFill="1" applyBorder="1" applyAlignment="1" applyProtection="1">
      <alignment horizontal="left" vertical="top" wrapText="1"/>
      <protection locked="0"/>
    </xf>
    <xf numFmtId="0" fontId="29" fillId="9" borderId="1" xfId="9" applyFont="1" applyFill="1" applyBorder="1" applyAlignment="1" applyProtection="1">
      <alignment horizontal="left" vertical="top" wrapText="1"/>
      <protection locked="0"/>
    </xf>
    <xf numFmtId="41" fontId="28" fillId="2" borderId="4" xfId="11" applyNumberFormat="1" applyFont="1" applyFill="1" applyBorder="1" applyAlignment="1" applyProtection="1">
      <alignment horizontal="right" vertical="center"/>
    </xf>
    <xf numFmtId="41" fontId="28" fillId="2" borderId="5" xfId="11" applyNumberFormat="1" applyFont="1" applyFill="1" applyBorder="1" applyAlignment="1" applyProtection="1">
      <alignment horizontal="right" vertical="center"/>
    </xf>
    <xf numFmtId="41" fontId="28" fillId="2" borderId="3" xfId="11" applyNumberFormat="1" applyFont="1" applyFill="1" applyBorder="1" applyAlignment="1" applyProtection="1">
      <alignment horizontal="right" vertical="center"/>
    </xf>
    <xf numFmtId="41" fontId="49" fillId="0" borderId="54" xfId="35" applyNumberFormat="1" applyFont="1" applyBorder="1" applyAlignment="1" applyProtection="1">
      <alignment horizontal="center" vertical="center"/>
      <protection locked="0"/>
    </xf>
    <xf numFmtId="41" fontId="49" fillId="0" borderId="55" xfId="35" applyNumberFormat="1" applyFont="1" applyBorder="1" applyAlignment="1" applyProtection="1">
      <alignment horizontal="center" vertical="center"/>
      <protection locked="0"/>
    </xf>
    <xf numFmtId="41" fontId="49" fillId="0" borderId="56" xfId="35" applyNumberFormat="1" applyFont="1" applyBorder="1" applyAlignment="1" applyProtection="1">
      <alignment horizontal="center" vertical="center"/>
      <protection locked="0"/>
    </xf>
    <xf numFmtId="176" fontId="49" fillId="5" borderId="1" xfId="35" applyNumberFormat="1" applyFont="1" applyFill="1" applyBorder="1" applyAlignment="1" applyProtection="1">
      <alignment horizontal="right" vertical="center"/>
      <protection locked="0"/>
    </xf>
    <xf numFmtId="41" fontId="49" fillId="5" borderId="1" xfId="35" applyNumberFormat="1" applyFont="1" applyFill="1" applyBorder="1" applyAlignment="1" applyProtection="1">
      <alignment horizontal="left" vertical="top"/>
      <protection locked="0"/>
    </xf>
    <xf numFmtId="41" fontId="49" fillId="5" borderId="4" xfId="35" applyNumberFormat="1" applyFont="1" applyFill="1" applyBorder="1" applyAlignment="1" applyProtection="1">
      <alignment horizontal="center" vertical="center"/>
      <protection locked="0"/>
    </xf>
    <xf numFmtId="41" fontId="49" fillId="5" borderId="5" xfId="35" applyNumberFormat="1" applyFont="1" applyFill="1" applyBorder="1" applyAlignment="1" applyProtection="1">
      <alignment horizontal="center" vertical="center"/>
      <protection locked="0"/>
    </xf>
    <xf numFmtId="41" fontId="49" fillId="5" borderId="3" xfId="35" applyNumberFormat="1" applyFont="1" applyFill="1" applyBorder="1" applyAlignment="1" applyProtection="1">
      <alignment horizontal="center" vertical="center"/>
      <protection locked="0"/>
    </xf>
    <xf numFmtId="0" fontId="47" fillId="0" borderId="1" xfId="0" applyFont="1" applyBorder="1" applyAlignment="1">
      <alignment horizontal="left" vertical="top" wrapText="1"/>
    </xf>
    <xf numFmtId="0" fontId="23" fillId="6" borderId="9" xfId="0" applyFont="1" applyFill="1" applyBorder="1" applyAlignment="1">
      <alignment horizontal="center" vertical="center" wrapText="1"/>
    </xf>
    <xf numFmtId="0" fontId="0" fillId="6" borderId="13" xfId="0" applyFill="1" applyBorder="1" applyAlignment="1">
      <alignment horizontal="center" vertical="center" wrapText="1"/>
    </xf>
    <xf numFmtId="0" fontId="0" fillId="6" borderId="4" xfId="0" applyFill="1" applyBorder="1" applyAlignment="1">
      <alignment horizontal="center" vertical="center" shrinkToFit="1"/>
    </xf>
    <xf numFmtId="0" fontId="0" fillId="6" borderId="5" xfId="0" applyFill="1" applyBorder="1" applyAlignment="1">
      <alignment horizontal="center" vertical="center" shrinkToFit="1"/>
    </xf>
    <xf numFmtId="0" fontId="0" fillId="7" borderId="9"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5" xfId="0" applyFill="1" applyBorder="1" applyAlignment="1">
      <alignment horizontal="center" vertical="center" wrapText="1"/>
    </xf>
    <xf numFmtId="0" fontId="0" fillId="7" borderId="3" xfId="0" applyFill="1" applyBorder="1" applyAlignment="1">
      <alignment horizontal="center" vertical="center" wrapText="1"/>
    </xf>
    <xf numFmtId="0" fontId="23" fillId="6" borderId="11"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43" fillId="0" borderId="1" xfId="0" applyFont="1" applyBorder="1" applyAlignment="1">
      <alignment horizontal="left" vertical="top" wrapText="1"/>
    </xf>
    <xf numFmtId="0" fontId="0" fillId="5" borderId="6" xfId="0" applyFill="1" applyBorder="1" applyAlignment="1">
      <alignment horizontal="left" vertical="center" shrinkToFit="1"/>
    </xf>
    <xf numFmtId="0" fontId="0" fillId="5" borderId="0" xfId="0" applyFill="1" applyAlignment="1">
      <alignment horizontal="left" vertical="center" shrinkToFit="1"/>
    </xf>
    <xf numFmtId="0" fontId="0" fillId="5" borderId="8" xfId="0" applyFill="1" applyBorder="1" applyAlignment="1">
      <alignment horizontal="left" vertical="center" shrinkToFit="1"/>
    </xf>
    <xf numFmtId="0" fontId="32" fillId="0" borderId="42" xfId="0" applyFont="1" applyBorder="1" applyAlignment="1">
      <alignment horizontal="center" vertical="center"/>
    </xf>
    <xf numFmtId="0" fontId="32" fillId="0" borderId="27" xfId="0" applyFont="1" applyBorder="1" applyAlignment="1">
      <alignment horizontal="center" vertical="center"/>
    </xf>
    <xf numFmtId="0" fontId="32" fillId="0" borderId="26" xfId="0" applyFont="1" applyBorder="1" applyAlignment="1">
      <alignment horizontal="center" vertical="center"/>
    </xf>
    <xf numFmtId="0" fontId="0" fillId="5" borderId="43" xfId="0" applyFill="1" applyBorder="1" applyAlignment="1">
      <alignment horizontal="left" vertical="center" shrinkToFit="1"/>
    </xf>
    <xf numFmtId="0" fontId="0" fillId="5" borderId="25" xfId="0" applyFill="1" applyBorder="1" applyAlignment="1">
      <alignment horizontal="left" vertical="center" shrinkToFit="1"/>
    </xf>
    <xf numFmtId="0" fontId="0" fillId="5" borderId="24" xfId="0" applyFill="1" applyBorder="1" applyAlignment="1">
      <alignment horizontal="left" vertical="center" shrinkToFit="1"/>
    </xf>
    <xf numFmtId="179" fontId="35" fillId="0" borderId="42" xfId="0" applyNumberFormat="1" applyFont="1" applyBorder="1" applyAlignment="1">
      <alignment horizontal="center" vertical="center"/>
    </xf>
    <xf numFmtId="179" fontId="35" fillId="0" borderId="27" xfId="0" applyNumberFormat="1" applyFont="1" applyBorder="1" applyAlignment="1">
      <alignment horizontal="center" vertical="center"/>
    </xf>
    <xf numFmtId="179" fontId="35" fillId="0" borderId="26" xfId="0" applyNumberFormat="1" applyFont="1" applyBorder="1" applyAlignment="1">
      <alignment horizontal="center" vertical="center"/>
    </xf>
    <xf numFmtId="178" fontId="0" fillId="0" borderId="41" xfId="0" applyNumberFormat="1" applyBorder="1" applyAlignment="1">
      <alignment horizontal="center" vertical="center" shrinkToFit="1"/>
    </xf>
    <xf numFmtId="178" fontId="0" fillId="0" borderId="40" xfId="0" applyNumberFormat="1" applyBorder="1" applyAlignment="1">
      <alignment horizontal="center" vertical="center" shrinkToFit="1"/>
    </xf>
    <xf numFmtId="178" fontId="22" fillId="0" borderId="44" xfId="0" applyNumberFormat="1" applyFont="1" applyBorder="1" applyAlignment="1">
      <alignment horizontal="center" vertical="center"/>
    </xf>
    <xf numFmtId="178" fontId="22" fillId="0" borderId="45" xfId="0" applyNumberFormat="1" applyFont="1" applyBorder="1" applyAlignment="1">
      <alignment horizontal="center" vertical="center"/>
    </xf>
    <xf numFmtId="0" fontId="50" fillId="0" borderId="0" xfId="0" applyFont="1" applyAlignment="1">
      <alignment horizontal="center" vertical="center"/>
    </xf>
    <xf numFmtId="0" fontId="35" fillId="0" borderId="2" xfId="0" applyFont="1" applyBorder="1" applyAlignment="1">
      <alignment horizontal="center" vertical="center"/>
    </xf>
    <xf numFmtId="0" fontId="0" fillId="0" borderId="34" xfId="0" applyBorder="1" applyAlignment="1">
      <alignment horizontal="left" vertical="center"/>
    </xf>
    <xf numFmtId="0" fontId="0" fillId="0" borderId="33" xfId="0" applyBorder="1" applyAlignment="1">
      <alignment horizontal="left" vertical="center"/>
    </xf>
    <xf numFmtId="0" fontId="0" fillId="0" borderId="32" xfId="0" applyBorder="1" applyAlignment="1">
      <alignment horizontal="left" vertical="center"/>
    </xf>
    <xf numFmtId="0" fontId="0" fillId="0" borderId="30" xfId="0"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24" fillId="0" borderId="1" xfId="9" applyFont="1" applyBorder="1" applyAlignment="1" applyProtection="1">
      <alignment horizontal="left" vertical="top" wrapText="1"/>
      <protection locked="0"/>
    </xf>
    <xf numFmtId="0" fontId="29" fillId="0" borderId="1" xfId="9" applyFont="1" applyBorder="1" applyAlignment="1" applyProtection="1">
      <alignment horizontal="left" vertical="top" wrapText="1"/>
      <protection locked="0"/>
    </xf>
    <xf numFmtId="0" fontId="16" fillId="0" borderId="1" xfId="9" applyFont="1" applyBorder="1" applyProtection="1">
      <alignment vertical="center"/>
      <protection locked="0"/>
    </xf>
    <xf numFmtId="38" fontId="28" fillId="0" borderId="1" xfId="12" applyFont="1" applyBorder="1" applyAlignment="1" applyProtection="1">
      <alignment horizontal="right" vertical="center"/>
      <protection locked="0"/>
    </xf>
    <xf numFmtId="38" fontId="28" fillId="2" borderId="1" xfId="12" applyFont="1" applyFill="1" applyBorder="1" applyAlignment="1" applyProtection="1">
      <alignment horizontal="right" vertical="center"/>
      <protection locked="0"/>
    </xf>
    <xf numFmtId="41" fontId="16" fillId="2" borderId="4" xfId="11" applyNumberFormat="1" applyFont="1" applyFill="1" applyBorder="1" applyAlignment="1" applyProtection="1">
      <alignment vertical="center"/>
      <protection locked="0"/>
    </xf>
    <xf numFmtId="6" fontId="16" fillId="2" borderId="3" xfId="11" applyFont="1" applyFill="1" applyBorder="1" applyAlignment="1" applyProtection="1">
      <alignment vertical="center"/>
      <protection locked="0"/>
    </xf>
    <xf numFmtId="38" fontId="16" fillId="0" borderId="4" xfId="11" applyNumberFormat="1" applyFont="1" applyBorder="1" applyAlignment="1" applyProtection="1">
      <alignment vertical="center" shrinkToFit="1"/>
      <protection locked="0"/>
    </xf>
    <xf numFmtId="38" fontId="16" fillId="0" borderId="3" xfId="11" applyNumberFormat="1" applyFont="1" applyBorder="1" applyAlignment="1" applyProtection="1">
      <alignment vertical="center" shrinkToFit="1"/>
      <protection locked="0"/>
    </xf>
    <xf numFmtId="176" fontId="17" fillId="0" borderId="4" xfId="9" applyNumberFormat="1" applyFont="1" applyBorder="1" applyAlignment="1">
      <alignment horizontal="center" vertical="center"/>
    </xf>
    <xf numFmtId="176" fontId="17" fillId="0" borderId="5" xfId="9" applyNumberFormat="1" applyFont="1" applyBorder="1" applyAlignment="1">
      <alignment horizontal="center" vertical="center"/>
    </xf>
    <xf numFmtId="178" fontId="17" fillId="0" borderId="5" xfId="9" applyNumberFormat="1" applyFont="1" applyBorder="1" applyAlignment="1">
      <alignment horizontal="left" vertical="center"/>
    </xf>
    <xf numFmtId="178" fontId="33" fillId="0" borderId="37" xfId="9" applyNumberFormat="1" applyFont="1" applyBorder="1" applyAlignment="1">
      <alignment horizontal="left" vertical="center"/>
    </xf>
    <xf numFmtId="176" fontId="17" fillId="0" borderId="15" xfId="9" applyNumberFormat="1" applyFont="1" applyBorder="1" applyAlignment="1">
      <alignment horizontal="center" vertical="center"/>
    </xf>
    <xf numFmtId="176" fontId="17" fillId="0" borderId="36" xfId="9" applyNumberFormat="1" applyFont="1" applyBorder="1" applyAlignment="1">
      <alignment horizontal="center" vertical="center"/>
    </xf>
    <xf numFmtId="178" fontId="17" fillId="0" borderId="36" xfId="9" applyNumberFormat="1" applyFont="1" applyBorder="1" applyAlignment="1">
      <alignment horizontal="left" vertical="center"/>
    </xf>
    <xf numFmtId="178" fontId="33" fillId="0" borderId="35" xfId="9" applyNumberFormat="1" applyFont="1" applyBorder="1" applyAlignment="1">
      <alignment horizontal="left" vertical="center"/>
    </xf>
  </cellXfs>
  <cellStyles count="36">
    <cellStyle name="パーセント 2" xfId="6" xr:uid="{00000000-0005-0000-0000-000000000000}"/>
    <cellStyle name="パーセント 3" xfId="16" xr:uid="{00000000-0005-0000-0000-000001000000}"/>
    <cellStyle name="パーセント 3 2" xfId="30" xr:uid="{00000000-0005-0000-0000-000002000000}"/>
    <cellStyle name="桁区切り" xfId="34" builtinId="6"/>
    <cellStyle name="桁区切り 2" xfId="2" xr:uid="{00000000-0005-0000-0000-000005000000}"/>
    <cellStyle name="桁区切り 2 2" xfId="12" xr:uid="{00000000-0005-0000-0000-000006000000}"/>
    <cellStyle name="桁区切り 3" xfId="5" xr:uid="{00000000-0005-0000-0000-000007000000}"/>
    <cellStyle name="桁区切り 4" xfId="15" xr:uid="{00000000-0005-0000-0000-000008000000}"/>
    <cellStyle name="桁区切り 4 2" xfId="29" xr:uid="{00000000-0005-0000-0000-000009000000}"/>
    <cellStyle name="桁区切り 5" xfId="19" xr:uid="{00000000-0005-0000-0000-00000A000000}"/>
    <cellStyle name="桁区切り 6" xfId="25" xr:uid="{00000000-0005-0000-0000-00000B000000}"/>
    <cellStyle name="通貨 2" xfId="11" xr:uid="{00000000-0005-0000-0000-00000C000000}"/>
    <cellStyle name="標準" xfId="0" builtinId="0"/>
    <cellStyle name="標準 10" xfId="22" xr:uid="{00000000-0005-0000-0000-00000E000000}"/>
    <cellStyle name="標準 12" xfId="23" xr:uid="{00000000-0005-0000-0000-00000F000000}"/>
    <cellStyle name="標準 13" xfId="21" xr:uid="{00000000-0005-0000-0000-000010000000}"/>
    <cellStyle name="標準 2" xfId="1" xr:uid="{00000000-0005-0000-0000-000011000000}"/>
    <cellStyle name="標準 2 2" xfId="9" xr:uid="{00000000-0005-0000-0000-000012000000}"/>
    <cellStyle name="標準 2 2 2" xfId="10" xr:uid="{00000000-0005-0000-0000-000013000000}"/>
    <cellStyle name="標準 2 2 3" xfId="18" xr:uid="{00000000-0005-0000-0000-000014000000}"/>
    <cellStyle name="標準 2 3" xfId="20" xr:uid="{00000000-0005-0000-0000-000015000000}"/>
    <cellStyle name="標準 27" xfId="26" xr:uid="{00000000-0005-0000-0000-000016000000}"/>
    <cellStyle name="標準 3" xfId="3" xr:uid="{00000000-0005-0000-0000-000017000000}"/>
    <cellStyle name="標準 3 2" xfId="7" xr:uid="{00000000-0005-0000-0000-000018000000}"/>
    <cellStyle name="標準 3 3" xfId="33" xr:uid="{27478709-7538-45A0-B8F6-09C5D16A7B2B}"/>
    <cellStyle name="標準 4" xfId="4" xr:uid="{00000000-0005-0000-0000-000019000000}"/>
    <cellStyle name="標準 5" xfId="8" xr:uid="{00000000-0005-0000-0000-00001A000000}"/>
    <cellStyle name="標準 5 2" xfId="13" xr:uid="{00000000-0005-0000-0000-00001B000000}"/>
    <cellStyle name="標準 5 3" xfId="17" xr:uid="{00000000-0005-0000-0000-00001C000000}"/>
    <cellStyle name="標準 5 4" xfId="27" xr:uid="{00000000-0005-0000-0000-00001D000000}"/>
    <cellStyle name="標準 5 5" xfId="31" xr:uid="{00000000-0005-0000-0000-00001E000000}"/>
    <cellStyle name="標準 5 6" xfId="32" xr:uid="{00000000-0005-0000-0000-00001F000000}"/>
    <cellStyle name="標準 5 7" xfId="35" xr:uid="{BEA1124D-0484-4031-865D-7856E48408BB}"/>
    <cellStyle name="標準 6" xfId="14" xr:uid="{00000000-0005-0000-0000-000020000000}"/>
    <cellStyle name="標準 6 2" xfId="28" xr:uid="{00000000-0005-0000-0000-000021000000}"/>
    <cellStyle name="標準 7" xfId="24" xr:uid="{00000000-0005-0000-0000-00002200000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
      <fill>
        <patternFill patternType="none">
          <bgColor auto="1"/>
        </patternFill>
      </fill>
    </dxf>
  </dxfs>
  <tableStyles count="0" defaultTableStyle="TableStyleMedium9" defaultPivotStyle="PivotStyleLight16"/>
  <colors>
    <mruColors>
      <color rgb="FFDAEEF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L$37" lockText="1" noThreeD="1"/>
</file>

<file path=xl/ctrlProps/ctrlProp10.xml><?xml version="1.0" encoding="utf-8"?>
<formControlPr xmlns="http://schemas.microsoft.com/office/spreadsheetml/2009/9/main" objectType="CheckBox" fmlaLink="$L$49" lockText="1" noThreeD="1"/>
</file>

<file path=xl/ctrlProps/ctrlProp11.xml><?xml version="1.0" encoding="utf-8"?>
<formControlPr xmlns="http://schemas.microsoft.com/office/spreadsheetml/2009/9/main" objectType="CheckBox" fmlaLink="$L$51" lockText="1" noThreeD="1"/>
</file>

<file path=xl/ctrlProps/ctrlProp12.xml><?xml version="1.0" encoding="utf-8"?>
<formControlPr xmlns="http://schemas.microsoft.com/office/spreadsheetml/2009/9/main" objectType="CheckBox" fmlaLink="$L$43" lockText="1" noThreeD="1"/>
</file>

<file path=xl/ctrlProps/ctrlProp13.xml><?xml version="1.0" encoding="utf-8"?>
<formControlPr xmlns="http://schemas.microsoft.com/office/spreadsheetml/2009/9/main" objectType="CheckBox" fmlaLink="$L$44" lockText="1" noThreeD="1"/>
</file>

<file path=xl/ctrlProps/ctrlProp14.xml><?xml version="1.0" encoding="utf-8"?>
<formControlPr xmlns="http://schemas.microsoft.com/office/spreadsheetml/2009/9/main" objectType="CheckBox" fmlaLink="$L$24" lockText="1" noThreeD="1"/>
</file>

<file path=xl/ctrlProps/ctrlProp15.xml><?xml version="1.0" encoding="utf-8"?>
<formControlPr xmlns="http://schemas.microsoft.com/office/spreadsheetml/2009/9/main" objectType="CheckBox" fmlaLink="$L$23" lockText="1" noThreeD="1"/>
</file>

<file path=xl/ctrlProps/ctrlProp16.xml><?xml version="1.0" encoding="utf-8"?>
<formControlPr xmlns="http://schemas.microsoft.com/office/spreadsheetml/2009/9/main" objectType="CheckBox" fmlaLink="$L$22" lockText="1" noThreeD="1"/>
</file>

<file path=xl/ctrlProps/ctrlProp17.xml><?xml version="1.0" encoding="utf-8"?>
<formControlPr xmlns="http://schemas.microsoft.com/office/spreadsheetml/2009/9/main" objectType="CheckBox" fmlaLink="$L$25" lockText="1" noThreeD="1"/>
</file>

<file path=xl/ctrlProps/ctrlProp18.xml><?xml version="1.0" encoding="utf-8"?>
<formControlPr xmlns="http://schemas.microsoft.com/office/spreadsheetml/2009/9/main" objectType="CheckBox" fmlaLink="$L$27"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L$4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L$3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L$42" lockText="1" noThreeD="1"/>
</file>

<file path=xl/ctrlProps/ctrlProp5.xml><?xml version="1.0" encoding="utf-8"?>
<formControlPr xmlns="http://schemas.microsoft.com/office/spreadsheetml/2009/9/main" objectType="CheckBox" fmlaLink="$L$50" lockText="1" noThreeD="1"/>
</file>

<file path=xl/ctrlProps/ctrlProp6.xml><?xml version="1.0" encoding="utf-8"?>
<formControlPr xmlns="http://schemas.microsoft.com/office/spreadsheetml/2009/9/main" objectType="CheckBox" fmlaLink="$L$40" lockText="1" noThreeD="1"/>
</file>

<file path=xl/ctrlProps/ctrlProp7.xml><?xml version="1.0" encoding="utf-8"?>
<formControlPr xmlns="http://schemas.microsoft.com/office/spreadsheetml/2009/9/main" objectType="CheckBox" fmlaLink="$L$38" lockText="1" noThreeD="1"/>
</file>

<file path=xl/ctrlProps/ctrlProp8.xml><?xml version="1.0" encoding="utf-8"?>
<formControlPr xmlns="http://schemas.microsoft.com/office/spreadsheetml/2009/9/main" objectType="CheckBox" fmlaLink="$L$45" lockText="1" noThreeD="1"/>
</file>

<file path=xl/ctrlProps/ctrlProp9.xml><?xml version="1.0" encoding="utf-8"?>
<formControlPr xmlns="http://schemas.microsoft.com/office/spreadsheetml/2009/9/main" objectType="CheckBox" fmlaLink="$L$52"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466725</xdr:colOff>
      <xdr:row>5</xdr:row>
      <xdr:rowOff>85725</xdr:rowOff>
    </xdr:from>
    <xdr:to>
      <xdr:col>8</xdr:col>
      <xdr:colOff>466725</xdr:colOff>
      <xdr:row>10</xdr:row>
      <xdr:rowOff>123825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905500" y="990600"/>
          <a:ext cx="3429000" cy="1543050"/>
        </a:xfrm>
        <a:prstGeom prst="rect">
          <a:avLst/>
        </a:prstGeom>
        <a:solidFill>
          <a:srgbClr val="FFC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rPr>
            <a:t>青色塗りつぶし部分が記載箇所になります。</a:t>
          </a:r>
          <a:endParaRPr kumimoji="1" lang="en-US" altLang="ja-JP" sz="2000">
            <a:solidFill>
              <a:schemeClr val="tx1"/>
            </a:solidFill>
          </a:endParaRPr>
        </a:p>
        <a:p>
          <a:pPr algn="l"/>
          <a:r>
            <a:rPr kumimoji="1" lang="ja-JP" altLang="en-US" sz="2000">
              <a:solidFill>
                <a:schemeClr val="tx1"/>
              </a:solidFill>
            </a:rPr>
            <a:t>内容を確認のうえ、必要事項を記載してください。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330459</xdr:colOff>
      <xdr:row>2</xdr:row>
      <xdr:rowOff>77755</xdr:rowOff>
    </xdr:from>
    <xdr:to>
      <xdr:col>15</xdr:col>
      <xdr:colOff>309076</xdr:colOff>
      <xdr:row>5</xdr:row>
      <xdr:rowOff>250372</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2168673" y="894184"/>
          <a:ext cx="3429000" cy="1543050"/>
        </a:xfrm>
        <a:prstGeom prst="rect">
          <a:avLst/>
        </a:prstGeom>
        <a:solidFill>
          <a:srgbClr val="FFC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rPr>
            <a:t>青色塗りつぶし部分が記載箇所になります。</a:t>
          </a:r>
          <a:endParaRPr kumimoji="1" lang="en-US" altLang="ja-JP" sz="2000">
            <a:solidFill>
              <a:schemeClr val="tx1"/>
            </a:solidFill>
          </a:endParaRPr>
        </a:p>
        <a:p>
          <a:pPr algn="l"/>
          <a:r>
            <a:rPr kumimoji="1" lang="ja-JP" altLang="en-US" sz="2000">
              <a:solidFill>
                <a:schemeClr val="tx1"/>
              </a:solidFill>
            </a:rPr>
            <a:t>内容を確認のうえ、必要事項を記載してください。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1668780</xdr:colOff>
          <xdr:row>36</xdr:row>
          <xdr:rowOff>106680</xdr:rowOff>
        </xdr:from>
        <xdr:to>
          <xdr:col>2</xdr:col>
          <xdr:colOff>106680</xdr:colOff>
          <xdr:row>38</xdr:row>
          <xdr:rowOff>152400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03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1645920</xdr:colOff>
          <xdr:row>38</xdr:row>
          <xdr:rowOff>160020</xdr:rowOff>
        </xdr:from>
        <xdr:to>
          <xdr:col>2</xdr:col>
          <xdr:colOff>38100</xdr:colOff>
          <xdr:row>40</xdr:row>
          <xdr:rowOff>106680</xdr:rowOff>
        </xdr:to>
        <xdr:sp macro="" textlink="">
          <xdr:nvSpPr>
            <xdr:cNvPr id="73730" name="Check Box 2" hidden="1">
              <a:extLst>
                <a:ext uri="{63B3BB69-23CF-44E3-9099-C40C66FF867C}">
                  <a14:compatExt spid="_x0000_s73730"/>
                </a:ext>
                <a:ext uri="{FF2B5EF4-FFF2-40B4-BE49-F238E27FC236}">
                  <a16:creationId xmlns:a16="http://schemas.microsoft.com/office/drawing/2014/main" id="{00000000-0008-0000-0300-00000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1699260</xdr:colOff>
          <xdr:row>37</xdr:row>
          <xdr:rowOff>106680</xdr:rowOff>
        </xdr:from>
        <xdr:to>
          <xdr:col>2</xdr:col>
          <xdr:colOff>205740</xdr:colOff>
          <xdr:row>39</xdr:row>
          <xdr:rowOff>76200</xdr:rowOff>
        </xdr:to>
        <xdr:sp macro="" textlink="">
          <xdr:nvSpPr>
            <xdr:cNvPr id="73731" name="Check Box 3" hidden="1">
              <a:extLst>
                <a:ext uri="{63B3BB69-23CF-44E3-9099-C40C66FF867C}">
                  <a14:compatExt spid="_x0000_s73731"/>
                </a:ext>
                <a:ext uri="{FF2B5EF4-FFF2-40B4-BE49-F238E27FC236}">
                  <a16:creationId xmlns:a16="http://schemas.microsoft.com/office/drawing/2014/main" id="{00000000-0008-0000-0300-00000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1661160</xdr:colOff>
          <xdr:row>39</xdr:row>
          <xdr:rowOff>114300</xdr:rowOff>
        </xdr:from>
        <xdr:to>
          <xdr:col>2</xdr:col>
          <xdr:colOff>114300</xdr:colOff>
          <xdr:row>41</xdr:row>
          <xdr:rowOff>76200</xdr:rowOff>
        </xdr:to>
        <xdr:sp macro="" textlink="">
          <xdr:nvSpPr>
            <xdr:cNvPr id="73732" name="Check Box 4" hidden="1">
              <a:extLst>
                <a:ext uri="{63B3BB69-23CF-44E3-9099-C40C66FF867C}">
                  <a14:compatExt spid="_x0000_s73732"/>
                </a:ext>
                <a:ext uri="{FF2B5EF4-FFF2-40B4-BE49-F238E27FC236}">
                  <a16:creationId xmlns:a16="http://schemas.microsoft.com/office/drawing/2014/main" id="{00000000-0008-0000-0300-00000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1630680</xdr:colOff>
          <xdr:row>49</xdr:row>
          <xdr:rowOff>0</xdr:rowOff>
        </xdr:from>
        <xdr:to>
          <xdr:col>2</xdr:col>
          <xdr:colOff>38100</xdr:colOff>
          <xdr:row>50</xdr:row>
          <xdr:rowOff>7620</xdr:rowOff>
        </xdr:to>
        <xdr:sp macro="" textlink="">
          <xdr:nvSpPr>
            <xdr:cNvPr id="73733" name="Check Box 5" hidden="1">
              <a:extLst>
                <a:ext uri="{63B3BB69-23CF-44E3-9099-C40C66FF867C}">
                  <a14:compatExt spid="_x0000_s73733"/>
                </a:ext>
                <a:ext uri="{FF2B5EF4-FFF2-40B4-BE49-F238E27FC236}">
                  <a16:creationId xmlns:a16="http://schemas.microsoft.com/office/drawing/2014/main" id="{00000000-0008-0000-0300-00000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746760</xdr:colOff>
          <xdr:row>37</xdr:row>
          <xdr:rowOff>152400</xdr:rowOff>
        </xdr:from>
        <xdr:to>
          <xdr:col>3</xdr:col>
          <xdr:colOff>990600</xdr:colOff>
          <xdr:row>39</xdr:row>
          <xdr:rowOff>22860</xdr:rowOff>
        </xdr:to>
        <xdr:sp macro="" textlink="">
          <xdr:nvSpPr>
            <xdr:cNvPr id="73734" name="Check Box 6" hidden="1">
              <a:extLst>
                <a:ext uri="{63B3BB69-23CF-44E3-9099-C40C66FF867C}">
                  <a14:compatExt spid="_x0000_s73734"/>
                </a:ext>
                <a:ext uri="{FF2B5EF4-FFF2-40B4-BE49-F238E27FC236}">
                  <a16:creationId xmlns:a16="http://schemas.microsoft.com/office/drawing/2014/main" id="{00000000-0008-0000-0300-00000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746760</xdr:colOff>
          <xdr:row>36</xdr:row>
          <xdr:rowOff>144780</xdr:rowOff>
        </xdr:from>
        <xdr:to>
          <xdr:col>3</xdr:col>
          <xdr:colOff>990600</xdr:colOff>
          <xdr:row>38</xdr:row>
          <xdr:rowOff>99060</xdr:rowOff>
        </xdr:to>
        <xdr:sp macro="" textlink="">
          <xdr:nvSpPr>
            <xdr:cNvPr id="73735" name="Check Box 7" hidden="1">
              <a:extLst>
                <a:ext uri="{63B3BB69-23CF-44E3-9099-C40C66FF867C}">
                  <a14:compatExt spid="_x0000_s73735"/>
                </a:ext>
                <a:ext uri="{FF2B5EF4-FFF2-40B4-BE49-F238E27FC236}">
                  <a16:creationId xmlns:a16="http://schemas.microsoft.com/office/drawing/2014/main" id="{00000000-0008-0000-0300-00000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1645920</xdr:colOff>
          <xdr:row>43</xdr:row>
          <xdr:rowOff>213360</xdr:rowOff>
        </xdr:from>
        <xdr:to>
          <xdr:col>2</xdr:col>
          <xdr:colOff>38100</xdr:colOff>
          <xdr:row>44</xdr:row>
          <xdr:rowOff>228600</xdr:rowOff>
        </xdr:to>
        <xdr:sp macro="" textlink="">
          <xdr:nvSpPr>
            <xdr:cNvPr id="73736" name="Check Box 8" hidden="1">
              <a:extLst>
                <a:ext uri="{63B3BB69-23CF-44E3-9099-C40C66FF867C}">
                  <a14:compatExt spid="_x0000_s73736"/>
                </a:ext>
                <a:ext uri="{FF2B5EF4-FFF2-40B4-BE49-F238E27FC236}">
                  <a16:creationId xmlns:a16="http://schemas.microsoft.com/office/drawing/2014/main" id="{00000000-0008-0000-0300-00000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1638300</xdr:colOff>
          <xdr:row>50</xdr:row>
          <xdr:rowOff>198120</xdr:rowOff>
        </xdr:from>
        <xdr:to>
          <xdr:col>2</xdr:col>
          <xdr:colOff>38100</xdr:colOff>
          <xdr:row>52</xdr:row>
          <xdr:rowOff>45720</xdr:rowOff>
        </xdr:to>
        <xdr:sp macro="" textlink="">
          <xdr:nvSpPr>
            <xdr:cNvPr id="73737" name="Check Box 9" hidden="1">
              <a:extLst>
                <a:ext uri="{63B3BB69-23CF-44E3-9099-C40C66FF867C}">
                  <a14:compatExt spid="_x0000_s73737"/>
                </a:ext>
                <a:ext uri="{FF2B5EF4-FFF2-40B4-BE49-F238E27FC236}">
                  <a16:creationId xmlns:a16="http://schemas.microsoft.com/office/drawing/2014/main" id="{00000000-0008-0000-03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1638300</xdr:colOff>
          <xdr:row>47</xdr:row>
          <xdr:rowOff>137160</xdr:rowOff>
        </xdr:from>
        <xdr:to>
          <xdr:col>2</xdr:col>
          <xdr:colOff>38100</xdr:colOff>
          <xdr:row>49</xdr:row>
          <xdr:rowOff>45720</xdr:rowOff>
        </xdr:to>
        <xdr:sp macro="" textlink="">
          <xdr:nvSpPr>
            <xdr:cNvPr id="73738" name="Check Box 10" hidden="1">
              <a:extLst>
                <a:ext uri="{63B3BB69-23CF-44E3-9099-C40C66FF867C}">
                  <a14:compatExt spid="_x0000_s73738"/>
                </a:ext>
                <a:ext uri="{FF2B5EF4-FFF2-40B4-BE49-F238E27FC236}">
                  <a16:creationId xmlns:a16="http://schemas.microsoft.com/office/drawing/2014/main" id="{00000000-0008-0000-03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1638300</xdr:colOff>
          <xdr:row>50</xdr:row>
          <xdr:rowOff>22860</xdr:rowOff>
        </xdr:from>
        <xdr:to>
          <xdr:col>2</xdr:col>
          <xdr:colOff>38100</xdr:colOff>
          <xdr:row>50</xdr:row>
          <xdr:rowOff>228600</xdr:rowOff>
        </xdr:to>
        <xdr:sp macro="" textlink="">
          <xdr:nvSpPr>
            <xdr:cNvPr id="73739" name="Check Box 11" hidden="1">
              <a:extLst>
                <a:ext uri="{63B3BB69-23CF-44E3-9099-C40C66FF867C}">
                  <a14:compatExt spid="_x0000_s73739"/>
                </a:ext>
                <a:ext uri="{FF2B5EF4-FFF2-40B4-BE49-F238E27FC236}">
                  <a16:creationId xmlns:a16="http://schemas.microsoft.com/office/drawing/2014/main" id="{00000000-0008-0000-0300-00000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1638300</xdr:colOff>
          <xdr:row>41</xdr:row>
          <xdr:rowOff>960120</xdr:rowOff>
        </xdr:from>
        <xdr:to>
          <xdr:col>2</xdr:col>
          <xdr:colOff>38100</xdr:colOff>
          <xdr:row>43</xdr:row>
          <xdr:rowOff>45720</xdr:rowOff>
        </xdr:to>
        <xdr:sp macro="" textlink="">
          <xdr:nvSpPr>
            <xdr:cNvPr id="73740" name="Check Box 12" hidden="1">
              <a:extLst>
                <a:ext uri="{63B3BB69-23CF-44E3-9099-C40C66FF867C}">
                  <a14:compatExt spid="_x0000_s73740"/>
                </a:ext>
                <a:ext uri="{FF2B5EF4-FFF2-40B4-BE49-F238E27FC236}">
                  <a16:creationId xmlns:a16="http://schemas.microsoft.com/office/drawing/2014/main" id="{00000000-0008-0000-03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1645920</xdr:colOff>
          <xdr:row>42</xdr:row>
          <xdr:rowOff>190500</xdr:rowOff>
        </xdr:from>
        <xdr:to>
          <xdr:col>2</xdr:col>
          <xdr:colOff>38100</xdr:colOff>
          <xdr:row>44</xdr:row>
          <xdr:rowOff>22860</xdr:rowOff>
        </xdr:to>
        <xdr:sp macro="" textlink="">
          <xdr:nvSpPr>
            <xdr:cNvPr id="73741" name="Check Box 13" hidden="1">
              <a:extLst>
                <a:ext uri="{63B3BB69-23CF-44E3-9099-C40C66FF867C}">
                  <a14:compatExt spid="_x0000_s73741"/>
                </a:ext>
                <a:ext uri="{FF2B5EF4-FFF2-40B4-BE49-F238E27FC236}">
                  <a16:creationId xmlns:a16="http://schemas.microsoft.com/office/drawing/2014/main" id="{00000000-0008-0000-03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1685925</xdr:colOff>
      <xdr:row>37</xdr:row>
      <xdr:rowOff>0</xdr:rowOff>
    </xdr:from>
    <xdr:to>
      <xdr:col>5</xdr:col>
      <xdr:colOff>257175</xdr:colOff>
      <xdr:row>38</xdr:row>
      <xdr:rowOff>219075</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1943100" y="8401050"/>
          <a:ext cx="3848100" cy="39052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1676399</xdr:colOff>
      <xdr:row>39</xdr:row>
      <xdr:rowOff>9525</xdr:rowOff>
    </xdr:from>
    <xdr:to>
      <xdr:col>10</xdr:col>
      <xdr:colOff>104775</xdr:colOff>
      <xdr:row>41</xdr:row>
      <xdr:rowOff>66675</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1933574" y="9944100"/>
          <a:ext cx="10906126" cy="40005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83820</xdr:colOff>
          <xdr:row>22</xdr:row>
          <xdr:rowOff>144780</xdr:rowOff>
        </xdr:from>
        <xdr:to>
          <xdr:col>1</xdr:col>
          <xdr:colOff>236220</xdr:colOff>
          <xdr:row>24</xdr:row>
          <xdr:rowOff>144780</xdr:rowOff>
        </xdr:to>
        <xdr:sp macro="" textlink="">
          <xdr:nvSpPr>
            <xdr:cNvPr id="73742" name="Check Box 14" hidden="1">
              <a:extLst>
                <a:ext uri="{63B3BB69-23CF-44E3-9099-C40C66FF867C}">
                  <a14:compatExt spid="_x0000_s73742"/>
                </a:ext>
                <a:ext uri="{FF2B5EF4-FFF2-40B4-BE49-F238E27FC236}">
                  <a16:creationId xmlns:a16="http://schemas.microsoft.com/office/drawing/2014/main" id="{00000000-0008-0000-03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22</xdr:row>
          <xdr:rowOff>0</xdr:rowOff>
        </xdr:from>
        <xdr:to>
          <xdr:col>1</xdr:col>
          <xdr:colOff>121920</xdr:colOff>
          <xdr:row>23</xdr:row>
          <xdr:rowOff>22860</xdr:rowOff>
        </xdr:to>
        <xdr:sp macro="" textlink="">
          <xdr:nvSpPr>
            <xdr:cNvPr id="73743" name="Check Box 15" hidden="1">
              <a:extLst>
                <a:ext uri="{63B3BB69-23CF-44E3-9099-C40C66FF867C}">
                  <a14:compatExt spid="_x0000_s73743"/>
                </a:ext>
                <a:ext uri="{FF2B5EF4-FFF2-40B4-BE49-F238E27FC236}">
                  <a16:creationId xmlns:a16="http://schemas.microsoft.com/office/drawing/2014/main" id="{00000000-0008-0000-03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1057275</xdr:colOff>
      <xdr:row>41</xdr:row>
      <xdr:rowOff>171450</xdr:rowOff>
    </xdr:from>
    <xdr:to>
      <xdr:col>7</xdr:col>
      <xdr:colOff>1019175</xdr:colOff>
      <xdr:row>43</xdr:row>
      <xdr:rowOff>57149</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3066184" y="10403032"/>
          <a:ext cx="4658591" cy="1125681"/>
          <a:chOff x="3295650" y="8934450"/>
          <a:chExt cx="5181600" cy="1133474"/>
        </a:xfrm>
      </xdr:grpSpPr>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3295650" y="9429749"/>
            <a:ext cx="518160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＜点線内の機器等の導入に際し、必要な場合のみチェックすること＞</a:t>
            </a:r>
          </a:p>
        </xdr:txBody>
      </xdr:sp>
      <xdr:sp macro="" textlink="">
        <xdr:nvSpPr>
          <xdr:cNvPr id="23" name="下矢印 3">
            <a:extLst>
              <a:ext uri="{FF2B5EF4-FFF2-40B4-BE49-F238E27FC236}">
                <a16:creationId xmlns:a16="http://schemas.microsoft.com/office/drawing/2014/main" id="{00000000-0008-0000-0300-000017000000}"/>
              </a:ext>
            </a:extLst>
          </xdr:cNvPr>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99060</xdr:colOff>
          <xdr:row>20</xdr:row>
          <xdr:rowOff>220980</xdr:rowOff>
        </xdr:from>
        <xdr:to>
          <xdr:col>1</xdr:col>
          <xdr:colOff>114300</xdr:colOff>
          <xdr:row>22</xdr:row>
          <xdr:rowOff>45720</xdr:rowOff>
        </xdr:to>
        <xdr:sp macro="" textlink="">
          <xdr:nvSpPr>
            <xdr:cNvPr id="73746" name="Check Box 18" hidden="1">
              <a:extLst>
                <a:ext uri="{63B3BB69-23CF-44E3-9099-C40C66FF867C}">
                  <a14:compatExt spid="_x0000_s73746"/>
                </a:ext>
                <a:ext uri="{FF2B5EF4-FFF2-40B4-BE49-F238E27FC236}">
                  <a16:creationId xmlns:a16="http://schemas.microsoft.com/office/drawing/2014/main" id="{00000000-0008-0000-0300-00001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24</xdr:row>
          <xdr:rowOff>45720</xdr:rowOff>
        </xdr:from>
        <xdr:to>
          <xdr:col>1</xdr:col>
          <xdr:colOff>121920</xdr:colOff>
          <xdr:row>24</xdr:row>
          <xdr:rowOff>457200</xdr:rowOff>
        </xdr:to>
        <xdr:sp macro="" textlink="">
          <xdr:nvSpPr>
            <xdr:cNvPr id="73748" name="Check Box 20" hidden="1">
              <a:extLst>
                <a:ext uri="{63B3BB69-23CF-44E3-9099-C40C66FF867C}">
                  <a14:compatExt spid="_x0000_s73748"/>
                </a:ext>
                <a:ext uri="{FF2B5EF4-FFF2-40B4-BE49-F238E27FC236}">
                  <a16:creationId xmlns:a16="http://schemas.microsoft.com/office/drawing/2014/main" id="{00000000-0008-0000-0300-00001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26</xdr:row>
          <xdr:rowOff>0</xdr:rowOff>
        </xdr:from>
        <xdr:to>
          <xdr:col>1</xdr:col>
          <xdr:colOff>137160</xdr:colOff>
          <xdr:row>27</xdr:row>
          <xdr:rowOff>0</xdr:rowOff>
        </xdr:to>
        <xdr:sp macro="" textlink="">
          <xdr:nvSpPr>
            <xdr:cNvPr id="73755" name="Check Box 27" hidden="1">
              <a:extLst>
                <a:ext uri="{63B3BB69-23CF-44E3-9099-C40C66FF867C}">
                  <a14:compatExt spid="_x0000_s73755"/>
                </a:ext>
                <a:ext uri="{FF2B5EF4-FFF2-40B4-BE49-F238E27FC236}">
                  <a16:creationId xmlns:a16="http://schemas.microsoft.com/office/drawing/2014/main" id="{00000000-0008-0000-0300-00001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390525</xdr:colOff>
      <xdr:row>25</xdr:row>
      <xdr:rowOff>152400</xdr:rowOff>
    </xdr:from>
    <xdr:to>
      <xdr:col>19</xdr:col>
      <xdr:colOff>57150</xdr:colOff>
      <xdr:row>41</xdr:row>
      <xdr:rowOff>180975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296900" y="6810375"/>
          <a:ext cx="3095625" cy="3648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注意事項（「１</a:t>
          </a:r>
          <a:r>
            <a:rPr kumimoji="1" lang="en-US" altLang="ja-JP" sz="1100">
              <a:solidFill>
                <a:srgbClr val="FF0000"/>
              </a:solidFill>
            </a:rPr>
            <a:t>.</a:t>
          </a:r>
          <a:r>
            <a:rPr kumimoji="1" lang="ja-JP" altLang="en-US" sz="1100">
              <a:solidFill>
                <a:srgbClr val="FF0000"/>
              </a:solidFill>
            </a:rPr>
            <a:t>経費計画　（２）」）</a:t>
          </a:r>
          <a:endParaRPr kumimoji="1" lang="en-US" altLang="ja-JP" sz="1100">
            <a:solidFill>
              <a:srgbClr val="FF0000"/>
            </a:solidFill>
          </a:endParaRPr>
        </a:p>
        <a:p>
          <a:r>
            <a:rPr kumimoji="1" lang="ja-JP" altLang="en-US" sz="1100"/>
            <a:t>同一敷地内に複数事業所が運営されている場合でも</a:t>
          </a:r>
          <a:r>
            <a:rPr kumimoji="1" lang="en-US" altLang="ja-JP" sz="1100"/>
            <a:t>1</a:t>
          </a:r>
          <a:r>
            <a:rPr kumimoji="1" lang="ja-JP" altLang="en-US" sz="1100"/>
            <a:t>つの事業所として扱い、補助基準額は</a:t>
          </a:r>
          <a:r>
            <a:rPr kumimoji="1" lang="en-US" altLang="ja-JP" sz="1100"/>
            <a:t>100</a:t>
          </a:r>
          <a:r>
            <a:rPr kumimoji="1" lang="ja-JP" altLang="en-US" sz="1100"/>
            <a:t>万円になります。</a:t>
          </a:r>
          <a:endParaRPr kumimoji="1" lang="en-US" altLang="ja-JP" sz="1100"/>
        </a:p>
        <a:p>
          <a:r>
            <a:rPr kumimoji="1" lang="ja-JP" altLang="en-US" sz="1100"/>
            <a:t>上記の場合は、補助基本（基準）額を按分してください。</a:t>
          </a:r>
          <a:endParaRPr kumimoji="1" lang="en-US" altLang="ja-JP" sz="1100"/>
        </a:p>
        <a:p>
          <a:r>
            <a:rPr kumimoji="1" lang="ja-JP" altLang="en-US" sz="1100"/>
            <a:t>（国</a:t>
          </a:r>
          <a:r>
            <a:rPr kumimoji="1" lang="en-US" altLang="ja-JP" sz="1100"/>
            <a:t>Q</a:t>
          </a:r>
          <a:r>
            <a:rPr kumimoji="1" lang="ja-JP" altLang="en-US" sz="1100"/>
            <a:t>＆</a:t>
          </a:r>
          <a:r>
            <a:rPr kumimoji="1" lang="en-US" altLang="ja-JP" sz="1100"/>
            <a:t>A</a:t>
          </a:r>
          <a:r>
            <a:rPr kumimoji="1" lang="ja-JP" altLang="en-US" sz="1100"/>
            <a:t>　</a:t>
          </a:r>
          <a:r>
            <a:rPr kumimoji="1" lang="en-US" altLang="ja-JP" sz="1100"/>
            <a:t>No.4</a:t>
          </a:r>
          <a:r>
            <a:rPr kumimoji="1" lang="ja-JP" altLang="en-US" sz="1100"/>
            <a:t>を参照）</a:t>
          </a:r>
          <a:endParaRPr kumimoji="1" lang="en-US" altLang="ja-JP" sz="1100"/>
        </a:p>
        <a:p>
          <a:endParaRPr kumimoji="1" lang="en-US" altLang="ja-JP" sz="1100"/>
        </a:p>
        <a:p>
          <a:r>
            <a:rPr kumimoji="1" lang="ja-JP" altLang="en-US" sz="1100"/>
            <a:t>（例）</a:t>
          </a:r>
          <a:endParaRPr kumimoji="1" lang="en-US" altLang="ja-JP" sz="1100"/>
        </a:p>
        <a:p>
          <a:r>
            <a:rPr kumimoji="1" lang="ja-JP" altLang="en-US" sz="1100"/>
            <a:t>・同一敷地内に</a:t>
          </a:r>
          <a:r>
            <a:rPr kumimoji="1" lang="en-US" altLang="ja-JP" sz="1100"/>
            <a:t>3</a:t>
          </a:r>
          <a:r>
            <a:rPr kumimoji="1" lang="ja-JP" altLang="en-US" sz="1100"/>
            <a:t>事業所あり（</a:t>
          </a:r>
          <a:r>
            <a:rPr kumimoji="1" lang="en-US" altLang="ja-JP" sz="1100"/>
            <a:t>3</a:t>
          </a:r>
          <a:r>
            <a:rPr kumimoji="1" lang="ja-JP" altLang="en-US" sz="1100"/>
            <a:t>事業所とも申請）</a:t>
          </a:r>
          <a:endParaRPr kumimoji="1" lang="en-US" altLang="ja-JP" sz="1100"/>
        </a:p>
        <a:p>
          <a:r>
            <a:rPr kumimoji="1" lang="ja-JP" altLang="en-US" sz="1100"/>
            <a:t>・事業所の対象経費は以下のとおり</a:t>
          </a:r>
          <a:endParaRPr kumimoji="1" lang="en-US" altLang="ja-JP" sz="1100"/>
        </a:p>
        <a:p>
          <a:r>
            <a:rPr kumimoji="1" lang="ja-JP" altLang="en-US" sz="1100"/>
            <a:t>　①</a:t>
          </a:r>
          <a:r>
            <a:rPr kumimoji="1" lang="en-US" altLang="ja-JP" sz="1100"/>
            <a:t>400</a:t>
          </a:r>
          <a:r>
            <a:rPr kumimoji="1" lang="ja-JP" altLang="en-US" sz="1100"/>
            <a:t>千円</a:t>
          </a:r>
          <a:endParaRPr kumimoji="1" lang="en-US" altLang="ja-JP" sz="1100"/>
        </a:p>
        <a:p>
          <a:r>
            <a:rPr kumimoji="1" lang="ja-JP" altLang="en-US" sz="1100"/>
            <a:t>　②</a:t>
          </a:r>
          <a:r>
            <a:rPr kumimoji="1" lang="en-US" altLang="ja-JP" sz="1100"/>
            <a:t>500</a:t>
          </a:r>
          <a:r>
            <a:rPr kumimoji="1" lang="ja-JP" altLang="en-US" sz="1100"/>
            <a:t>千円</a:t>
          </a:r>
          <a:endParaRPr kumimoji="1" lang="en-US" altLang="ja-JP" sz="1100"/>
        </a:p>
        <a:p>
          <a:r>
            <a:rPr kumimoji="1" lang="ja-JP" altLang="en-US" sz="1100"/>
            <a:t>　③</a:t>
          </a:r>
          <a:r>
            <a:rPr kumimoji="1" lang="en-US" altLang="ja-JP" sz="1100"/>
            <a:t>500</a:t>
          </a:r>
          <a:r>
            <a:rPr kumimoji="1" lang="ja-JP" altLang="en-US" sz="1100"/>
            <a:t>千円</a:t>
          </a:r>
          <a:endParaRPr kumimoji="1" lang="en-US" altLang="ja-JP" sz="1100"/>
        </a:p>
        <a:p>
          <a:r>
            <a:rPr kumimoji="1" lang="ja-JP" altLang="en-US" sz="1100"/>
            <a:t>　計</a:t>
          </a:r>
          <a:r>
            <a:rPr kumimoji="1" lang="en-US" altLang="ja-JP" sz="1100"/>
            <a:t>1,400</a:t>
          </a:r>
          <a:r>
            <a:rPr kumimoji="1" lang="ja-JP" altLang="en-US" sz="1100"/>
            <a:t>千円</a:t>
          </a:r>
          <a:endParaRPr kumimoji="1" lang="en-US" altLang="ja-JP" sz="1100"/>
        </a:p>
        <a:p>
          <a:endParaRPr kumimoji="1" lang="en-US" altLang="ja-JP" sz="1100"/>
        </a:p>
        <a:p>
          <a:r>
            <a:rPr kumimoji="1" lang="ja-JP" altLang="en-US" sz="1100"/>
            <a:t>（補助基本（基準）額　計算）</a:t>
          </a:r>
          <a:endParaRPr kumimoji="1" lang="en-US" altLang="ja-JP" sz="1100"/>
        </a:p>
        <a:p>
          <a:r>
            <a:rPr kumimoji="1" lang="ja-JP" altLang="en-US" sz="1100"/>
            <a:t>①</a:t>
          </a:r>
          <a:r>
            <a:rPr kumimoji="1" lang="en-US" altLang="ja-JP" sz="1100"/>
            <a:t>1,000</a:t>
          </a:r>
          <a:r>
            <a:rPr kumimoji="1" lang="ja-JP" altLang="en-US" sz="1100"/>
            <a:t>千円</a:t>
          </a:r>
          <a:r>
            <a:rPr kumimoji="1" lang="en-US" altLang="ja-JP" sz="1100"/>
            <a:t>×</a:t>
          </a:r>
          <a:r>
            <a:rPr kumimoji="1" lang="ja-JP" altLang="en-US" sz="1100"/>
            <a:t>（</a:t>
          </a:r>
          <a:r>
            <a:rPr kumimoji="1" lang="en-US" altLang="ja-JP" sz="1100"/>
            <a:t>400</a:t>
          </a:r>
          <a:r>
            <a:rPr kumimoji="1" lang="ja-JP" altLang="en-US" sz="1100"/>
            <a:t>千円</a:t>
          </a:r>
          <a:r>
            <a:rPr kumimoji="1" lang="en-US" altLang="ja-JP" sz="1100"/>
            <a:t>/1,400</a:t>
          </a:r>
          <a:r>
            <a:rPr kumimoji="1" lang="ja-JP" altLang="en-US" sz="1100"/>
            <a:t>千円）＝</a:t>
          </a:r>
          <a:r>
            <a:rPr kumimoji="1" lang="en-US" altLang="ja-JP" sz="1100"/>
            <a:t>286</a:t>
          </a:r>
          <a:r>
            <a:rPr kumimoji="1" lang="ja-JP" altLang="en-US" sz="1100"/>
            <a:t>千円</a:t>
          </a:r>
          <a:endParaRPr kumimoji="1" lang="en-US" altLang="ja-JP" sz="1100"/>
        </a:p>
        <a:p>
          <a:r>
            <a:rPr kumimoji="1" lang="ja-JP" altLang="en-US" sz="1100"/>
            <a:t>②</a:t>
          </a:r>
          <a:r>
            <a:rPr kumimoji="1" lang="en-US" altLang="ja-JP" sz="1100"/>
            <a:t>1,000</a:t>
          </a:r>
          <a:r>
            <a:rPr kumimoji="1" lang="ja-JP" altLang="en-US" sz="1100"/>
            <a:t>千円</a:t>
          </a:r>
          <a:r>
            <a:rPr kumimoji="1" lang="en-US" altLang="ja-JP" sz="1100"/>
            <a:t>×</a:t>
          </a:r>
          <a:r>
            <a:rPr kumimoji="1" lang="ja-JP" altLang="en-US" sz="1100"/>
            <a:t>（</a:t>
          </a:r>
          <a:r>
            <a:rPr kumimoji="1" lang="en-US" altLang="ja-JP" sz="1100"/>
            <a:t>500</a:t>
          </a:r>
          <a:r>
            <a:rPr kumimoji="1" lang="ja-JP" altLang="en-US" sz="1100"/>
            <a:t>千円</a:t>
          </a:r>
          <a:r>
            <a:rPr kumimoji="1" lang="en-US" altLang="ja-JP" sz="1100"/>
            <a:t>/1,400</a:t>
          </a:r>
          <a:r>
            <a:rPr kumimoji="1" lang="ja-JP" altLang="en-US" sz="1100"/>
            <a:t>千円）＝</a:t>
          </a:r>
          <a:r>
            <a:rPr kumimoji="1" lang="en-US" altLang="ja-JP" sz="1100"/>
            <a:t>357</a:t>
          </a:r>
          <a:r>
            <a:rPr kumimoji="1" lang="ja-JP" altLang="en-US" sz="1100"/>
            <a:t>千円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③</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/1,400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357</a:t>
          </a:r>
          <a:r>
            <a:rPr kumimoji="1" lang="ja-JP" altLang="ja-JP" sz="1100">
              <a:solidFill>
                <a:schemeClr val="dk1"/>
              </a:solidFill>
              <a:effectLst/>
              <a:latin typeface="+mn-lt"/>
              <a:ea typeface="+mn-ea"/>
              <a:cs typeface="+mn-cs"/>
            </a:rPr>
            <a:t>千円</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計</a:t>
          </a:r>
          <a:r>
            <a:rPr kumimoji="1" lang="en-US" altLang="ja-JP" sz="1100">
              <a:solidFill>
                <a:schemeClr val="dk1"/>
              </a:solidFill>
              <a:effectLst/>
              <a:latin typeface="+mn-lt"/>
              <a:ea typeface="+mn-ea"/>
              <a:cs typeface="+mn-cs"/>
            </a:rPr>
            <a:t>1,000</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万円）</a:t>
          </a:r>
          <a:endParaRPr lang="ja-JP" altLang="ja-JP">
            <a:effectLst/>
          </a:endParaRPr>
        </a:p>
        <a:p>
          <a:endParaRPr kumimoji="1" lang="en-US" altLang="ja-JP" sz="1100"/>
        </a:p>
        <a:p>
          <a:endParaRPr kumimoji="1" lang="en-US" altLang="ja-JP" sz="1100"/>
        </a:p>
        <a:p>
          <a:endParaRPr kumimoji="1" lang="en-US" altLang="ja-JP" sz="1100"/>
        </a:p>
        <a:p>
          <a:endParaRPr kumimoji="1" lang="en-US" altLang="ja-JP" sz="1100"/>
        </a:p>
        <a:p>
          <a:endParaRPr kumimoji="1" lang="ja-JP" altLang="en-US" sz="1100"/>
        </a:p>
      </xdr:txBody>
    </xdr:sp>
    <xdr:clientData/>
  </xdr:twoCellAnchor>
  <xdr:twoCellAnchor>
    <xdr:from>
      <xdr:col>14</xdr:col>
      <xdr:colOff>400050</xdr:colOff>
      <xdr:row>2</xdr:row>
      <xdr:rowOff>209550</xdr:rowOff>
    </xdr:from>
    <xdr:to>
      <xdr:col>19</xdr:col>
      <xdr:colOff>400050</xdr:colOff>
      <xdr:row>9</xdr:row>
      <xdr:rowOff>28575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3306425" y="647700"/>
          <a:ext cx="3429000" cy="1543050"/>
        </a:xfrm>
        <a:prstGeom prst="rect">
          <a:avLst/>
        </a:prstGeom>
        <a:solidFill>
          <a:srgbClr val="FFC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rPr>
            <a:t>青色塗りつぶし部分が記載箇所になります。</a:t>
          </a:r>
          <a:endParaRPr kumimoji="1" lang="en-US" altLang="ja-JP" sz="2000">
            <a:solidFill>
              <a:schemeClr val="tx1"/>
            </a:solidFill>
          </a:endParaRPr>
        </a:p>
        <a:p>
          <a:pPr algn="l"/>
          <a:r>
            <a:rPr kumimoji="1" lang="ja-JP" altLang="en-US" sz="2000">
              <a:solidFill>
                <a:schemeClr val="tx1"/>
              </a:solidFill>
            </a:rPr>
            <a:t>内容を確認のうえ、必要事項を記載してください。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76200</xdr:colOff>
      <xdr:row>10</xdr:row>
      <xdr:rowOff>19050</xdr:rowOff>
    </xdr:from>
    <xdr:to>
      <xdr:col>11</xdr:col>
      <xdr:colOff>419100</xdr:colOff>
      <xdr:row>11</xdr:row>
      <xdr:rowOff>266700</xdr:rowOff>
    </xdr:to>
    <xdr:sp macro="" textlink="">
      <xdr:nvSpPr>
        <xdr:cNvPr id="2" name="右大かっこ 1">
          <a:extLst>
            <a:ext uri="{FF2B5EF4-FFF2-40B4-BE49-F238E27FC236}">
              <a16:creationId xmlns:a16="http://schemas.microsoft.com/office/drawing/2014/main" id="{00000000-0008-0000-0400-000002000000}"/>
            </a:ext>
          </a:extLst>
        </xdr:cNvPr>
        <xdr:cNvSpPr/>
      </xdr:nvSpPr>
      <xdr:spPr>
        <a:xfrm>
          <a:off x="6153150" y="2228850"/>
          <a:ext cx="342900" cy="5334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10</xdr:row>
      <xdr:rowOff>133350</xdr:rowOff>
    </xdr:from>
    <xdr:to>
      <xdr:col>21</xdr:col>
      <xdr:colOff>276225</xdr:colOff>
      <xdr:row>11</xdr:row>
      <xdr:rowOff>123825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524625" y="2343150"/>
          <a:ext cx="411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twoCellAnchor editAs="oneCell">
    <xdr:from>
      <xdr:col>0</xdr:col>
      <xdr:colOff>226219</xdr:colOff>
      <xdr:row>36</xdr:row>
      <xdr:rowOff>226218</xdr:rowOff>
    </xdr:from>
    <xdr:to>
      <xdr:col>21</xdr:col>
      <xdr:colOff>59531</xdr:colOff>
      <xdr:row>39</xdr:row>
      <xdr:rowOff>201925</xdr:rowOff>
    </xdr:to>
    <xdr:pic>
      <xdr:nvPicPr>
        <xdr:cNvPr id="7" name="図 6">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219" y="10525124"/>
          <a:ext cx="10191750" cy="1118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104775</xdr:colOff>
      <xdr:row>2</xdr:row>
      <xdr:rowOff>28575</xdr:rowOff>
    </xdr:from>
    <xdr:to>
      <xdr:col>32</xdr:col>
      <xdr:colOff>104775</xdr:colOff>
      <xdr:row>8</xdr:row>
      <xdr:rowOff>152400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1401425" y="466725"/>
          <a:ext cx="3429000" cy="1543050"/>
        </a:xfrm>
        <a:prstGeom prst="rect">
          <a:avLst/>
        </a:prstGeom>
        <a:solidFill>
          <a:srgbClr val="FFC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rPr>
            <a:t>青色塗りつぶし部分が記載箇所になります。</a:t>
          </a:r>
          <a:endParaRPr kumimoji="1" lang="en-US" altLang="ja-JP" sz="2000">
            <a:solidFill>
              <a:schemeClr val="tx1"/>
            </a:solidFill>
          </a:endParaRPr>
        </a:p>
        <a:p>
          <a:pPr algn="l"/>
          <a:r>
            <a:rPr kumimoji="1" lang="ja-JP" altLang="en-US" sz="2000">
              <a:solidFill>
                <a:schemeClr val="tx1"/>
              </a:solidFill>
            </a:rPr>
            <a:t>内容を確認のうえ、必要事項を記載してください。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1775460</xdr:colOff>
          <xdr:row>36</xdr:row>
          <xdr:rowOff>106680</xdr:rowOff>
        </xdr:from>
        <xdr:to>
          <xdr:col>2</xdr:col>
          <xdr:colOff>38100</xdr:colOff>
          <xdr:row>38</xdr:row>
          <xdr:rowOff>152400</xdr:rowOff>
        </xdr:to>
        <xdr:sp macro="" textlink="">
          <xdr:nvSpPr>
            <xdr:cNvPr id="78849" name="Check Box 1" hidden="1">
              <a:extLst>
                <a:ext uri="{63B3BB69-23CF-44E3-9099-C40C66FF867C}">
                  <a14:compatExt spid="_x0000_s78849"/>
                </a:ext>
                <a:ext uri="{FF2B5EF4-FFF2-40B4-BE49-F238E27FC236}">
                  <a16:creationId xmlns:a16="http://schemas.microsoft.com/office/drawing/2014/main" id="{00000000-0008-0000-0700-000001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38</xdr:row>
          <xdr:rowOff>160020</xdr:rowOff>
        </xdr:from>
        <xdr:to>
          <xdr:col>2</xdr:col>
          <xdr:colOff>38100</xdr:colOff>
          <xdr:row>40</xdr:row>
          <xdr:rowOff>106680</xdr:rowOff>
        </xdr:to>
        <xdr:sp macro="" textlink="">
          <xdr:nvSpPr>
            <xdr:cNvPr id="78850" name="Check Box 2" hidden="1">
              <a:extLst>
                <a:ext uri="{63B3BB69-23CF-44E3-9099-C40C66FF867C}">
                  <a14:compatExt spid="_x0000_s78850"/>
                </a:ext>
                <a:ext uri="{FF2B5EF4-FFF2-40B4-BE49-F238E27FC236}">
                  <a16:creationId xmlns:a16="http://schemas.microsoft.com/office/drawing/2014/main" id="{00000000-0008-0000-0700-000002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37</xdr:row>
          <xdr:rowOff>106680</xdr:rowOff>
        </xdr:from>
        <xdr:to>
          <xdr:col>2</xdr:col>
          <xdr:colOff>38100</xdr:colOff>
          <xdr:row>39</xdr:row>
          <xdr:rowOff>76200</xdr:rowOff>
        </xdr:to>
        <xdr:sp macro="" textlink="">
          <xdr:nvSpPr>
            <xdr:cNvPr id="78851" name="Check Box 3" hidden="1">
              <a:extLst>
                <a:ext uri="{63B3BB69-23CF-44E3-9099-C40C66FF867C}">
                  <a14:compatExt spid="_x0000_s78851"/>
                </a:ext>
                <a:ext uri="{FF2B5EF4-FFF2-40B4-BE49-F238E27FC236}">
                  <a16:creationId xmlns:a16="http://schemas.microsoft.com/office/drawing/2014/main" id="{00000000-0008-0000-0700-000003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39</xdr:row>
          <xdr:rowOff>114300</xdr:rowOff>
        </xdr:from>
        <xdr:to>
          <xdr:col>2</xdr:col>
          <xdr:colOff>38100</xdr:colOff>
          <xdr:row>41</xdr:row>
          <xdr:rowOff>76200</xdr:rowOff>
        </xdr:to>
        <xdr:sp macro="" textlink="">
          <xdr:nvSpPr>
            <xdr:cNvPr id="78852" name="Check Box 4" hidden="1">
              <a:extLst>
                <a:ext uri="{63B3BB69-23CF-44E3-9099-C40C66FF867C}">
                  <a14:compatExt spid="_x0000_s78852"/>
                </a:ext>
                <a:ext uri="{FF2B5EF4-FFF2-40B4-BE49-F238E27FC236}">
                  <a16:creationId xmlns:a16="http://schemas.microsoft.com/office/drawing/2014/main" id="{00000000-0008-0000-0700-000004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49</xdr:row>
          <xdr:rowOff>0</xdr:rowOff>
        </xdr:from>
        <xdr:to>
          <xdr:col>2</xdr:col>
          <xdr:colOff>38100</xdr:colOff>
          <xdr:row>50</xdr:row>
          <xdr:rowOff>7620</xdr:rowOff>
        </xdr:to>
        <xdr:sp macro="" textlink="">
          <xdr:nvSpPr>
            <xdr:cNvPr id="78853" name="Check Box 5" hidden="1">
              <a:extLst>
                <a:ext uri="{63B3BB69-23CF-44E3-9099-C40C66FF867C}">
                  <a14:compatExt spid="_x0000_s78853"/>
                </a:ext>
                <a:ext uri="{FF2B5EF4-FFF2-40B4-BE49-F238E27FC236}">
                  <a16:creationId xmlns:a16="http://schemas.microsoft.com/office/drawing/2014/main" id="{00000000-0008-0000-0700-000005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746760</xdr:colOff>
          <xdr:row>37</xdr:row>
          <xdr:rowOff>152400</xdr:rowOff>
        </xdr:from>
        <xdr:to>
          <xdr:col>3</xdr:col>
          <xdr:colOff>990600</xdr:colOff>
          <xdr:row>39</xdr:row>
          <xdr:rowOff>22860</xdr:rowOff>
        </xdr:to>
        <xdr:sp macro="" textlink="">
          <xdr:nvSpPr>
            <xdr:cNvPr id="78854" name="Check Box 6" hidden="1">
              <a:extLst>
                <a:ext uri="{63B3BB69-23CF-44E3-9099-C40C66FF867C}">
                  <a14:compatExt spid="_x0000_s78854"/>
                </a:ext>
                <a:ext uri="{FF2B5EF4-FFF2-40B4-BE49-F238E27FC236}">
                  <a16:creationId xmlns:a16="http://schemas.microsoft.com/office/drawing/2014/main" id="{00000000-0008-0000-0700-000006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746760</xdr:colOff>
          <xdr:row>36</xdr:row>
          <xdr:rowOff>144780</xdr:rowOff>
        </xdr:from>
        <xdr:to>
          <xdr:col>3</xdr:col>
          <xdr:colOff>990600</xdr:colOff>
          <xdr:row>38</xdr:row>
          <xdr:rowOff>99060</xdr:rowOff>
        </xdr:to>
        <xdr:sp macro="" textlink="">
          <xdr:nvSpPr>
            <xdr:cNvPr id="78855" name="Check Box 7" hidden="1">
              <a:extLst>
                <a:ext uri="{63B3BB69-23CF-44E3-9099-C40C66FF867C}">
                  <a14:compatExt spid="_x0000_s78855"/>
                </a:ext>
                <a:ext uri="{FF2B5EF4-FFF2-40B4-BE49-F238E27FC236}">
                  <a16:creationId xmlns:a16="http://schemas.microsoft.com/office/drawing/2014/main" id="{00000000-0008-0000-0700-000007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43</xdr:row>
          <xdr:rowOff>213360</xdr:rowOff>
        </xdr:from>
        <xdr:to>
          <xdr:col>2</xdr:col>
          <xdr:colOff>38100</xdr:colOff>
          <xdr:row>44</xdr:row>
          <xdr:rowOff>228600</xdr:rowOff>
        </xdr:to>
        <xdr:sp macro="" textlink="">
          <xdr:nvSpPr>
            <xdr:cNvPr id="78856" name="Check Box 8" hidden="1">
              <a:extLst>
                <a:ext uri="{63B3BB69-23CF-44E3-9099-C40C66FF867C}">
                  <a14:compatExt spid="_x0000_s78856"/>
                </a:ext>
                <a:ext uri="{FF2B5EF4-FFF2-40B4-BE49-F238E27FC236}">
                  <a16:creationId xmlns:a16="http://schemas.microsoft.com/office/drawing/2014/main" id="{00000000-0008-0000-0700-000008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50</xdr:row>
          <xdr:rowOff>198120</xdr:rowOff>
        </xdr:from>
        <xdr:to>
          <xdr:col>2</xdr:col>
          <xdr:colOff>38100</xdr:colOff>
          <xdr:row>52</xdr:row>
          <xdr:rowOff>45720</xdr:rowOff>
        </xdr:to>
        <xdr:sp macro="" textlink="">
          <xdr:nvSpPr>
            <xdr:cNvPr id="78857" name="Check Box 9" hidden="1">
              <a:extLst>
                <a:ext uri="{63B3BB69-23CF-44E3-9099-C40C66FF867C}">
                  <a14:compatExt spid="_x0000_s78857"/>
                </a:ext>
                <a:ext uri="{FF2B5EF4-FFF2-40B4-BE49-F238E27FC236}">
                  <a16:creationId xmlns:a16="http://schemas.microsoft.com/office/drawing/2014/main" id="{00000000-0008-0000-0700-000009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47</xdr:row>
          <xdr:rowOff>137160</xdr:rowOff>
        </xdr:from>
        <xdr:to>
          <xdr:col>2</xdr:col>
          <xdr:colOff>38100</xdr:colOff>
          <xdr:row>49</xdr:row>
          <xdr:rowOff>45720</xdr:rowOff>
        </xdr:to>
        <xdr:sp macro="" textlink="">
          <xdr:nvSpPr>
            <xdr:cNvPr id="78858" name="Check Box 10" hidden="1">
              <a:extLst>
                <a:ext uri="{63B3BB69-23CF-44E3-9099-C40C66FF867C}">
                  <a14:compatExt spid="_x0000_s78858"/>
                </a:ext>
                <a:ext uri="{FF2B5EF4-FFF2-40B4-BE49-F238E27FC236}">
                  <a16:creationId xmlns:a16="http://schemas.microsoft.com/office/drawing/2014/main" id="{00000000-0008-0000-0700-00000A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50</xdr:row>
          <xdr:rowOff>22860</xdr:rowOff>
        </xdr:from>
        <xdr:to>
          <xdr:col>2</xdr:col>
          <xdr:colOff>38100</xdr:colOff>
          <xdr:row>50</xdr:row>
          <xdr:rowOff>228600</xdr:rowOff>
        </xdr:to>
        <xdr:sp macro="" textlink="">
          <xdr:nvSpPr>
            <xdr:cNvPr id="78859" name="Check Box 11" hidden="1">
              <a:extLst>
                <a:ext uri="{63B3BB69-23CF-44E3-9099-C40C66FF867C}">
                  <a14:compatExt spid="_x0000_s78859"/>
                </a:ext>
                <a:ext uri="{FF2B5EF4-FFF2-40B4-BE49-F238E27FC236}">
                  <a16:creationId xmlns:a16="http://schemas.microsoft.com/office/drawing/2014/main" id="{00000000-0008-0000-0700-00000B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41</xdr:row>
          <xdr:rowOff>960120</xdr:rowOff>
        </xdr:from>
        <xdr:to>
          <xdr:col>2</xdr:col>
          <xdr:colOff>38100</xdr:colOff>
          <xdr:row>43</xdr:row>
          <xdr:rowOff>45720</xdr:rowOff>
        </xdr:to>
        <xdr:sp macro="" textlink="">
          <xdr:nvSpPr>
            <xdr:cNvPr id="78860" name="Check Box 12" hidden="1">
              <a:extLst>
                <a:ext uri="{63B3BB69-23CF-44E3-9099-C40C66FF867C}">
                  <a14:compatExt spid="_x0000_s78860"/>
                </a:ext>
                <a:ext uri="{FF2B5EF4-FFF2-40B4-BE49-F238E27FC236}">
                  <a16:creationId xmlns:a16="http://schemas.microsoft.com/office/drawing/2014/main" id="{00000000-0008-0000-0700-00000C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42</xdr:row>
          <xdr:rowOff>190500</xdr:rowOff>
        </xdr:from>
        <xdr:to>
          <xdr:col>2</xdr:col>
          <xdr:colOff>38100</xdr:colOff>
          <xdr:row>44</xdr:row>
          <xdr:rowOff>22860</xdr:rowOff>
        </xdr:to>
        <xdr:sp macro="" textlink="">
          <xdr:nvSpPr>
            <xdr:cNvPr id="78861" name="Check Box 13" hidden="1">
              <a:extLst>
                <a:ext uri="{63B3BB69-23CF-44E3-9099-C40C66FF867C}">
                  <a14:compatExt spid="_x0000_s78861"/>
                </a:ext>
                <a:ext uri="{FF2B5EF4-FFF2-40B4-BE49-F238E27FC236}">
                  <a16:creationId xmlns:a16="http://schemas.microsoft.com/office/drawing/2014/main" id="{00000000-0008-0000-0700-00000D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1685925</xdr:colOff>
      <xdr:row>37</xdr:row>
      <xdr:rowOff>0</xdr:rowOff>
    </xdr:from>
    <xdr:to>
      <xdr:col>5</xdr:col>
      <xdr:colOff>257175</xdr:colOff>
      <xdr:row>38</xdr:row>
      <xdr:rowOff>219075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1943100" y="9525000"/>
          <a:ext cx="3848100" cy="39052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1676399</xdr:colOff>
      <xdr:row>39</xdr:row>
      <xdr:rowOff>19050</xdr:rowOff>
    </xdr:from>
    <xdr:to>
      <xdr:col>10</xdr:col>
      <xdr:colOff>104775</xdr:colOff>
      <xdr:row>41</xdr:row>
      <xdr:rowOff>76200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33574" y="9953625"/>
          <a:ext cx="10906126" cy="40005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83820</xdr:colOff>
          <xdr:row>22</xdr:row>
          <xdr:rowOff>144780</xdr:rowOff>
        </xdr:from>
        <xdr:to>
          <xdr:col>1</xdr:col>
          <xdr:colOff>236220</xdr:colOff>
          <xdr:row>24</xdr:row>
          <xdr:rowOff>144780</xdr:rowOff>
        </xdr:to>
        <xdr:sp macro="" textlink="">
          <xdr:nvSpPr>
            <xdr:cNvPr id="78862" name="Check Box 14" hidden="1">
              <a:extLst>
                <a:ext uri="{63B3BB69-23CF-44E3-9099-C40C66FF867C}">
                  <a14:compatExt spid="_x0000_s78862"/>
                </a:ext>
                <a:ext uri="{FF2B5EF4-FFF2-40B4-BE49-F238E27FC236}">
                  <a16:creationId xmlns:a16="http://schemas.microsoft.com/office/drawing/2014/main" id="{00000000-0008-0000-0700-00000E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22</xdr:row>
          <xdr:rowOff>0</xdr:rowOff>
        </xdr:from>
        <xdr:to>
          <xdr:col>1</xdr:col>
          <xdr:colOff>121920</xdr:colOff>
          <xdr:row>23</xdr:row>
          <xdr:rowOff>22860</xdr:rowOff>
        </xdr:to>
        <xdr:sp macro="" textlink="">
          <xdr:nvSpPr>
            <xdr:cNvPr id="78863" name="Check Box 15" hidden="1">
              <a:extLst>
                <a:ext uri="{63B3BB69-23CF-44E3-9099-C40C66FF867C}">
                  <a14:compatExt spid="_x0000_s78863"/>
                </a:ext>
                <a:ext uri="{FF2B5EF4-FFF2-40B4-BE49-F238E27FC236}">
                  <a16:creationId xmlns:a16="http://schemas.microsoft.com/office/drawing/2014/main" id="{00000000-0008-0000-0700-00000F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1057275</xdr:colOff>
      <xdr:row>41</xdr:row>
      <xdr:rowOff>171450</xdr:rowOff>
    </xdr:from>
    <xdr:to>
      <xdr:col>7</xdr:col>
      <xdr:colOff>1019175</xdr:colOff>
      <xdr:row>43</xdr:row>
      <xdr:rowOff>57149</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3068955" y="10382250"/>
          <a:ext cx="4671060" cy="1127759"/>
          <a:chOff x="3295650" y="8934450"/>
          <a:chExt cx="5181600" cy="1133474"/>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3295650" y="9429749"/>
            <a:ext cx="518160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＜点線内の機器等の導入に際し、必要な場合のみチェックすること＞</a:t>
            </a:r>
          </a:p>
        </xdr:txBody>
      </xdr:sp>
      <xdr:sp macro="" textlink="">
        <xdr:nvSpPr>
          <xdr:cNvPr id="6" name="下矢印 3">
            <a:extLst>
              <a:ext uri="{FF2B5EF4-FFF2-40B4-BE49-F238E27FC236}">
                <a16:creationId xmlns:a16="http://schemas.microsoft.com/office/drawing/2014/main" id="{00000000-0008-0000-0700-000006000000}"/>
              </a:ext>
            </a:extLst>
          </xdr:cNvPr>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99060</xdr:colOff>
          <xdr:row>20</xdr:row>
          <xdr:rowOff>220980</xdr:rowOff>
        </xdr:from>
        <xdr:to>
          <xdr:col>1</xdr:col>
          <xdr:colOff>114300</xdr:colOff>
          <xdr:row>22</xdr:row>
          <xdr:rowOff>45720</xdr:rowOff>
        </xdr:to>
        <xdr:sp macro="" textlink="">
          <xdr:nvSpPr>
            <xdr:cNvPr id="78864" name="Check Box 16" hidden="1">
              <a:extLst>
                <a:ext uri="{63B3BB69-23CF-44E3-9099-C40C66FF867C}">
                  <a14:compatExt spid="_x0000_s78864"/>
                </a:ext>
                <a:ext uri="{FF2B5EF4-FFF2-40B4-BE49-F238E27FC236}">
                  <a16:creationId xmlns:a16="http://schemas.microsoft.com/office/drawing/2014/main" id="{00000000-0008-0000-0700-000010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24</xdr:row>
          <xdr:rowOff>45720</xdr:rowOff>
        </xdr:from>
        <xdr:to>
          <xdr:col>1</xdr:col>
          <xdr:colOff>121920</xdr:colOff>
          <xdr:row>24</xdr:row>
          <xdr:rowOff>457200</xdr:rowOff>
        </xdr:to>
        <xdr:sp macro="" textlink="">
          <xdr:nvSpPr>
            <xdr:cNvPr id="78865" name="Check Box 17" hidden="1">
              <a:extLst>
                <a:ext uri="{63B3BB69-23CF-44E3-9099-C40C66FF867C}">
                  <a14:compatExt spid="_x0000_s78865"/>
                </a:ext>
                <a:ext uri="{FF2B5EF4-FFF2-40B4-BE49-F238E27FC236}">
                  <a16:creationId xmlns:a16="http://schemas.microsoft.com/office/drawing/2014/main" id="{00000000-0008-0000-0700-000011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26</xdr:row>
          <xdr:rowOff>0</xdr:rowOff>
        </xdr:from>
        <xdr:to>
          <xdr:col>1</xdr:col>
          <xdr:colOff>137160</xdr:colOff>
          <xdr:row>27</xdr:row>
          <xdr:rowOff>0</xdr:rowOff>
        </xdr:to>
        <xdr:sp macro="" textlink="">
          <xdr:nvSpPr>
            <xdr:cNvPr id="78866" name="Check Box 18" hidden="1">
              <a:extLst>
                <a:ext uri="{63B3BB69-23CF-44E3-9099-C40C66FF867C}">
                  <a14:compatExt spid="_x0000_s78866"/>
                </a:ext>
                <a:ext uri="{FF2B5EF4-FFF2-40B4-BE49-F238E27FC236}">
                  <a16:creationId xmlns:a16="http://schemas.microsoft.com/office/drawing/2014/main" id="{00000000-0008-0000-0700-000012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11</xdr:col>
      <xdr:colOff>76200</xdr:colOff>
      <xdr:row>10</xdr:row>
      <xdr:rowOff>19050</xdr:rowOff>
    </xdr:from>
    <xdr:to>
      <xdr:col>11</xdr:col>
      <xdr:colOff>419100</xdr:colOff>
      <xdr:row>11</xdr:row>
      <xdr:rowOff>266700</xdr:rowOff>
    </xdr:to>
    <xdr:sp macro="" textlink="">
      <xdr:nvSpPr>
        <xdr:cNvPr id="2" name="右大かっこ 1">
          <a:extLst>
            <a:ext uri="{FF2B5EF4-FFF2-40B4-BE49-F238E27FC236}">
              <a16:creationId xmlns:a16="http://schemas.microsoft.com/office/drawing/2014/main" id="{00000000-0008-0000-0800-000002000000}"/>
            </a:ext>
          </a:extLst>
        </xdr:cNvPr>
        <xdr:cNvSpPr/>
      </xdr:nvSpPr>
      <xdr:spPr>
        <a:xfrm>
          <a:off x="6153150" y="2447925"/>
          <a:ext cx="342900" cy="5334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10</xdr:row>
      <xdr:rowOff>133350</xdr:rowOff>
    </xdr:from>
    <xdr:to>
      <xdr:col>21</xdr:col>
      <xdr:colOff>276225</xdr:colOff>
      <xdr:row>11</xdr:row>
      <xdr:rowOff>123825</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6524625" y="2562225"/>
          <a:ext cx="411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twoCellAnchor editAs="oneCell">
    <xdr:from>
      <xdr:col>0</xdr:col>
      <xdr:colOff>226219</xdr:colOff>
      <xdr:row>36</xdr:row>
      <xdr:rowOff>226218</xdr:rowOff>
    </xdr:from>
    <xdr:to>
      <xdr:col>21</xdr:col>
      <xdr:colOff>59531</xdr:colOff>
      <xdr:row>39</xdr:row>
      <xdr:rowOff>201925</xdr:rowOff>
    </xdr:to>
    <xdr:pic>
      <xdr:nvPicPr>
        <xdr:cNvPr id="4" name="図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219" y="10522743"/>
          <a:ext cx="10196512" cy="1118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11</xdr:col>
      <xdr:colOff>76200</xdr:colOff>
      <xdr:row>10</xdr:row>
      <xdr:rowOff>19050</xdr:rowOff>
    </xdr:from>
    <xdr:to>
      <xdr:col>11</xdr:col>
      <xdr:colOff>419100</xdr:colOff>
      <xdr:row>11</xdr:row>
      <xdr:rowOff>266700</xdr:rowOff>
    </xdr:to>
    <xdr:sp macro="" textlink="">
      <xdr:nvSpPr>
        <xdr:cNvPr id="2" name="右大かっこ 1">
          <a:extLst>
            <a:ext uri="{FF2B5EF4-FFF2-40B4-BE49-F238E27FC236}">
              <a16:creationId xmlns:a16="http://schemas.microsoft.com/office/drawing/2014/main" id="{00000000-0008-0000-0A00-000002000000}"/>
            </a:ext>
          </a:extLst>
        </xdr:cNvPr>
        <xdr:cNvSpPr/>
      </xdr:nvSpPr>
      <xdr:spPr>
        <a:xfrm>
          <a:off x="6153150" y="2447925"/>
          <a:ext cx="342900" cy="5334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10</xdr:row>
      <xdr:rowOff>133350</xdr:rowOff>
    </xdr:from>
    <xdr:to>
      <xdr:col>21</xdr:col>
      <xdr:colOff>276225</xdr:colOff>
      <xdr:row>11</xdr:row>
      <xdr:rowOff>123825</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6524625" y="2562225"/>
          <a:ext cx="411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5.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5.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8.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RowHeight="13.2"/>
  <sheetData/>
  <phoneticPr fontId="1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DFBE9-4A27-47CE-A95A-B1C5A03D3A38}">
  <dimension ref="A1:AA2"/>
  <sheetViews>
    <sheetView workbookViewId="0">
      <selection activeCell="Q2" sqref="Q2"/>
    </sheetView>
  </sheetViews>
  <sheetFormatPr defaultRowHeight="13.2"/>
  <cols>
    <col min="2" max="2" width="12.6640625" customWidth="1"/>
    <col min="3" max="3" width="18.33203125" customWidth="1"/>
    <col min="4" max="4" width="10.88671875" customWidth="1"/>
    <col min="5" max="5" width="14.88671875" customWidth="1"/>
    <col min="6" max="6" width="13.21875" customWidth="1"/>
    <col min="7" max="7" width="14.77734375" customWidth="1"/>
    <col min="8" max="8" width="15.33203125" customWidth="1"/>
    <col min="10" max="10" width="11.44140625" customWidth="1"/>
    <col min="11" max="11" width="14.33203125" customWidth="1"/>
    <col min="12" max="13" width="19.77734375" customWidth="1"/>
    <col min="14" max="14" width="12.109375" customWidth="1"/>
    <col min="15" max="15" width="13.44140625" customWidth="1"/>
    <col min="16" max="16" width="18.21875" customWidth="1"/>
    <col min="17" max="17" width="15.44140625" customWidth="1"/>
  </cols>
  <sheetData>
    <row r="1" spans="1:27" ht="39.6">
      <c r="A1" s="100" t="s">
        <v>107</v>
      </c>
      <c r="B1" s="100" t="s">
        <v>121</v>
      </c>
      <c r="C1" s="100" t="s">
        <v>108</v>
      </c>
      <c r="D1" s="100" t="s">
        <v>109</v>
      </c>
      <c r="E1" s="100" t="s">
        <v>110</v>
      </c>
      <c r="F1" s="100" t="s">
        <v>111</v>
      </c>
      <c r="G1" s="101" t="s">
        <v>112</v>
      </c>
      <c r="H1" s="100" t="s">
        <v>113</v>
      </c>
      <c r="I1" s="100" t="s">
        <v>114</v>
      </c>
      <c r="J1" s="101" t="s">
        <v>115</v>
      </c>
      <c r="K1" s="101" t="s">
        <v>116</v>
      </c>
      <c r="L1" s="101" t="s">
        <v>122</v>
      </c>
      <c r="M1" s="100" t="s">
        <v>144</v>
      </c>
      <c r="N1" s="101" t="s">
        <v>117</v>
      </c>
      <c r="O1" s="101" t="s">
        <v>118</v>
      </c>
      <c r="P1" s="101" t="s">
        <v>119</v>
      </c>
      <c r="Q1" s="102" t="s">
        <v>120</v>
      </c>
      <c r="R1" s="103" t="s">
        <v>123</v>
      </c>
      <c r="S1" s="103" t="s">
        <v>124</v>
      </c>
      <c r="T1" s="103" t="s">
        <v>125</v>
      </c>
      <c r="U1" s="104" t="s">
        <v>126</v>
      </c>
      <c r="V1" s="103" t="s">
        <v>132</v>
      </c>
      <c r="W1" s="103" t="s">
        <v>127</v>
      </c>
      <c r="X1" s="103" t="s">
        <v>128</v>
      </c>
      <c r="Y1" s="103" t="s">
        <v>129</v>
      </c>
      <c r="Z1" s="103" t="s">
        <v>130</v>
      </c>
      <c r="AA1" s="103" t="s">
        <v>131</v>
      </c>
    </row>
    <row r="2" spans="1:27">
      <c r="A2" s="105">
        <f>'別紙1（事業者調査票）'!C8</f>
        <v>0</v>
      </c>
      <c r="B2" s="105">
        <f>'別紙1（事業者調査票）'!C9</f>
        <v>0</v>
      </c>
      <c r="C2" s="105">
        <f>'別紙1（事業者調査票）'!C10</f>
        <v>0</v>
      </c>
      <c r="D2" s="105" t="str">
        <f>'別紙1（事業者調査票）'!C11</f>
        <v>〒</v>
      </c>
      <c r="E2" s="105">
        <f>'別紙1（事業者調査票）'!C12</f>
        <v>0</v>
      </c>
      <c r="F2" s="105">
        <f>'別紙1（事業者調査票）'!C13</f>
        <v>0</v>
      </c>
      <c r="G2" s="105">
        <f>'別紙1（事業者調査票）'!C14</f>
        <v>0</v>
      </c>
      <c r="H2" s="105">
        <f>'別紙1（事業者調査票）'!C15</f>
        <v>0</v>
      </c>
      <c r="I2" s="105">
        <f>'別紙1（事業者調査票）'!C16</f>
        <v>0</v>
      </c>
      <c r="J2" s="105" t="str">
        <f>'別紙1（事業者調査票）'!C17</f>
        <v>〒</v>
      </c>
      <c r="K2" s="105">
        <f>'別紙1（事業者調査票）'!C18</f>
        <v>0</v>
      </c>
      <c r="L2" s="105">
        <f>'別紙1（事業者調査票）'!C19</f>
        <v>0</v>
      </c>
      <c r="M2" s="105" t="str">
        <f>'別紙1（事業者調査票）'!C20</f>
        <v/>
      </c>
      <c r="N2" s="105">
        <f>'別紙1（事業者調査票）'!C22</f>
        <v>0</v>
      </c>
      <c r="O2" s="105">
        <f>'別紙1（事業者調査票）'!C23</f>
        <v>0</v>
      </c>
      <c r="P2" s="105">
        <f>'別紙1（事業者調査票）'!C24</f>
        <v>0</v>
      </c>
      <c r="Q2" s="106">
        <f>'別紙３（事業計画書）'!D31</f>
        <v>0</v>
      </c>
      <c r="R2" s="107">
        <f>IF(Q2="","",MIN(1000000,Q2))</f>
        <v>0</v>
      </c>
      <c r="S2" s="107">
        <f>ROUNDDOWN(R2*(1/4),-3)</f>
        <v>0</v>
      </c>
      <c r="T2" s="107">
        <f>ROUNDDOWN(R2*(1/2),-3)</f>
        <v>0</v>
      </c>
      <c r="U2" s="108">
        <f>SUM(S2,T2)</f>
        <v>0</v>
      </c>
      <c r="V2" s="105"/>
      <c r="W2" s="105">
        <f>'別紙３（事業計画書）'!B55</f>
        <v>0</v>
      </c>
      <c r="X2" s="105">
        <f>'別紙３（事業計画書）'!B58</f>
        <v>0</v>
      </c>
      <c r="Y2" s="105" t="e">
        <f>'別紙３（事業計画書）'!C76</f>
        <v>#DIV/0!</v>
      </c>
      <c r="Z2" s="105" t="e">
        <f>'別紙３（事業計画書）'!C95</f>
        <v>#DIV/0!</v>
      </c>
      <c r="AA2" s="105">
        <f>'別紙３（事業計画書）'!B98</f>
        <v>0</v>
      </c>
    </row>
  </sheetData>
  <phoneticPr fontId="12"/>
  <conditionalFormatting sqref="Q1">
    <cfRule type="cellIs" dxfId="1" priority="2" operator="equal">
      <formula>"あり"</formula>
    </cfRule>
  </conditionalFormatting>
  <conditionalFormatting sqref="R2:T2">
    <cfRule type="cellIs" dxfId="0" priority="1" operator="equal">
      <formula>"あり"</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8A1F1-45F1-4D79-AC8C-4CE2E971690D}">
  <sheetPr codeName="Sheet4">
    <tabColor rgb="FFFF0000"/>
    <pageSetUpPr fitToPage="1"/>
  </sheetPr>
  <dimension ref="A1:V52"/>
  <sheetViews>
    <sheetView showGridLines="0" view="pageBreakPreview" topLeftCell="A34" zoomScale="80" zoomScaleNormal="70" zoomScaleSheetLayoutView="80" workbookViewId="0">
      <selection activeCell="B37" sqref="B37:U38"/>
    </sheetView>
  </sheetViews>
  <sheetFormatPr defaultColWidth="5.6640625" defaultRowHeight="14.4"/>
  <cols>
    <col min="1" max="1" width="3.88671875" style="2" customWidth="1"/>
    <col min="2" max="2" width="5.6640625" style="2"/>
    <col min="3" max="3" width="12.88671875" style="2" customWidth="1"/>
    <col min="4" max="4" width="5.6640625" style="2"/>
    <col min="5" max="5" width="18" style="2" customWidth="1"/>
    <col min="6" max="21" width="5.6640625" style="2"/>
    <col min="22" max="22" width="3.88671875" style="2" customWidth="1"/>
    <col min="23" max="23" width="2.77734375" style="2" customWidth="1"/>
    <col min="24" max="16384" width="5.6640625" style="2"/>
  </cols>
  <sheetData>
    <row r="1" spans="1:22" ht="16.2">
      <c r="A1" s="1" t="s">
        <v>76</v>
      </c>
      <c r="B1" s="3"/>
      <c r="C1" s="3"/>
      <c r="D1" s="3"/>
      <c r="E1" s="3"/>
      <c r="F1" s="3"/>
      <c r="G1" s="3"/>
      <c r="H1" s="3"/>
      <c r="I1" s="3"/>
      <c r="J1" s="3"/>
    </row>
    <row r="2" spans="1:22" ht="16.2">
      <c r="A2" s="1"/>
      <c r="B2" s="3"/>
      <c r="C2" s="3"/>
      <c r="D2" s="3"/>
      <c r="E2" s="3"/>
      <c r="F2" s="3"/>
      <c r="G2" s="3"/>
      <c r="H2" s="3"/>
      <c r="I2" s="3"/>
      <c r="J2" s="3"/>
    </row>
    <row r="3" spans="1:22" ht="24.9" customHeight="1">
      <c r="A3" s="3"/>
      <c r="B3" s="298" t="s">
        <v>75</v>
      </c>
      <c r="C3" s="298"/>
      <c r="D3" s="298"/>
      <c r="E3" s="298"/>
      <c r="F3" s="298"/>
      <c r="G3" s="298"/>
      <c r="H3" s="298"/>
      <c r="I3" s="298"/>
      <c r="J3" s="298"/>
      <c r="K3" s="299"/>
      <c r="L3" s="299"/>
      <c r="M3" s="299"/>
      <c r="N3" s="299"/>
      <c r="O3" s="299"/>
      <c r="P3" s="299"/>
      <c r="Q3" s="299"/>
      <c r="R3" s="299"/>
      <c r="S3" s="299"/>
      <c r="T3" s="299"/>
      <c r="U3" s="299"/>
    </row>
    <row r="4" spans="1:22" ht="24.9" customHeight="1">
      <c r="A4" s="3"/>
      <c r="B4" s="298"/>
      <c r="C4" s="298"/>
      <c r="D4" s="298"/>
      <c r="E4" s="298"/>
      <c r="F4" s="298"/>
      <c r="G4" s="298"/>
      <c r="H4" s="298"/>
      <c r="I4" s="298"/>
      <c r="J4" s="298"/>
      <c r="K4" s="299"/>
      <c r="L4" s="299"/>
      <c r="M4" s="299"/>
      <c r="N4" s="299"/>
      <c r="O4" s="299"/>
      <c r="P4" s="299"/>
      <c r="Q4" s="299"/>
      <c r="R4" s="299"/>
      <c r="S4" s="299"/>
      <c r="T4" s="299"/>
      <c r="U4" s="299"/>
    </row>
    <row r="5" spans="1:22" s="70" customFormat="1" ht="9.75" customHeight="1">
      <c r="A5" s="68"/>
      <c r="B5" s="69"/>
      <c r="C5" s="69"/>
      <c r="D5" s="69"/>
      <c r="E5" s="69"/>
      <c r="F5" s="69"/>
      <c r="G5" s="69"/>
      <c r="H5" s="69"/>
      <c r="I5" s="69"/>
      <c r="J5" s="69"/>
    </row>
    <row r="6" spans="1:22" s="73" customFormat="1" ht="19.2">
      <c r="A6" s="71"/>
      <c r="B6" s="72"/>
      <c r="C6" s="72"/>
      <c r="D6" s="72"/>
      <c r="E6" s="72"/>
      <c r="F6" s="72"/>
      <c r="G6" s="72"/>
      <c r="H6" s="71"/>
      <c r="I6" s="71"/>
      <c r="J6" s="71"/>
      <c r="O6" s="310" t="s">
        <v>74</v>
      </c>
      <c r="P6" s="310"/>
      <c r="Q6" s="310"/>
      <c r="R6" s="311"/>
      <c r="S6" s="311"/>
      <c r="T6" s="311"/>
      <c r="U6" s="311"/>
      <c r="V6" s="311"/>
    </row>
    <row r="7" spans="1:22" s="73" customFormat="1" ht="19.2">
      <c r="A7" s="71"/>
      <c r="B7" s="72"/>
      <c r="C7" s="72"/>
      <c r="D7" s="72"/>
      <c r="E7" s="72"/>
      <c r="F7" s="72"/>
      <c r="G7" s="72"/>
      <c r="H7" s="71"/>
      <c r="I7" s="71"/>
      <c r="J7" s="71"/>
      <c r="P7" s="74"/>
      <c r="Q7" s="74"/>
      <c r="R7" s="74"/>
      <c r="S7" s="75"/>
      <c r="T7" s="75"/>
      <c r="U7" s="75"/>
      <c r="V7" s="75"/>
    </row>
    <row r="8" spans="1:22" s="11" customFormat="1" ht="15" thickBot="1">
      <c r="A8" s="13"/>
      <c r="B8" s="13"/>
      <c r="C8" s="17" t="s">
        <v>5</v>
      </c>
      <c r="D8" s="13"/>
      <c r="E8" s="13"/>
      <c r="F8" s="13"/>
      <c r="G8" s="13"/>
      <c r="H8" s="13"/>
      <c r="I8" s="13"/>
      <c r="J8" s="13"/>
    </row>
    <row r="9" spans="1:22" s="11" customFormat="1" ht="23.1" customHeight="1">
      <c r="A9" s="13"/>
      <c r="B9" s="13"/>
      <c r="C9" s="16" t="s">
        <v>4</v>
      </c>
      <c r="D9" s="300"/>
      <c r="E9" s="301"/>
      <c r="F9" s="301"/>
      <c r="G9" s="301"/>
      <c r="H9" s="301"/>
      <c r="I9" s="301"/>
      <c r="J9" s="301"/>
      <c r="K9" s="302"/>
    </row>
    <row r="10" spans="1:22" s="11" customFormat="1" ht="23.1" customHeight="1">
      <c r="A10" s="13"/>
      <c r="B10" s="13"/>
      <c r="C10" s="15" t="s">
        <v>7</v>
      </c>
      <c r="D10" s="303"/>
      <c r="E10" s="304"/>
      <c r="F10" s="304"/>
      <c r="G10" s="304"/>
      <c r="H10" s="304"/>
      <c r="I10" s="304"/>
      <c r="J10" s="304"/>
      <c r="K10" s="305"/>
    </row>
    <row r="11" spans="1:22" s="11" customFormat="1" ht="23.1" customHeight="1">
      <c r="A11" s="13"/>
      <c r="B11" s="13"/>
      <c r="C11" s="14" t="s">
        <v>19</v>
      </c>
      <c r="D11" s="382"/>
      <c r="E11" s="383"/>
      <c r="F11" s="384" t="s">
        <v>17</v>
      </c>
      <c r="G11" s="384"/>
      <c r="H11" s="384"/>
      <c r="I11" s="384"/>
      <c r="J11" s="384"/>
      <c r="K11" s="385"/>
    </row>
    <row r="12" spans="1:22" s="11" customFormat="1" ht="23.1" customHeight="1" thickBot="1">
      <c r="A12" s="13"/>
      <c r="B12" s="13"/>
      <c r="C12" s="12" t="s">
        <v>18</v>
      </c>
      <c r="D12" s="386"/>
      <c r="E12" s="387"/>
      <c r="F12" s="388" t="s">
        <v>17</v>
      </c>
      <c r="G12" s="388"/>
      <c r="H12" s="388"/>
      <c r="I12" s="388"/>
      <c r="J12" s="388"/>
      <c r="K12" s="389"/>
    </row>
    <row r="13" spans="1:22" ht="9.9" customHeight="1">
      <c r="A13" s="3"/>
      <c r="B13" s="3"/>
      <c r="C13" s="3"/>
      <c r="D13" s="3"/>
      <c r="E13" s="3"/>
      <c r="F13" s="3"/>
      <c r="G13" s="3"/>
      <c r="H13" s="3"/>
      <c r="I13" s="3"/>
      <c r="J13" s="3"/>
    </row>
    <row r="14" spans="1:22" ht="20.100000000000001" customHeight="1">
      <c r="A14" s="3"/>
      <c r="B14" s="280" t="s">
        <v>16</v>
      </c>
      <c r="C14" s="280"/>
      <c r="D14" s="280"/>
      <c r="E14" s="281">
        <f>$C$18+$E$18-$G$18</f>
        <v>0</v>
      </c>
      <c r="F14" s="282"/>
      <c r="G14" s="282"/>
      <c r="H14" s="282"/>
      <c r="I14" s="282"/>
      <c r="J14" s="284" t="s">
        <v>1</v>
      </c>
      <c r="K14" s="285"/>
      <c r="M14" s="275"/>
      <c r="N14" s="275"/>
      <c r="O14" s="275"/>
      <c r="P14" s="275"/>
      <c r="Q14" s="275"/>
      <c r="R14" s="275"/>
      <c r="T14" s="10"/>
      <c r="U14" s="10"/>
    </row>
    <row r="15" spans="1:22" ht="20.100000000000001" customHeight="1" thickBot="1">
      <c r="A15" s="3"/>
      <c r="B15" s="280"/>
      <c r="C15" s="280"/>
      <c r="D15" s="280"/>
      <c r="E15" s="283"/>
      <c r="F15" s="283"/>
      <c r="G15" s="283"/>
      <c r="H15" s="283"/>
      <c r="I15" s="283"/>
      <c r="J15" s="284"/>
      <c r="K15" s="285"/>
      <c r="M15" s="275"/>
      <c r="N15" s="275"/>
      <c r="O15" s="275"/>
      <c r="P15" s="275"/>
      <c r="Q15" s="275"/>
      <c r="R15" s="275"/>
      <c r="T15" s="10"/>
      <c r="U15" s="10"/>
    </row>
    <row r="16" spans="1:22" ht="9.9" customHeight="1">
      <c r="A16" s="3"/>
      <c r="B16" s="3"/>
      <c r="C16" s="3"/>
      <c r="D16" s="3"/>
      <c r="E16" s="3"/>
      <c r="F16" s="3"/>
      <c r="G16" s="3"/>
      <c r="H16" s="3"/>
      <c r="I16" s="3"/>
      <c r="J16" s="3"/>
    </row>
    <row r="17" spans="1:21" ht="39.9" customHeight="1">
      <c r="A17" s="3"/>
      <c r="B17" s="3"/>
      <c r="C17" s="295" t="s">
        <v>15</v>
      </c>
      <c r="D17" s="295"/>
      <c r="E17" s="296" t="s">
        <v>14</v>
      </c>
      <c r="F17" s="297"/>
      <c r="G17" s="286" t="s">
        <v>13</v>
      </c>
      <c r="H17" s="287"/>
      <c r="I17" s="8"/>
      <c r="J17" s="8"/>
    </row>
    <row r="18" spans="1:21" ht="20.100000000000001" customHeight="1">
      <c r="A18" s="3"/>
      <c r="B18" s="3"/>
      <c r="C18" s="288">
        <f>$P$31</f>
        <v>0</v>
      </c>
      <c r="D18" s="289"/>
      <c r="E18" s="378">
        <f>$S$31</f>
        <v>0</v>
      </c>
      <c r="F18" s="379"/>
      <c r="G18" s="380"/>
      <c r="H18" s="381"/>
      <c r="I18" s="9"/>
      <c r="J18" s="9"/>
    </row>
    <row r="19" spans="1:21" ht="9.9" customHeight="1">
      <c r="A19" s="3"/>
      <c r="B19" s="3"/>
      <c r="C19" s="3"/>
      <c r="D19" s="3"/>
      <c r="E19" s="3"/>
      <c r="F19" s="3"/>
      <c r="G19" s="3"/>
      <c r="H19" s="3"/>
      <c r="I19" s="3"/>
      <c r="J19" s="3"/>
    </row>
    <row r="20" spans="1:21" s="7" customFormat="1" ht="20.100000000000001" customHeight="1">
      <c r="A20" s="8"/>
      <c r="B20" s="67" t="s">
        <v>12</v>
      </c>
      <c r="C20" s="294" t="s">
        <v>11</v>
      </c>
      <c r="D20" s="294"/>
      <c r="E20" s="294"/>
      <c r="F20" s="294"/>
      <c r="G20" s="294"/>
      <c r="H20" s="294"/>
      <c r="I20" s="294"/>
      <c r="J20" s="294"/>
      <c r="K20" s="312" t="s">
        <v>10</v>
      </c>
      <c r="L20" s="312"/>
      <c r="M20" s="312" t="s">
        <v>2</v>
      </c>
      <c r="N20" s="312"/>
      <c r="O20" s="312"/>
      <c r="P20" s="312" t="s">
        <v>9</v>
      </c>
      <c r="Q20" s="312"/>
      <c r="R20" s="312"/>
      <c r="S20" s="313" t="s">
        <v>3</v>
      </c>
      <c r="T20" s="313"/>
      <c r="U20" s="313"/>
    </row>
    <row r="21" spans="1:21" ht="20.100000000000001" customHeight="1">
      <c r="A21" s="3"/>
      <c r="B21" s="6">
        <v>1</v>
      </c>
      <c r="C21" s="375"/>
      <c r="D21" s="375"/>
      <c r="E21" s="375"/>
      <c r="F21" s="375"/>
      <c r="G21" s="375"/>
      <c r="H21" s="375"/>
      <c r="I21" s="375"/>
      <c r="J21" s="375"/>
      <c r="K21" s="5"/>
      <c r="L21" s="4"/>
      <c r="M21" s="376"/>
      <c r="N21" s="376"/>
      <c r="O21" s="376"/>
      <c r="P21" s="377">
        <f t="shared" ref="P21:P30" si="0">K21*M21</f>
        <v>0</v>
      </c>
      <c r="Q21" s="377"/>
      <c r="R21" s="377"/>
      <c r="S21" s="376"/>
      <c r="T21" s="376"/>
      <c r="U21" s="376"/>
    </row>
    <row r="22" spans="1:21" ht="20.100000000000001" customHeight="1">
      <c r="A22" s="3"/>
      <c r="B22" s="6">
        <v>2</v>
      </c>
      <c r="C22" s="375"/>
      <c r="D22" s="375"/>
      <c r="E22" s="375"/>
      <c r="F22" s="375"/>
      <c r="G22" s="375"/>
      <c r="H22" s="375"/>
      <c r="I22" s="375"/>
      <c r="J22" s="375"/>
      <c r="K22" s="5"/>
      <c r="L22" s="4"/>
      <c r="M22" s="376"/>
      <c r="N22" s="376"/>
      <c r="O22" s="376"/>
      <c r="P22" s="377">
        <f t="shared" si="0"/>
        <v>0</v>
      </c>
      <c r="Q22" s="377"/>
      <c r="R22" s="377"/>
      <c r="S22" s="376"/>
      <c r="T22" s="376"/>
      <c r="U22" s="376"/>
    </row>
    <row r="23" spans="1:21" ht="20.100000000000001" customHeight="1">
      <c r="A23" s="3"/>
      <c r="B23" s="6">
        <v>3</v>
      </c>
      <c r="C23" s="375"/>
      <c r="D23" s="375"/>
      <c r="E23" s="375"/>
      <c r="F23" s="375"/>
      <c r="G23" s="375"/>
      <c r="H23" s="375"/>
      <c r="I23" s="375"/>
      <c r="J23" s="375"/>
      <c r="K23" s="5"/>
      <c r="L23" s="4"/>
      <c r="M23" s="376"/>
      <c r="N23" s="376"/>
      <c r="O23" s="376"/>
      <c r="P23" s="377">
        <f t="shared" si="0"/>
        <v>0</v>
      </c>
      <c r="Q23" s="377"/>
      <c r="R23" s="377"/>
      <c r="S23" s="376"/>
      <c r="T23" s="376"/>
      <c r="U23" s="376"/>
    </row>
    <row r="24" spans="1:21" ht="20.100000000000001" customHeight="1">
      <c r="A24" s="3"/>
      <c r="B24" s="6">
        <v>4</v>
      </c>
      <c r="C24" s="375"/>
      <c r="D24" s="375"/>
      <c r="E24" s="375"/>
      <c r="F24" s="375"/>
      <c r="G24" s="375"/>
      <c r="H24" s="375"/>
      <c r="I24" s="375"/>
      <c r="J24" s="375"/>
      <c r="K24" s="5"/>
      <c r="L24" s="4"/>
      <c r="M24" s="376"/>
      <c r="N24" s="376"/>
      <c r="O24" s="376"/>
      <c r="P24" s="377">
        <f t="shared" si="0"/>
        <v>0</v>
      </c>
      <c r="Q24" s="377"/>
      <c r="R24" s="377"/>
      <c r="S24" s="376"/>
      <c r="T24" s="376"/>
      <c r="U24" s="376"/>
    </row>
    <row r="25" spans="1:21" ht="20.100000000000001" customHeight="1">
      <c r="A25" s="3"/>
      <c r="B25" s="6">
        <v>5</v>
      </c>
      <c r="C25" s="375"/>
      <c r="D25" s="375"/>
      <c r="E25" s="375"/>
      <c r="F25" s="375"/>
      <c r="G25" s="375"/>
      <c r="H25" s="375"/>
      <c r="I25" s="375"/>
      <c r="J25" s="375"/>
      <c r="K25" s="5"/>
      <c r="L25" s="4"/>
      <c r="M25" s="376"/>
      <c r="N25" s="376"/>
      <c r="O25" s="376"/>
      <c r="P25" s="377">
        <f t="shared" si="0"/>
        <v>0</v>
      </c>
      <c r="Q25" s="377"/>
      <c r="R25" s="377"/>
      <c r="S25" s="376"/>
      <c r="T25" s="376"/>
      <c r="U25" s="376"/>
    </row>
    <row r="26" spans="1:21" ht="20.100000000000001" customHeight="1">
      <c r="A26" s="3"/>
      <c r="B26" s="6">
        <v>6</v>
      </c>
      <c r="C26" s="375"/>
      <c r="D26" s="375"/>
      <c r="E26" s="375"/>
      <c r="F26" s="375"/>
      <c r="G26" s="375"/>
      <c r="H26" s="375"/>
      <c r="I26" s="375"/>
      <c r="J26" s="375"/>
      <c r="K26" s="5"/>
      <c r="L26" s="4"/>
      <c r="M26" s="376"/>
      <c r="N26" s="376"/>
      <c r="O26" s="376"/>
      <c r="P26" s="377">
        <f t="shared" si="0"/>
        <v>0</v>
      </c>
      <c r="Q26" s="377"/>
      <c r="R26" s="377"/>
      <c r="S26" s="376"/>
      <c r="T26" s="376"/>
      <c r="U26" s="376"/>
    </row>
    <row r="27" spans="1:21" ht="20.100000000000001" customHeight="1">
      <c r="A27" s="3"/>
      <c r="B27" s="6">
        <v>7</v>
      </c>
      <c r="C27" s="375"/>
      <c r="D27" s="375"/>
      <c r="E27" s="375"/>
      <c r="F27" s="375"/>
      <c r="G27" s="375"/>
      <c r="H27" s="375"/>
      <c r="I27" s="375"/>
      <c r="J27" s="375"/>
      <c r="K27" s="5"/>
      <c r="L27" s="4"/>
      <c r="M27" s="376"/>
      <c r="N27" s="376"/>
      <c r="O27" s="376"/>
      <c r="P27" s="377">
        <f t="shared" si="0"/>
        <v>0</v>
      </c>
      <c r="Q27" s="377"/>
      <c r="R27" s="377"/>
      <c r="S27" s="376"/>
      <c r="T27" s="376"/>
      <c r="U27" s="376"/>
    </row>
    <row r="28" spans="1:21" ht="20.100000000000001" customHeight="1">
      <c r="A28" s="3"/>
      <c r="B28" s="6">
        <v>8</v>
      </c>
      <c r="C28" s="375"/>
      <c r="D28" s="375"/>
      <c r="E28" s="375"/>
      <c r="F28" s="375"/>
      <c r="G28" s="375"/>
      <c r="H28" s="375"/>
      <c r="I28" s="375"/>
      <c r="J28" s="375"/>
      <c r="K28" s="5"/>
      <c r="L28" s="4"/>
      <c r="M28" s="376"/>
      <c r="N28" s="376"/>
      <c r="O28" s="376"/>
      <c r="P28" s="377">
        <f t="shared" si="0"/>
        <v>0</v>
      </c>
      <c r="Q28" s="377"/>
      <c r="R28" s="377"/>
      <c r="S28" s="376"/>
      <c r="T28" s="376"/>
      <c r="U28" s="376"/>
    </row>
    <row r="29" spans="1:21" ht="20.100000000000001" customHeight="1">
      <c r="A29" s="3"/>
      <c r="B29" s="6">
        <v>9</v>
      </c>
      <c r="C29" s="375"/>
      <c r="D29" s="375"/>
      <c r="E29" s="375"/>
      <c r="F29" s="375"/>
      <c r="G29" s="375"/>
      <c r="H29" s="375"/>
      <c r="I29" s="375"/>
      <c r="J29" s="375"/>
      <c r="K29" s="5"/>
      <c r="L29" s="4"/>
      <c r="M29" s="376"/>
      <c r="N29" s="376"/>
      <c r="O29" s="376"/>
      <c r="P29" s="377">
        <f t="shared" si="0"/>
        <v>0</v>
      </c>
      <c r="Q29" s="377"/>
      <c r="R29" s="377"/>
      <c r="S29" s="376"/>
      <c r="T29" s="376"/>
      <c r="U29" s="376"/>
    </row>
    <row r="30" spans="1:21" ht="20.100000000000001" customHeight="1">
      <c r="A30" s="3"/>
      <c r="B30" s="6">
        <v>10</v>
      </c>
      <c r="C30" s="375"/>
      <c r="D30" s="375"/>
      <c r="E30" s="375"/>
      <c r="F30" s="375"/>
      <c r="G30" s="375"/>
      <c r="H30" s="375"/>
      <c r="I30" s="375"/>
      <c r="J30" s="375"/>
      <c r="K30" s="5"/>
      <c r="L30" s="4"/>
      <c r="M30" s="376"/>
      <c r="N30" s="376"/>
      <c r="O30" s="376"/>
      <c r="P30" s="377">
        <f t="shared" si="0"/>
        <v>0</v>
      </c>
      <c r="Q30" s="377"/>
      <c r="R30" s="377"/>
      <c r="S30" s="376"/>
      <c r="T30" s="376"/>
      <c r="U30" s="376"/>
    </row>
    <row r="31" spans="1:21" ht="20.100000000000001" customHeight="1">
      <c r="A31" s="3"/>
      <c r="B31" s="3"/>
      <c r="C31" s="3"/>
      <c r="D31" s="3"/>
      <c r="E31" s="3"/>
      <c r="F31" s="3"/>
      <c r="G31" s="3"/>
      <c r="H31" s="3"/>
      <c r="I31" s="3"/>
      <c r="J31" s="3"/>
      <c r="M31" s="312" t="s">
        <v>0</v>
      </c>
      <c r="N31" s="312"/>
      <c r="O31" s="312"/>
      <c r="P31" s="321">
        <f>SUM(P21:R30)</f>
        <v>0</v>
      </c>
      <c r="Q31" s="322"/>
      <c r="R31" s="323"/>
      <c r="S31" s="321">
        <f>SUM(S21:U30)</f>
        <v>0</v>
      </c>
      <c r="T31" s="322"/>
      <c r="U31" s="323"/>
    </row>
    <row r="32" spans="1:21" ht="49.5" customHeight="1">
      <c r="A32" s="3"/>
      <c r="B32" s="3"/>
      <c r="C32" s="3"/>
      <c r="D32" s="3"/>
      <c r="E32" s="3"/>
      <c r="F32" s="3"/>
      <c r="G32" s="3"/>
      <c r="H32" s="3"/>
      <c r="I32" s="3"/>
      <c r="J32" s="3"/>
    </row>
    <row r="33" spans="1:22" ht="20.100000000000001" customHeight="1">
      <c r="A33" s="3"/>
      <c r="B33" s="318" t="s">
        <v>8</v>
      </c>
      <c r="C33" s="294"/>
      <c r="D33" s="373"/>
      <c r="E33" s="373"/>
      <c r="F33" s="373"/>
      <c r="G33" s="373"/>
      <c r="H33" s="373"/>
      <c r="I33" s="373"/>
      <c r="J33" s="373"/>
      <c r="K33" s="374"/>
      <c r="L33" s="374"/>
      <c r="M33" s="374"/>
      <c r="N33" s="374"/>
      <c r="O33" s="374"/>
      <c r="P33" s="374"/>
      <c r="Q33" s="374"/>
      <c r="R33" s="374"/>
      <c r="S33" s="374"/>
      <c r="T33" s="374"/>
      <c r="U33" s="374"/>
    </row>
    <row r="34" spans="1:22" ht="20.100000000000001" customHeight="1">
      <c r="A34" s="3"/>
      <c r="B34" s="294"/>
      <c r="C34" s="294"/>
      <c r="D34" s="373"/>
      <c r="E34" s="373"/>
      <c r="F34" s="373"/>
      <c r="G34" s="373"/>
      <c r="H34" s="373"/>
      <c r="I34" s="373"/>
      <c r="J34" s="373"/>
      <c r="K34" s="374"/>
      <c r="L34" s="374"/>
      <c r="M34" s="374"/>
      <c r="N34" s="374"/>
      <c r="O34" s="374"/>
      <c r="P34" s="374"/>
      <c r="Q34" s="374"/>
      <c r="R34" s="374"/>
      <c r="S34" s="374"/>
      <c r="T34" s="374"/>
      <c r="U34" s="374"/>
    </row>
    <row r="35" spans="1:22" ht="20.100000000000001" customHeight="1">
      <c r="A35" s="3"/>
      <c r="B35" s="294"/>
      <c r="C35" s="294"/>
      <c r="D35" s="373"/>
      <c r="E35" s="373"/>
      <c r="F35" s="373"/>
      <c r="G35" s="373"/>
      <c r="H35" s="373"/>
      <c r="I35" s="373"/>
      <c r="J35" s="373"/>
      <c r="K35" s="374"/>
      <c r="L35" s="374"/>
      <c r="M35" s="374"/>
      <c r="N35" s="374"/>
      <c r="O35" s="374"/>
      <c r="P35" s="374"/>
      <c r="Q35" s="374"/>
      <c r="R35" s="374"/>
      <c r="S35" s="374"/>
      <c r="T35" s="374"/>
      <c r="U35" s="374"/>
    </row>
    <row r="36" spans="1:22" ht="105" customHeight="1">
      <c r="A36" s="3"/>
      <c r="B36" s="294"/>
      <c r="C36" s="294"/>
      <c r="D36" s="373"/>
      <c r="E36" s="373"/>
      <c r="F36" s="373"/>
      <c r="G36" s="373"/>
      <c r="H36" s="373"/>
      <c r="I36" s="373"/>
      <c r="J36" s="373"/>
      <c r="K36" s="374"/>
      <c r="L36" s="374"/>
      <c r="M36" s="374"/>
      <c r="N36" s="374"/>
      <c r="O36" s="374"/>
      <c r="P36" s="374"/>
      <c r="Q36" s="374"/>
      <c r="R36" s="374"/>
      <c r="S36" s="374"/>
      <c r="T36" s="374"/>
      <c r="U36" s="374"/>
    </row>
    <row r="37" spans="1:22" ht="19.5" customHeight="1">
      <c r="A37" s="3"/>
      <c r="B37" s="317" t="s">
        <v>79</v>
      </c>
      <c r="C37" s="317"/>
      <c r="D37" s="317"/>
      <c r="E37" s="317"/>
      <c r="F37" s="317"/>
      <c r="G37" s="317"/>
      <c r="H37" s="317"/>
      <c r="I37" s="317"/>
      <c r="J37" s="317"/>
      <c r="K37" s="317"/>
      <c r="L37" s="317"/>
      <c r="M37" s="317"/>
      <c r="N37" s="317"/>
      <c r="O37" s="317"/>
      <c r="P37" s="317"/>
      <c r="Q37" s="317"/>
      <c r="R37" s="317"/>
      <c r="S37" s="317"/>
      <c r="T37" s="317"/>
      <c r="U37" s="317"/>
    </row>
    <row r="38" spans="1:22" ht="23.25" customHeight="1">
      <c r="A38" s="3"/>
      <c r="B38" s="274"/>
      <c r="C38" s="274"/>
      <c r="D38" s="274"/>
      <c r="E38" s="274"/>
      <c r="F38" s="274"/>
      <c r="G38" s="274"/>
      <c r="H38" s="274"/>
      <c r="I38" s="274"/>
      <c r="J38" s="274"/>
      <c r="K38" s="274"/>
      <c r="L38" s="274"/>
      <c r="M38" s="274"/>
      <c r="N38" s="274"/>
      <c r="O38" s="274"/>
      <c r="P38" s="274"/>
      <c r="Q38" s="274"/>
      <c r="R38" s="274"/>
      <c r="S38" s="274"/>
      <c r="T38" s="274"/>
      <c r="U38" s="274"/>
    </row>
    <row r="39" spans="1:22" ht="20.100000000000001" customHeight="1">
      <c r="A39" s="3"/>
      <c r="B39" s="274" t="s">
        <v>80</v>
      </c>
      <c r="C39" s="274"/>
      <c r="D39" s="274"/>
      <c r="E39" s="274"/>
      <c r="F39" s="274"/>
      <c r="G39" s="274"/>
      <c r="H39" s="274"/>
      <c r="I39" s="274"/>
      <c r="J39" s="274"/>
      <c r="K39" s="274"/>
      <c r="L39" s="274"/>
      <c r="M39" s="274"/>
      <c r="N39" s="274"/>
      <c r="O39" s="274"/>
      <c r="P39" s="274"/>
      <c r="Q39" s="274"/>
      <c r="R39" s="274"/>
      <c r="S39" s="274"/>
      <c r="T39" s="274"/>
      <c r="U39" s="274"/>
    </row>
    <row r="40" spans="1:22" ht="20.100000000000001" customHeight="1">
      <c r="A40" s="3"/>
      <c r="B40" s="274"/>
      <c r="C40" s="274"/>
      <c r="D40" s="274"/>
      <c r="E40" s="274"/>
      <c r="F40" s="274"/>
      <c r="G40" s="274"/>
      <c r="H40" s="274"/>
      <c r="I40" s="274"/>
      <c r="J40" s="274"/>
      <c r="K40" s="274"/>
      <c r="L40" s="274"/>
      <c r="M40" s="274"/>
      <c r="N40" s="274"/>
      <c r="O40" s="274"/>
      <c r="P40" s="274"/>
      <c r="Q40" s="274"/>
      <c r="R40" s="274"/>
      <c r="S40" s="274"/>
      <c r="T40" s="274"/>
      <c r="U40" s="274"/>
    </row>
    <row r="41" spans="1:22" ht="8.25" customHeight="1">
      <c r="A41" s="3"/>
      <c r="B41" s="274"/>
      <c r="C41" s="274"/>
      <c r="D41" s="274"/>
      <c r="E41" s="274"/>
      <c r="F41" s="274"/>
      <c r="G41" s="274"/>
      <c r="H41" s="274"/>
      <c r="I41" s="274"/>
      <c r="J41" s="274"/>
      <c r="K41" s="274"/>
      <c r="L41" s="274"/>
      <c r="M41" s="274"/>
      <c r="N41" s="274"/>
      <c r="O41" s="274"/>
      <c r="P41" s="274"/>
      <c r="Q41" s="274"/>
      <c r="R41" s="274"/>
      <c r="S41" s="274"/>
      <c r="T41" s="274"/>
      <c r="U41" s="274"/>
    </row>
    <row r="42" spans="1:22" ht="20.100000000000001" customHeight="1">
      <c r="A42" s="3"/>
      <c r="B42" s="3"/>
      <c r="C42" s="274"/>
      <c r="D42" s="274"/>
      <c r="E42" s="274"/>
      <c r="F42" s="274"/>
      <c r="G42" s="274"/>
      <c r="H42" s="274"/>
      <c r="I42" s="274"/>
      <c r="J42" s="274"/>
      <c r="K42" s="274"/>
      <c r="L42" s="274"/>
      <c r="M42" s="274"/>
      <c r="N42" s="274"/>
      <c r="O42" s="274"/>
      <c r="P42" s="274"/>
      <c r="Q42" s="274"/>
      <c r="R42" s="274"/>
      <c r="S42" s="274"/>
      <c r="T42" s="274"/>
      <c r="U42" s="274"/>
      <c r="V42" s="274"/>
    </row>
    <row r="43" spans="1:22" ht="20.100000000000001" customHeight="1">
      <c r="A43" s="3"/>
      <c r="B43" s="3"/>
      <c r="C43" s="274"/>
      <c r="D43" s="274"/>
      <c r="E43" s="274"/>
      <c r="F43" s="274"/>
      <c r="G43" s="274"/>
      <c r="H43" s="274"/>
      <c r="I43" s="274"/>
      <c r="J43" s="274"/>
      <c r="K43" s="274"/>
      <c r="L43" s="274"/>
      <c r="M43" s="274"/>
      <c r="N43" s="274"/>
      <c r="O43" s="274"/>
      <c r="P43" s="274"/>
      <c r="Q43" s="274"/>
      <c r="R43" s="274"/>
      <c r="S43" s="274"/>
      <c r="T43" s="274"/>
      <c r="U43" s="274"/>
      <c r="V43" s="274"/>
    </row>
    <row r="44" spans="1:22" ht="20.100000000000001" customHeight="1">
      <c r="C44" s="274"/>
      <c r="D44" s="274"/>
      <c r="E44" s="274"/>
      <c r="F44" s="274"/>
      <c r="G44" s="274"/>
      <c r="H44" s="274"/>
      <c r="I44" s="274"/>
      <c r="J44" s="274"/>
      <c r="K44" s="274"/>
      <c r="L44" s="274"/>
      <c r="M44" s="274"/>
      <c r="N44" s="274"/>
      <c r="O44" s="274"/>
      <c r="P44" s="274"/>
      <c r="Q44" s="274"/>
      <c r="R44" s="274"/>
      <c r="S44" s="274"/>
      <c r="T44" s="274"/>
      <c r="U44" s="274"/>
      <c r="V44" s="274"/>
    </row>
    <row r="45" spans="1:22" ht="20.100000000000001" customHeight="1">
      <c r="C45" s="274"/>
      <c r="D45" s="274"/>
      <c r="E45" s="274"/>
      <c r="F45" s="274"/>
      <c r="G45" s="274"/>
      <c r="H45" s="274"/>
      <c r="I45" s="274"/>
      <c r="J45" s="274"/>
      <c r="K45" s="274"/>
      <c r="L45" s="274"/>
      <c r="M45" s="274"/>
      <c r="N45" s="274"/>
      <c r="O45" s="274"/>
      <c r="P45" s="274"/>
      <c r="Q45" s="274"/>
      <c r="R45" s="274"/>
      <c r="S45" s="274"/>
      <c r="T45" s="274"/>
      <c r="U45" s="274"/>
      <c r="V45" s="274"/>
    </row>
    <row r="46" spans="1:22" ht="20.100000000000001" customHeight="1">
      <c r="C46" s="274"/>
      <c r="D46" s="274"/>
      <c r="E46" s="274"/>
      <c r="F46" s="274"/>
      <c r="G46" s="274"/>
      <c r="H46" s="274"/>
      <c r="I46" s="274"/>
      <c r="J46" s="274"/>
      <c r="K46" s="274"/>
      <c r="L46" s="274"/>
      <c r="M46" s="274"/>
      <c r="N46" s="274"/>
      <c r="O46" s="274"/>
      <c r="P46" s="274"/>
      <c r="Q46" s="274"/>
      <c r="R46" s="274"/>
      <c r="S46" s="274"/>
      <c r="T46" s="274"/>
      <c r="U46" s="274"/>
      <c r="V46" s="274"/>
    </row>
    <row r="47" spans="1:22" ht="20.100000000000001" customHeight="1"/>
    <row r="48" spans="1:22" ht="20.100000000000001" customHeight="1"/>
    <row r="49" ht="20.100000000000001" customHeight="1"/>
    <row r="50" ht="20.100000000000001" customHeight="1"/>
    <row r="51" ht="20.100000000000001" customHeight="1"/>
    <row r="52" ht="20.100000000000001" customHeight="1"/>
  </sheetData>
  <mergeCells count="74">
    <mergeCell ref="M14:R14"/>
    <mergeCell ref="M15:R15"/>
    <mergeCell ref="B3:U4"/>
    <mergeCell ref="O6:Q6"/>
    <mergeCell ref="R6:V6"/>
    <mergeCell ref="D9:K9"/>
    <mergeCell ref="D10:K10"/>
    <mergeCell ref="D11:E11"/>
    <mergeCell ref="F11:K11"/>
    <mergeCell ref="D12:E12"/>
    <mergeCell ref="F12:K12"/>
    <mergeCell ref="B14:D15"/>
    <mergeCell ref="E14:I15"/>
    <mergeCell ref="J14:K15"/>
    <mergeCell ref="C21:J21"/>
    <mergeCell ref="M21:O21"/>
    <mergeCell ref="P21:R21"/>
    <mergeCell ref="S21:U21"/>
    <mergeCell ref="C17:D17"/>
    <mergeCell ref="E17:F17"/>
    <mergeCell ref="G17:H17"/>
    <mergeCell ref="C18:D18"/>
    <mergeCell ref="E18:F18"/>
    <mergeCell ref="G18:H18"/>
    <mergeCell ref="C20:J20"/>
    <mergeCell ref="K20:L20"/>
    <mergeCell ref="M20:O20"/>
    <mergeCell ref="P20:R20"/>
    <mergeCell ref="S20:U20"/>
    <mergeCell ref="C22:J22"/>
    <mergeCell ref="M22:O22"/>
    <mergeCell ref="P22:R22"/>
    <mergeCell ref="S22:U22"/>
    <mergeCell ref="C23:J23"/>
    <mergeCell ref="M23:O23"/>
    <mergeCell ref="P23:R23"/>
    <mergeCell ref="S23:U23"/>
    <mergeCell ref="C24:J24"/>
    <mergeCell ref="M24:O24"/>
    <mergeCell ref="P24:R24"/>
    <mergeCell ref="S24:U24"/>
    <mergeCell ref="C25:J25"/>
    <mergeCell ref="M25:O25"/>
    <mergeCell ref="P25:R25"/>
    <mergeCell ref="S25:U25"/>
    <mergeCell ref="C26:J26"/>
    <mergeCell ref="M26:O26"/>
    <mergeCell ref="P26:R26"/>
    <mergeCell ref="S26:U26"/>
    <mergeCell ref="C27:J27"/>
    <mergeCell ref="M27:O27"/>
    <mergeCell ref="P27:R27"/>
    <mergeCell ref="S27:U27"/>
    <mergeCell ref="C28:J28"/>
    <mergeCell ref="M28:O28"/>
    <mergeCell ref="P28:R28"/>
    <mergeCell ref="S28:U28"/>
    <mergeCell ref="C29:J29"/>
    <mergeCell ref="M29:O29"/>
    <mergeCell ref="P29:R29"/>
    <mergeCell ref="S29:U29"/>
    <mergeCell ref="C44:V46"/>
    <mergeCell ref="C30:J30"/>
    <mergeCell ref="M30:O30"/>
    <mergeCell ref="P30:R30"/>
    <mergeCell ref="S30:U30"/>
    <mergeCell ref="M31:O31"/>
    <mergeCell ref="P31:R31"/>
    <mergeCell ref="S31:U31"/>
    <mergeCell ref="B33:C36"/>
    <mergeCell ref="D33:U36"/>
    <mergeCell ref="B37:U38"/>
    <mergeCell ref="B39:U41"/>
    <mergeCell ref="C42:V43"/>
  </mergeCells>
  <phoneticPr fontId="12"/>
  <dataValidations count="4">
    <dataValidation type="list" allowBlank="1" showInputMessage="1" showErrorMessage="1" sqref="L21:L30" xr:uid="{3700FC63-AEA6-4EAF-B4BC-001A70ECB375}">
      <formula1>"式,台"</formula1>
    </dataValidation>
    <dataValidation type="whole" allowBlank="1" showInputMessage="1" showErrorMessage="1" sqref="K21:K30" xr:uid="{B7966996-18E8-40E5-8E80-D460C11EEECA}">
      <formula1>1</formula1>
      <formula2>100</formula2>
    </dataValidation>
    <dataValidation imeMode="halfAlpha" allowBlank="1" showInputMessage="1" showErrorMessage="1" sqref="M21:R30" xr:uid="{64E639E1-7A41-4B2B-8E43-184E678F0C62}"/>
    <dataValidation type="whole" allowBlank="1" showInputMessage="1" showErrorMessage="1" sqref="D11:D12" xr:uid="{9559EA6B-EE74-48FD-BF3B-3ED6F9468473}">
      <formula1>0</formula1>
      <formula2>9999</formula2>
    </dataValidation>
  </dataValidations>
  <printOptions horizontalCentered="1"/>
  <pageMargins left="0.23622047244094491" right="0.23622047244094491" top="0.74803149606299213" bottom="0.74803149606299213"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6E9DB-D839-4AED-A996-9222553832B5}">
  <sheetPr codeName="Sheet5">
    <tabColor rgb="FFFF0000"/>
    <pageSetUpPr fitToPage="1"/>
  </sheetPr>
  <dimension ref="A1:C29"/>
  <sheetViews>
    <sheetView tabSelected="1" view="pageBreakPreview" topLeftCell="A14" zoomScaleNormal="100" zoomScaleSheetLayoutView="100" workbookViewId="0">
      <selection activeCell="C13" sqref="C13"/>
    </sheetView>
  </sheetViews>
  <sheetFormatPr defaultRowHeight="13.2"/>
  <cols>
    <col min="1" max="1" width="10.6640625" style="161" customWidth="1"/>
    <col min="2" max="2" width="15.109375" style="161" customWidth="1"/>
    <col min="3" max="3" width="45.6640625" style="161" customWidth="1"/>
    <col min="4" max="256" width="9" style="161"/>
    <col min="257" max="257" width="10.6640625" style="161" customWidth="1"/>
    <col min="258" max="258" width="13.109375" style="161" customWidth="1"/>
    <col min="259" max="259" width="45.6640625" style="161" customWidth="1"/>
    <col min="260" max="512" width="9" style="161"/>
    <col min="513" max="513" width="10.6640625" style="161" customWidth="1"/>
    <col min="514" max="514" width="13.109375" style="161" customWidth="1"/>
    <col min="515" max="515" width="45.6640625" style="161" customWidth="1"/>
    <col min="516" max="768" width="9" style="161"/>
    <col min="769" max="769" width="10.6640625" style="161" customWidth="1"/>
    <col min="770" max="770" width="13.109375" style="161" customWidth="1"/>
    <col min="771" max="771" width="45.6640625" style="161" customWidth="1"/>
    <col min="772" max="1024" width="9" style="161"/>
    <col min="1025" max="1025" width="10.6640625" style="161" customWidth="1"/>
    <col min="1026" max="1026" width="13.109375" style="161" customWidth="1"/>
    <col min="1027" max="1027" width="45.6640625" style="161" customWidth="1"/>
    <col min="1028" max="1280" width="9" style="161"/>
    <col min="1281" max="1281" width="10.6640625" style="161" customWidth="1"/>
    <col min="1282" max="1282" width="13.109375" style="161" customWidth="1"/>
    <col min="1283" max="1283" width="45.6640625" style="161" customWidth="1"/>
    <col min="1284" max="1536" width="9" style="161"/>
    <col min="1537" max="1537" width="10.6640625" style="161" customWidth="1"/>
    <col min="1538" max="1538" width="13.109375" style="161" customWidth="1"/>
    <col min="1539" max="1539" width="45.6640625" style="161" customWidth="1"/>
    <col min="1540" max="1792" width="9" style="161"/>
    <col min="1793" max="1793" width="10.6640625" style="161" customWidth="1"/>
    <col min="1794" max="1794" width="13.109375" style="161" customWidth="1"/>
    <col min="1795" max="1795" width="45.6640625" style="161" customWidth="1"/>
    <col min="1796" max="2048" width="9" style="161"/>
    <col min="2049" max="2049" width="10.6640625" style="161" customWidth="1"/>
    <col min="2050" max="2050" width="13.109375" style="161" customWidth="1"/>
    <col min="2051" max="2051" width="45.6640625" style="161" customWidth="1"/>
    <col min="2052" max="2304" width="9" style="161"/>
    <col min="2305" max="2305" width="10.6640625" style="161" customWidth="1"/>
    <col min="2306" max="2306" width="13.109375" style="161" customWidth="1"/>
    <col min="2307" max="2307" width="45.6640625" style="161" customWidth="1"/>
    <col min="2308" max="2560" width="9" style="161"/>
    <col min="2561" max="2561" width="10.6640625" style="161" customWidth="1"/>
    <col min="2562" max="2562" width="13.109375" style="161" customWidth="1"/>
    <col min="2563" max="2563" width="45.6640625" style="161" customWidth="1"/>
    <col min="2564" max="2816" width="9" style="161"/>
    <col min="2817" max="2817" width="10.6640625" style="161" customWidth="1"/>
    <col min="2818" max="2818" width="13.109375" style="161" customWidth="1"/>
    <col min="2819" max="2819" width="45.6640625" style="161" customWidth="1"/>
    <col min="2820" max="3072" width="9" style="161"/>
    <col min="3073" max="3073" width="10.6640625" style="161" customWidth="1"/>
    <col min="3074" max="3074" width="13.109375" style="161" customWidth="1"/>
    <col min="3075" max="3075" width="45.6640625" style="161" customWidth="1"/>
    <col min="3076" max="3328" width="9" style="161"/>
    <col min="3329" max="3329" width="10.6640625" style="161" customWidth="1"/>
    <col min="3330" max="3330" width="13.109375" style="161" customWidth="1"/>
    <col min="3331" max="3331" width="45.6640625" style="161" customWidth="1"/>
    <col min="3332" max="3584" width="9" style="161"/>
    <col min="3585" max="3585" width="10.6640625" style="161" customWidth="1"/>
    <col min="3586" max="3586" width="13.109375" style="161" customWidth="1"/>
    <col min="3587" max="3587" width="45.6640625" style="161" customWidth="1"/>
    <col min="3588" max="3840" width="9" style="161"/>
    <col min="3841" max="3841" width="10.6640625" style="161" customWidth="1"/>
    <col min="3842" max="3842" width="13.109375" style="161" customWidth="1"/>
    <col min="3843" max="3843" width="45.6640625" style="161" customWidth="1"/>
    <col min="3844" max="4096" width="9" style="161"/>
    <col min="4097" max="4097" width="10.6640625" style="161" customWidth="1"/>
    <col min="4098" max="4098" width="13.109375" style="161" customWidth="1"/>
    <col min="4099" max="4099" width="45.6640625" style="161" customWidth="1"/>
    <col min="4100" max="4352" width="9" style="161"/>
    <col min="4353" max="4353" width="10.6640625" style="161" customWidth="1"/>
    <col min="4354" max="4354" width="13.109375" style="161" customWidth="1"/>
    <col min="4355" max="4355" width="45.6640625" style="161" customWidth="1"/>
    <col min="4356" max="4608" width="9" style="161"/>
    <col min="4609" max="4609" width="10.6640625" style="161" customWidth="1"/>
    <col min="4610" max="4610" width="13.109375" style="161" customWidth="1"/>
    <col min="4611" max="4611" width="45.6640625" style="161" customWidth="1"/>
    <col min="4612" max="4864" width="9" style="161"/>
    <col min="4865" max="4865" width="10.6640625" style="161" customWidth="1"/>
    <col min="4866" max="4866" width="13.109375" style="161" customWidth="1"/>
    <col min="4867" max="4867" width="45.6640625" style="161" customWidth="1"/>
    <col min="4868" max="5120" width="9" style="161"/>
    <col min="5121" max="5121" width="10.6640625" style="161" customWidth="1"/>
    <col min="5122" max="5122" width="13.109375" style="161" customWidth="1"/>
    <col min="5123" max="5123" width="45.6640625" style="161" customWidth="1"/>
    <col min="5124" max="5376" width="9" style="161"/>
    <col min="5377" max="5377" width="10.6640625" style="161" customWidth="1"/>
    <col min="5378" max="5378" width="13.109375" style="161" customWidth="1"/>
    <col min="5379" max="5379" width="45.6640625" style="161" customWidth="1"/>
    <col min="5380" max="5632" width="9" style="161"/>
    <col min="5633" max="5633" width="10.6640625" style="161" customWidth="1"/>
    <col min="5634" max="5634" width="13.109375" style="161" customWidth="1"/>
    <col min="5635" max="5635" width="45.6640625" style="161" customWidth="1"/>
    <col min="5636" max="5888" width="9" style="161"/>
    <col min="5889" max="5889" width="10.6640625" style="161" customWidth="1"/>
    <col min="5890" max="5890" width="13.109375" style="161" customWidth="1"/>
    <col min="5891" max="5891" width="45.6640625" style="161" customWidth="1"/>
    <col min="5892" max="6144" width="9" style="161"/>
    <col min="6145" max="6145" width="10.6640625" style="161" customWidth="1"/>
    <col min="6146" max="6146" width="13.109375" style="161" customWidth="1"/>
    <col min="6147" max="6147" width="45.6640625" style="161" customWidth="1"/>
    <col min="6148" max="6400" width="9" style="161"/>
    <col min="6401" max="6401" width="10.6640625" style="161" customWidth="1"/>
    <col min="6402" max="6402" width="13.109375" style="161" customWidth="1"/>
    <col min="6403" max="6403" width="45.6640625" style="161" customWidth="1"/>
    <col min="6404" max="6656" width="9" style="161"/>
    <col min="6657" max="6657" width="10.6640625" style="161" customWidth="1"/>
    <col min="6658" max="6658" width="13.109375" style="161" customWidth="1"/>
    <col min="6659" max="6659" width="45.6640625" style="161" customWidth="1"/>
    <col min="6660" max="6912" width="9" style="161"/>
    <col min="6913" max="6913" width="10.6640625" style="161" customWidth="1"/>
    <col min="6914" max="6914" width="13.109375" style="161" customWidth="1"/>
    <col min="6915" max="6915" width="45.6640625" style="161" customWidth="1"/>
    <col min="6916" max="7168" width="9" style="161"/>
    <col min="7169" max="7169" width="10.6640625" style="161" customWidth="1"/>
    <col min="7170" max="7170" width="13.109375" style="161" customWidth="1"/>
    <col min="7171" max="7171" width="45.6640625" style="161" customWidth="1"/>
    <col min="7172" max="7424" width="9" style="161"/>
    <col min="7425" max="7425" width="10.6640625" style="161" customWidth="1"/>
    <col min="7426" max="7426" width="13.109375" style="161" customWidth="1"/>
    <col min="7427" max="7427" width="45.6640625" style="161" customWidth="1"/>
    <col min="7428" max="7680" width="9" style="161"/>
    <col min="7681" max="7681" width="10.6640625" style="161" customWidth="1"/>
    <col min="7682" max="7682" width="13.109375" style="161" customWidth="1"/>
    <col min="7683" max="7683" width="45.6640625" style="161" customWidth="1"/>
    <col min="7684" max="7936" width="9" style="161"/>
    <col min="7937" max="7937" width="10.6640625" style="161" customWidth="1"/>
    <col min="7938" max="7938" width="13.109375" style="161" customWidth="1"/>
    <col min="7939" max="7939" width="45.6640625" style="161" customWidth="1"/>
    <col min="7940" max="8192" width="9" style="161"/>
    <col min="8193" max="8193" width="10.6640625" style="161" customWidth="1"/>
    <col min="8194" max="8194" width="13.109375" style="161" customWidth="1"/>
    <col min="8195" max="8195" width="45.6640625" style="161" customWidth="1"/>
    <col min="8196" max="8448" width="9" style="161"/>
    <col min="8449" max="8449" width="10.6640625" style="161" customWidth="1"/>
    <col min="8450" max="8450" width="13.109375" style="161" customWidth="1"/>
    <col min="8451" max="8451" width="45.6640625" style="161" customWidth="1"/>
    <col min="8452" max="8704" width="9" style="161"/>
    <col min="8705" max="8705" width="10.6640625" style="161" customWidth="1"/>
    <col min="8706" max="8706" width="13.109375" style="161" customWidth="1"/>
    <col min="8707" max="8707" width="45.6640625" style="161" customWidth="1"/>
    <col min="8708" max="8960" width="9" style="161"/>
    <col min="8961" max="8961" width="10.6640625" style="161" customWidth="1"/>
    <col min="8962" max="8962" width="13.109375" style="161" customWidth="1"/>
    <col min="8963" max="8963" width="45.6640625" style="161" customWidth="1"/>
    <col min="8964" max="9216" width="9" style="161"/>
    <col min="9217" max="9217" width="10.6640625" style="161" customWidth="1"/>
    <col min="9218" max="9218" width="13.109375" style="161" customWidth="1"/>
    <col min="9219" max="9219" width="45.6640625" style="161" customWidth="1"/>
    <col min="9220" max="9472" width="9" style="161"/>
    <col min="9473" max="9473" width="10.6640625" style="161" customWidth="1"/>
    <col min="9474" max="9474" width="13.109375" style="161" customWidth="1"/>
    <col min="9475" max="9475" width="45.6640625" style="161" customWidth="1"/>
    <col min="9476" max="9728" width="9" style="161"/>
    <col min="9729" max="9729" width="10.6640625" style="161" customWidth="1"/>
    <col min="9730" max="9730" width="13.109375" style="161" customWidth="1"/>
    <col min="9731" max="9731" width="45.6640625" style="161" customWidth="1"/>
    <col min="9732" max="9984" width="9" style="161"/>
    <col min="9985" max="9985" width="10.6640625" style="161" customWidth="1"/>
    <col min="9986" max="9986" width="13.109375" style="161" customWidth="1"/>
    <col min="9987" max="9987" width="45.6640625" style="161" customWidth="1"/>
    <col min="9988" max="10240" width="9" style="161"/>
    <col min="10241" max="10241" width="10.6640625" style="161" customWidth="1"/>
    <col min="10242" max="10242" width="13.109375" style="161" customWidth="1"/>
    <col min="10243" max="10243" width="45.6640625" style="161" customWidth="1"/>
    <col min="10244" max="10496" width="9" style="161"/>
    <col min="10497" max="10497" width="10.6640625" style="161" customWidth="1"/>
    <col min="10498" max="10498" width="13.109375" style="161" customWidth="1"/>
    <col min="10499" max="10499" width="45.6640625" style="161" customWidth="1"/>
    <col min="10500" max="10752" width="9" style="161"/>
    <col min="10753" max="10753" width="10.6640625" style="161" customWidth="1"/>
    <col min="10754" max="10754" width="13.109375" style="161" customWidth="1"/>
    <col min="10755" max="10755" width="45.6640625" style="161" customWidth="1"/>
    <col min="10756" max="11008" width="9" style="161"/>
    <col min="11009" max="11009" width="10.6640625" style="161" customWidth="1"/>
    <col min="11010" max="11010" width="13.109375" style="161" customWidth="1"/>
    <col min="11011" max="11011" width="45.6640625" style="161" customWidth="1"/>
    <col min="11012" max="11264" width="9" style="161"/>
    <col min="11265" max="11265" width="10.6640625" style="161" customWidth="1"/>
    <col min="11266" max="11266" width="13.109375" style="161" customWidth="1"/>
    <col min="11267" max="11267" width="45.6640625" style="161" customWidth="1"/>
    <col min="11268" max="11520" width="9" style="161"/>
    <col min="11521" max="11521" width="10.6640625" style="161" customWidth="1"/>
    <col min="11522" max="11522" width="13.109375" style="161" customWidth="1"/>
    <col min="11523" max="11523" width="45.6640625" style="161" customWidth="1"/>
    <col min="11524" max="11776" width="9" style="161"/>
    <col min="11777" max="11777" width="10.6640625" style="161" customWidth="1"/>
    <col min="11778" max="11778" width="13.109375" style="161" customWidth="1"/>
    <col min="11779" max="11779" width="45.6640625" style="161" customWidth="1"/>
    <col min="11780" max="12032" width="9" style="161"/>
    <col min="12033" max="12033" width="10.6640625" style="161" customWidth="1"/>
    <col min="12034" max="12034" width="13.109375" style="161" customWidth="1"/>
    <col min="12035" max="12035" width="45.6640625" style="161" customWidth="1"/>
    <col min="12036" max="12288" width="9" style="161"/>
    <col min="12289" max="12289" width="10.6640625" style="161" customWidth="1"/>
    <col min="12290" max="12290" width="13.109375" style="161" customWidth="1"/>
    <col min="12291" max="12291" width="45.6640625" style="161" customWidth="1"/>
    <col min="12292" max="12544" width="9" style="161"/>
    <col min="12545" max="12545" width="10.6640625" style="161" customWidth="1"/>
    <col min="12546" max="12546" width="13.109375" style="161" customWidth="1"/>
    <col min="12547" max="12547" width="45.6640625" style="161" customWidth="1"/>
    <col min="12548" max="12800" width="9" style="161"/>
    <col min="12801" max="12801" width="10.6640625" style="161" customWidth="1"/>
    <col min="12802" max="12802" width="13.109375" style="161" customWidth="1"/>
    <col min="12803" max="12803" width="45.6640625" style="161" customWidth="1"/>
    <col min="12804" max="13056" width="9" style="161"/>
    <col min="13057" max="13057" width="10.6640625" style="161" customWidth="1"/>
    <col min="13058" max="13058" width="13.109375" style="161" customWidth="1"/>
    <col min="13059" max="13059" width="45.6640625" style="161" customWidth="1"/>
    <col min="13060" max="13312" width="9" style="161"/>
    <col min="13313" max="13313" width="10.6640625" style="161" customWidth="1"/>
    <col min="13314" max="13314" width="13.109375" style="161" customWidth="1"/>
    <col min="13315" max="13315" width="45.6640625" style="161" customWidth="1"/>
    <col min="13316" max="13568" width="9" style="161"/>
    <col min="13569" max="13569" width="10.6640625" style="161" customWidth="1"/>
    <col min="13570" max="13570" width="13.109375" style="161" customWidth="1"/>
    <col min="13571" max="13571" width="45.6640625" style="161" customWidth="1"/>
    <col min="13572" max="13824" width="9" style="161"/>
    <col min="13825" max="13825" width="10.6640625" style="161" customWidth="1"/>
    <col min="13826" max="13826" width="13.109375" style="161" customWidth="1"/>
    <col min="13827" max="13827" width="45.6640625" style="161" customWidth="1"/>
    <col min="13828" max="14080" width="9" style="161"/>
    <col min="14081" max="14081" width="10.6640625" style="161" customWidth="1"/>
    <col min="14082" max="14082" width="13.109375" style="161" customWidth="1"/>
    <col min="14083" max="14083" width="45.6640625" style="161" customWidth="1"/>
    <col min="14084" max="14336" width="9" style="161"/>
    <col min="14337" max="14337" width="10.6640625" style="161" customWidth="1"/>
    <col min="14338" max="14338" width="13.109375" style="161" customWidth="1"/>
    <col min="14339" max="14339" width="45.6640625" style="161" customWidth="1"/>
    <col min="14340" max="14592" width="9" style="161"/>
    <col min="14593" max="14593" width="10.6640625" style="161" customWidth="1"/>
    <col min="14594" max="14594" width="13.109375" style="161" customWidth="1"/>
    <col min="14595" max="14595" width="45.6640625" style="161" customWidth="1"/>
    <col min="14596" max="14848" width="9" style="161"/>
    <col min="14849" max="14849" width="10.6640625" style="161" customWidth="1"/>
    <col min="14850" max="14850" width="13.109375" style="161" customWidth="1"/>
    <col min="14851" max="14851" width="45.6640625" style="161" customWidth="1"/>
    <col min="14852" max="15104" width="9" style="161"/>
    <col min="15105" max="15105" width="10.6640625" style="161" customWidth="1"/>
    <col min="15106" max="15106" width="13.109375" style="161" customWidth="1"/>
    <col min="15107" max="15107" width="45.6640625" style="161" customWidth="1"/>
    <col min="15108" max="15360" width="9" style="161"/>
    <col min="15361" max="15361" width="10.6640625" style="161" customWidth="1"/>
    <col min="15362" max="15362" width="13.109375" style="161" customWidth="1"/>
    <col min="15363" max="15363" width="45.6640625" style="161" customWidth="1"/>
    <col min="15364" max="15616" width="9" style="161"/>
    <col min="15617" max="15617" width="10.6640625" style="161" customWidth="1"/>
    <col min="15618" max="15618" width="13.109375" style="161" customWidth="1"/>
    <col min="15619" max="15619" width="45.6640625" style="161" customWidth="1"/>
    <col min="15620" max="15872" width="9" style="161"/>
    <col min="15873" max="15873" width="10.6640625" style="161" customWidth="1"/>
    <col min="15874" max="15874" width="13.109375" style="161" customWidth="1"/>
    <col min="15875" max="15875" width="45.6640625" style="161" customWidth="1"/>
    <col min="15876" max="16128" width="9" style="161"/>
    <col min="16129" max="16129" width="10.6640625" style="161" customWidth="1"/>
    <col min="16130" max="16130" width="13.109375" style="161" customWidth="1"/>
    <col min="16131" max="16131" width="45.6640625" style="161" customWidth="1"/>
    <col min="16132" max="16384" width="9" style="161"/>
  </cols>
  <sheetData>
    <row r="1" spans="1:3" ht="14.4">
      <c r="A1" s="159"/>
      <c r="B1" s="159"/>
      <c r="C1" s="160" t="s">
        <v>85</v>
      </c>
    </row>
    <row r="2" spans="1:3" ht="14.25" customHeight="1">
      <c r="A2" s="203" t="s">
        <v>100</v>
      </c>
      <c r="B2" s="204"/>
      <c r="C2" s="204"/>
    </row>
    <row r="3" spans="1:3" ht="14.25" customHeight="1">
      <c r="A3" s="204"/>
      <c r="B3" s="204"/>
      <c r="C3" s="204"/>
    </row>
    <row r="4" spans="1:3" ht="14.4">
      <c r="A4" s="159"/>
      <c r="B4" s="159"/>
      <c r="C4" s="159"/>
    </row>
    <row r="5" spans="1:3" ht="14.4">
      <c r="A5" s="159"/>
      <c r="B5" s="159"/>
      <c r="C5" s="159"/>
    </row>
    <row r="6" spans="1:3" ht="14.4">
      <c r="A6" s="159" t="s">
        <v>193</v>
      </c>
      <c r="B6" s="159"/>
      <c r="C6" s="159"/>
    </row>
    <row r="7" spans="1:3" ht="14.4">
      <c r="A7" s="159" t="s">
        <v>192</v>
      </c>
      <c r="B7" s="159"/>
      <c r="C7" s="159"/>
    </row>
    <row r="8" spans="1:3" ht="30" customHeight="1">
      <c r="A8" s="192" t="s">
        <v>4</v>
      </c>
      <c r="B8" s="193"/>
      <c r="C8" s="183"/>
    </row>
    <row r="9" spans="1:3" ht="30" customHeight="1">
      <c r="A9" s="192" t="s">
        <v>99</v>
      </c>
      <c r="B9" s="193"/>
      <c r="C9" s="183"/>
    </row>
    <row r="10" spans="1:3" ht="30" customHeight="1">
      <c r="A10" s="192" t="s">
        <v>86</v>
      </c>
      <c r="B10" s="193"/>
      <c r="C10" s="183"/>
    </row>
    <row r="11" spans="1:3" ht="15" customHeight="1">
      <c r="A11" s="194" t="s">
        <v>87</v>
      </c>
      <c r="B11" s="195"/>
      <c r="C11" s="184" t="s">
        <v>88</v>
      </c>
    </row>
    <row r="12" spans="1:3" ht="30" customHeight="1">
      <c r="A12" s="196"/>
      <c r="B12" s="197"/>
      <c r="C12" s="185"/>
    </row>
    <row r="13" spans="1:3" ht="30" customHeight="1">
      <c r="A13" s="192" t="s">
        <v>7</v>
      </c>
      <c r="B13" s="193"/>
      <c r="C13" s="183"/>
    </row>
    <row r="14" spans="1:3" ht="30" customHeight="1">
      <c r="A14" s="192" t="s">
        <v>89</v>
      </c>
      <c r="B14" s="193"/>
      <c r="C14" s="183"/>
    </row>
    <row r="15" spans="1:3" ht="30" customHeight="1">
      <c r="A15" s="192" t="s">
        <v>90</v>
      </c>
      <c r="B15" s="193"/>
      <c r="C15" s="183"/>
    </row>
    <row r="16" spans="1:3" ht="30" customHeight="1">
      <c r="A16" s="192" t="s">
        <v>91</v>
      </c>
      <c r="B16" s="193"/>
      <c r="C16" s="183"/>
    </row>
    <row r="17" spans="1:3" ht="15" customHeight="1">
      <c r="A17" s="194" t="s">
        <v>92</v>
      </c>
      <c r="B17" s="195"/>
      <c r="C17" s="184" t="s">
        <v>88</v>
      </c>
    </row>
    <row r="18" spans="1:3" ht="30" customHeight="1">
      <c r="A18" s="196"/>
      <c r="B18" s="197"/>
      <c r="C18" s="185"/>
    </row>
    <row r="19" spans="1:3" ht="57.6" customHeight="1">
      <c r="A19" s="198" t="s">
        <v>179</v>
      </c>
      <c r="B19" s="199"/>
      <c r="C19" s="183"/>
    </row>
    <row r="20" spans="1:3" ht="42" customHeight="1">
      <c r="A20" s="198" t="s">
        <v>180</v>
      </c>
      <c r="B20" s="199"/>
      <c r="C20" s="186" t="str">
        <f>IF(C19="あり","障害児事業所のみの経費を計上し、当該割合で補助基本（基準）額を按分してください。",IF(C19="なし","障害児事業所のみの経費を計上し、対象経費及び補助基本（基準）額は按分不要です",""))</f>
        <v/>
      </c>
    </row>
    <row r="21" spans="1:3" ht="18.75" customHeight="1">
      <c r="A21" s="200" t="s">
        <v>93</v>
      </c>
      <c r="B21" s="162" t="s">
        <v>94</v>
      </c>
      <c r="C21" s="187"/>
    </row>
    <row r="22" spans="1:3" ht="30" customHeight="1">
      <c r="A22" s="201"/>
      <c r="B22" s="163" t="s">
        <v>95</v>
      </c>
      <c r="C22" s="188"/>
    </row>
    <row r="23" spans="1:3" ht="30" customHeight="1">
      <c r="A23" s="201"/>
      <c r="B23" s="164" t="s">
        <v>96</v>
      </c>
      <c r="C23" s="183"/>
    </row>
    <row r="24" spans="1:3" ht="30" customHeight="1">
      <c r="A24" s="202"/>
      <c r="B24" s="165" t="s">
        <v>97</v>
      </c>
      <c r="C24" s="183"/>
    </row>
    <row r="25" spans="1:3" ht="14.4">
      <c r="A25" s="159"/>
      <c r="B25" s="159"/>
      <c r="C25" s="159"/>
    </row>
    <row r="26" spans="1:3" ht="14.4">
      <c r="A26" s="159"/>
      <c r="B26" s="159"/>
      <c r="C26" s="159"/>
    </row>
    <row r="27" spans="1:3" ht="14.4">
      <c r="A27" s="159"/>
      <c r="B27" s="159"/>
      <c r="C27" s="159"/>
    </row>
    <row r="28" spans="1:3" ht="14.4">
      <c r="A28" s="159"/>
      <c r="B28" s="159"/>
      <c r="C28" s="159"/>
    </row>
    <row r="29" spans="1:3" ht="14.4">
      <c r="A29" s="159"/>
      <c r="B29" s="159"/>
      <c r="C29" s="159"/>
    </row>
  </sheetData>
  <sheetProtection algorithmName="SHA-512" hashValue="+lekzNfx7n8mMfFUjNTHE4XQnNJmp9g3+JT0x1yoHLF7j5mqbQbtKYm5GVzu63Eas7lju8VuWe1uf088ZEkcWg==" saltValue="DsQEEGexxe0hCrAHEjuvtQ==" spinCount="100000" sheet="1" objects="1" scenarios="1"/>
  <mergeCells count="13">
    <mergeCell ref="A14:B14"/>
    <mergeCell ref="A9:B9"/>
    <mergeCell ref="A2:C3"/>
    <mergeCell ref="A8:B8"/>
    <mergeCell ref="A10:B10"/>
    <mergeCell ref="A11:B12"/>
    <mergeCell ref="A13:B13"/>
    <mergeCell ref="A15:B15"/>
    <mergeCell ref="A16:B16"/>
    <mergeCell ref="A17:B18"/>
    <mergeCell ref="A19:B19"/>
    <mergeCell ref="A21:A24"/>
    <mergeCell ref="A20:B20"/>
  </mergeCells>
  <phoneticPr fontId="12"/>
  <dataValidations count="2">
    <dataValidation type="list" allowBlank="1" showInputMessage="1" showErrorMessage="1" sqref="WVK983056 IY19:IY20 SU19:SU20 ACQ19:ACQ20 AMM19:AMM20 AWI19:AWI20 BGE19:BGE20 BQA19:BQA20 BZW19:BZW20 CJS19:CJS20 CTO19:CTO20 DDK19:DDK20 DNG19:DNG20 DXC19:DXC20 EGY19:EGY20 EQU19:EQU20 FAQ19:FAQ20 FKM19:FKM20 FUI19:FUI20 GEE19:GEE20 GOA19:GOA20 GXW19:GXW20 HHS19:HHS20 HRO19:HRO20 IBK19:IBK20 ILG19:ILG20 IVC19:IVC20 JEY19:JEY20 JOU19:JOU20 JYQ19:JYQ20 KIM19:KIM20 KSI19:KSI20 LCE19:LCE20 LMA19:LMA20 LVW19:LVW20 MFS19:MFS20 MPO19:MPO20 MZK19:MZK20 NJG19:NJG20 NTC19:NTC20 OCY19:OCY20 OMU19:OMU20 OWQ19:OWQ20 PGM19:PGM20 PQI19:PQI20 QAE19:QAE20 QKA19:QKA20 QTW19:QTW20 RDS19:RDS20 RNO19:RNO20 RXK19:RXK20 SHG19:SHG20 SRC19:SRC20 TAY19:TAY20 TKU19:TKU20 TUQ19:TUQ20 UEM19:UEM20 UOI19:UOI20 UYE19:UYE20 VIA19:VIA20 VRW19:VRW20 WBS19:WBS20 WLO19:WLO20 WVK19:WVK20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xr:uid="{D813D6D6-E267-4E45-A418-AA2472B4419E}">
      <formula1>"あり,なし"</formula1>
    </dataValidation>
    <dataValidation type="list" allowBlank="1" showInputMessage="1" showErrorMessage="1" sqref="C19" xr:uid="{932F4947-8D40-4974-94FB-2B3EBD71788C}">
      <formula1>",あり,なし"</formula1>
    </dataValidation>
  </dataValidations>
  <pageMargins left="0.75" right="0.75" top="1" bottom="1" header="0.51200000000000001" footer="0.51200000000000001"/>
  <pageSetup paperSize="9" orientation="portrait" r:id="rId1"/>
  <headerFooter alignWithMargins="0"/>
  <rowBreaks count="1" manualBreakCount="1">
    <brk id="25" max="2" man="1"/>
  </rowBreaks>
  <colBreaks count="1" manualBreakCount="1">
    <brk id="3"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7E1B2-3D80-4E64-94A5-9044A9C5BA18}">
  <sheetPr>
    <tabColor rgb="FFFF0000"/>
    <pageSetUpPr fitToPage="1"/>
  </sheetPr>
  <dimension ref="A1:J22"/>
  <sheetViews>
    <sheetView view="pageBreakPreview" topLeftCell="A11" zoomScale="85" zoomScaleNormal="70" zoomScaleSheetLayoutView="85" workbookViewId="0">
      <selection activeCell="H22" sqref="H22"/>
    </sheetView>
  </sheetViews>
  <sheetFormatPr defaultColWidth="9" defaultRowHeight="21"/>
  <cols>
    <col min="1" max="1" width="3.33203125" style="148" customWidth="1"/>
    <col min="2" max="2" width="57.21875" style="148" customWidth="1"/>
    <col min="3" max="3" width="9.6640625" style="148" customWidth="1"/>
    <col min="4" max="9" width="13.6640625" style="148" customWidth="1"/>
    <col min="10" max="10" width="3.33203125" style="148" customWidth="1"/>
    <col min="11" max="16384" width="9" style="148"/>
  </cols>
  <sheetData>
    <row r="1" spans="1:10" ht="32.25" customHeight="1">
      <c r="A1" s="147" t="s">
        <v>156</v>
      </c>
      <c r="B1" s="147"/>
      <c r="C1" s="147"/>
      <c r="D1" s="147"/>
      <c r="E1" s="147"/>
      <c r="F1" s="147"/>
      <c r="G1" s="147"/>
      <c r="H1" s="147"/>
      <c r="I1" s="147"/>
      <c r="J1" s="147"/>
    </row>
    <row r="2" spans="1:10" ht="32.25" customHeight="1">
      <c r="A2" s="149"/>
      <c r="B2" s="147"/>
      <c r="C2" s="147"/>
      <c r="D2" s="147"/>
      <c r="E2" s="147"/>
      <c r="F2" s="147"/>
      <c r="G2" s="147"/>
      <c r="H2" s="147"/>
      <c r="I2" s="147"/>
      <c r="J2" s="147"/>
    </row>
    <row r="3" spans="1:10" ht="32.25" customHeight="1">
      <c r="A3" s="147"/>
      <c r="B3" s="205" t="s">
        <v>194</v>
      </c>
      <c r="C3" s="205"/>
      <c r="D3" s="205"/>
      <c r="E3" s="205"/>
      <c r="F3" s="205"/>
      <c r="G3" s="205"/>
      <c r="H3" s="205"/>
      <c r="I3" s="205"/>
      <c r="J3" s="147"/>
    </row>
    <row r="4" spans="1:10" ht="39" customHeight="1">
      <c r="A4" s="147"/>
      <c r="B4" s="150"/>
      <c r="C4" s="150"/>
      <c r="D4" s="150"/>
      <c r="E4" s="150"/>
      <c r="F4" s="150"/>
      <c r="G4" s="150"/>
      <c r="H4" s="151"/>
      <c r="I4" s="150"/>
      <c r="J4" s="147"/>
    </row>
    <row r="5" spans="1:10" ht="36.75" customHeight="1">
      <c r="A5" s="147"/>
      <c r="B5" s="152"/>
      <c r="C5" s="147"/>
      <c r="D5" s="147"/>
      <c r="E5" s="147"/>
      <c r="F5" s="147"/>
      <c r="G5" s="147"/>
      <c r="H5" s="147"/>
      <c r="I5" s="147"/>
      <c r="J5" s="147"/>
    </row>
    <row r="6" spans="1:10" ht="36.75" customHeight="1">
      <c r="A6" s="147"/>
      <c r="B6" s="147" t="s">
        <v>146</v>
      </c>
      <c r="C6" s="147"/>
      <c r="D6" s="212"/>
      <c r="E6" s="212"/>
      <c r="F6" s="212"/>
      <c r="G6" s="212"/>
      <c r="H6" s="212"/>
      <c r="I6" s="147" t="s">
        <v>147</v>
      </c>
      <c r="J6" s="147"/>
    </row>
    <row r="7" spans="1:10" ht="36.75" customHeight="1">
      <c r="A7" s="147"/>
      <c r="B7" s="147"/>
      <c r="C7" s="147"/>
      <c r="D7" s="155"/>
      <c r="E7" s="155"/>
      <c r="F7" s="155"/>
      <c r="G7" s="155"/>
      <c r="H7" s="155"/>
      <c r="I7" s="147"/>
      <c r="J7" s="147"/>
    </row>
    <row r="8" spans="1:10" ht="36.75" customHeight="1">
      <c r="A8" s="147"/>
      <c r="B8" s="147" t="s">
        <v>148</v>
      </c>
      <c r="C8" s="147"/>
      <c r="D8" s="213"/>
      <c r="E8" s="213"/>
      <c r="F8" s="213"/>
      <c r="G8" s="213"/>
      <c r="H8" s="213"/>
      <c r="I8" s="147" t="s">
        <v>1</v>
      </c>
      <c r="J8" s="147"/>
    </row>
    <row r="9" spans="1:10" ht="36.75" customHeight="1">
      <c r="A9" s="147"/>
      <c r="B9" s="147" t="s">
        <v>150</v>
      </c>
      <c r="C9" s="147"/>
      <c r="D9" s="155"/>
      <c r="E9" s="155"/>
      <c r="F9" s="155"/>
      <c r="G9" s="155"/>
      <c r="H9" s="155"/>
      <c r="I9" s="147"/>
      <c r="J9" s="147"/>
    </row>
    <row r="10" spans="1:10" ht="36.75" customHeight="1">
      <c r="A10" s="147"/>
      <c r="B10" s="147" t="s">
        <v>151</v>
      </c>
      <c r="C10" s="147"/>
      <c r="D10" s="209"/>
      <c r="E10" s="210"/>
      <c r="F10" s="210"/>
      <c r="G10" s="210"/>
      <c r="H10" s="211"/>
      <c r="I10" s="147"/>
      <c r="J10" s="147"/>
    </row>
    <row r="11" spans="1:10" ht="36.75" customHeight="1">
      <c r="A11" s="147"/>
      <c r="B11" s="147" t="s">
        <v>157</v>
      </c>
      <c r="C11" s="147"/>
      <c r="D11" s="155"/>
      <c r="E11" s="155"/>
      <c r="F11" s="155"/>
      <c r="G11" s="155"/>
      <c r="H11" s="155"/>
      <c r="I11" s="147"/>
      <c r="J11" s="147"/>
    </row>
    <row r="12" spans="1:10" ht="36.75" customHeight="1">
      <c r="A12" s="147"/>
      <c r="B12" s="147" t="s">
        <v>152</v>
      </c>
      <c r="C12" s="147"/>
      <c r="D12" s="213"/>
      <c r="E12" s="213"/>
      <c r="F12" s="213"/>
      <c r="G12" s="213"/>
      <c r="H12" s="213"/>
      <c r="I12" s="147" t="s">
        <v>1</v>
      </c>
      <c r="J12" s="147"/>
    </row>
    <row r="13" spans="1:10" ht="36.75" customHeight="1">
      <c r="A13" s="147"/>
      <c r="B13" s="147"/>
      <c r="C13" s="147"/>
      <c r="D13" s="155"/>
      <c r="E13" s="155"/>
      <c r="F13" s="155"/>
      <c r="G13" s="155"/>
      <c r="H13" s="155"/>
      <c r="I13" s="147"/>
      <c r="J13" s="147"/>
    </row>
    <row r="14" spans="1:10" ht="36.75" customHeight="1">
      <c r="A14" s="147"/>
      <c r="B14" s="147" t="s">
        <v>153</v>
      </c>
      <c r="C14" s="147"/>
      <c r="D14" s="214">
        <f>IF(D10&lt;=D8, D10, D8)-D12</f>
        <v>0</v>
      </c>
      <c r="E14" s="214"/>
      <c r="F14" s="214"/>
      <c r="G14" s="214"/>
      <c r="H14" s="214"/>
      <c r="I14" s="147" t="s">
        <v>1</v>
      </c>
      <c r="J14" s="147"/>
    </row>
    <row r="15" spans="1:10" ht="36.75" customHeight="1">
      <c r="A15" s="147"/>
      <c r="B15" s="147"/>
      <c r="C15" s="147"/>
      <c r="D15" s="155"/>
      <c r="E15" s="155"/>
      <c r="F15" s="155"/>
      <c r="G15" s="155"/>
      <c r="H15" s="155"/>
      <c r="I15" s="147"/>
      <c r="J15" s="147"/>
    </row>
    <row r="16" spans="1:10" ht="36.75" customHeight="1">
      <c r="A16" s="147"/>
      <c r="B16" s="147" t="s">
        <v>154</v>
      </c>
      <c r="C16" s="147"/>
      <c r="D16" s="215">
        <v>750000</v>
      </c>
      <c r="E16" s="215"/>
      <c r="F16" s="215"/>
      <c r="G16" s="215"/>
      <c r="H16" s="215"/>
      <c r="I16" s="147" t="s">
        <v>1</v>
      </c>
      <c r="J16" s="147"/>
    </row>
    <row r="17" spans="1:10" ht="36.75" customHeight="1">
      <c r="A17" s="147"/>
      <c r="B17" s="147"/>
      <c r="C17" s="147"/>
      <c r="D17" s="155"/>
      <c r="E17" s="155"/>
      <c r="F17" s="155"/>
      <c r="G17" s="155"/>
      <c r="H17" s="155"/>
      <c r="I17" s="147"/>
      <c r="J17" s="147"/>
    </row>
    <row r="18" spans="1:10" ht="36.75" customHeight="1" thickBot="1">
      <c r="A18" s="147"/>
      <c r="B18" s="147"/>
      <c r="C18" s="147"/>
      <c r="D18" s="155"/>
      <c r="E18" s="155"/>
      <c r="F18" s="155"/>
      <c r="G18" s="155"/>
      <c r="H18" s="155"/>
      <c r="I18" s="147"/>
      <c r="J18" s="147"/>
    </row>
    <row r="19" spans="1:10" ht="36.75" customHeight="1" thickTop="1" thickBot="1">
      <c r="A19" s="147"/>
      <c r="B19" s="147"/>
      <c r="C19" s="156" t="s">
        <v>175</v>
      </c>
      <c r="D19" s="206">
        <f>ROUNDDOWN(H22,-3)</f>
        <v>0</v>
      </c>
      <c r="E19" s="207"/>
      <c r="F19" s="207"/>
      <c r="G19" s="207"/>
      <c r="H19" s="208"/>
      <c r="I19" s="157" t="s">
        <v>1</v>
      </c>
    </row>
    <row r="20" spans="1:10" ht="21.6" thickTop="1">
      <c r="A20" s="147"/>
      <c r="B20" s="153"/>
      <c r="C20" s="147"/>
      <c r="D20" s="147"/>
      <c r="E20" s="147" t="s">
        <v>149</v>
      </c>
      <c r="F20" s="147"/>
      <c r="G20" s="154"/>
      <c r="H20" s="154"/>
      <c r="I20" s="147"/>
      <c r="J20" s="147"/>
    </row>
    <row r="21" spans="1:10">
      <c r="E21" s="147"/>
    </row>
    <row r="22" spans="1:10">
      <c r="H22" s="182">
        <f>IF(D14*3/4&gt;=750000,D16,ROUNDDOWN(D14*1/2,-3)+ROUNDDOWN(D14*1/4,-3))</f>
        <v>0</v>
      </c>
    </row>
  </sheetData>
  <sheetProtection algorithmName="SHA-512" hashValue="7U1wOWVk7tcsD4OodPXg+ZMEaRjV0XoW907wDA4/1i0sGWidQy1UUgJKAZh1He+3/+sWWLz85xPjTEz2gk/s5A==" saltValue="RSIDRIrdu6SsWl/GzVt3hw==" spinCount="100000" sheet="1" objects="1" scenarios="1"/>
  <mergeCells count="8">
    <mergeCell ref="B3:I3"/>
    <mergeCell ref="D19:H19"/>
    <mergeCell ref="D10:H10"/>
    <mergeCell ref="D6:H6"/>
    <mergeCell ref="D8:H8"/>
    <mergeCell ref="D12:H12"/>
    <mergeCell ref="D14:H14"/>
    <mergeCell ref="D16:H16"/>
  </mergeCells>
  <phoneticPr fontId="12"/>
  <conditionalFormatting sqref="G20:H20">
    <cfRule type="containsText" dxfId="13" priority="1" operator="containsText" text="行わない">
      <formula>NOT(ISERROR(SEARCH("行わない",G20)))</formula>
    </cfRule>
  </conditionalFormatting>
  <dataValidations count="1">
    <dataValidation imeMode="halfAlpha" allowBlank="1" showInputMessage="1" showErrorMessage="1" sqref="D6:H6 D8:H8 D16:H16 D12:H12 D14:H14" xr:uid="{A010FBB5-ABBD-4C6B-BF5F-FB4DEF32C440}"/>
  </dataValidations>
  <printOptions horizontalCentered="1"/>
  <pageMargins left="0.70866141732283472" right="0.70866141732283472" top="0.74803149606299213" bottom="0.74803149606299213" header="0.31496062992125984" footer="0.31496062992125984"/>
  <pageSetup paperSize="9" scale="57"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E6305-CC9C-4617-8C0C-536BFAB36E54}">
  <sheetPr codeName="Sheet2">
    <tabColor rgb="FFFF0000"/>
    <pageSetUpPr fitToPage="1"/>
  </sheetPr>
  <dimension ref="A1:N98"/>
  <sheetViews>
    <sheetView showGridLines="0" view="pageBreakPreview" topLeftCell="A31" zoomScale="110" zoomScaleNormal="100" zoomScaleSheetLayoutView="110" workbookViewId="0">
      <selection activeCell="D33" sqref="D33:F33"/>
    </sheetView>
  </sheetViews>
  <sheetFormatPr defaultColWidth="9" defaultRowHeight="13.2"/>
  <cols>
    <col min="1" max="1" width="3.33203125" style="18" customWidth="1"/>
    <col min="2" max="2" width="26" style="18" customWidth="1"/>
    <col min="3" max="3" width="16" style="18" customWidth="1"/>
    <col min="4" max="4" width="14.6640625" style="18" customWidth="1"/>
    <col min="5" max="7" width="12.6640625" style="18" customWidth="1"/>
    <col min="8" max="8" width="17.21875" style="18" customWidth="1"/>
    <col min="9" max="9" width="12" style="18" customWidth="1"/>
    <col min="10" max="10" width="40" style="18" customWidth="1"/>
    <col min="11" max="11" width="2.21875" style="18" customWidth="1"/>
    <col min="12" max="12" width="15" style="18" hidden="1" customWidth="1"/>
    <col min="13" max="13" width="2.21875" style="18" hidden="1" customWidth="1"/>
    <col min="14" max="14" width="0" style="18" hidden="1" customWidth="1"/>
    <col min="15" max="16384" width="9" style="18"/>
  </cols>
  <sheetData>
    <row r="1" spans="1:10" ht="16.2">
      <c r="A1" s="109" t="s">
        <v>155</v>
      </c>
      <c r="B1" s="110"/>
    </row>
    <row r="2" spans="1:10" ht="16.2">
      <c r="A2" s="109"/>
      <c r="B2" s="110"/>
    </row>
    <row r="3" spans="1:10" ht="21">
      <c r="B3" s="248" t="s">
        <v>195</v>
      </c>
      <c r="C3" s="248"/>
      <c r="D3" s="248"/>
      <c r="E3" s="248"/>
      <c r="F3" s="248"/>
      <c r="G3" s="248"/>
      <c r="H3" s="248"/>
      <c r="I3" s="248"/>
      <c r="J3" s="248"/>
    </row>
    <row r="4" spans="1:10" ht="21">
      <c r="B4" s="111"/>
      <c r="C4" s="111"/>
      <c r="D4" s="111"/>
      <c r="E4" s="111"/>
      <c r="F4" s="111"/>
      <c r="G4" s="111"/>
      <c r="H4" s="111"/>
      <c r="I4" s="111"/>
      <c r="J4" s="111"/>
    </row>
    <row r="5" spans="1:10" ht="14.25" customHeight="1" thickBot="1">
      <c r="B5" s="112"/>
      <c r="C5" s="112"/>
      <c r="D5" s="112"/>
      <c r="E5" s="112"/>
      <c r="F5" s="112"/>
      <c r="G5" s="112"/>
      <c r="H5" s="112"/>
      <c r="I5" s="112"/>
      <c r="J5" s="112"/>
    </row>
    <row r="6" spans="1:10" ht="27" customHeight="1" thickBot="1">
      <c r="B6" s="113" t="s">
        <v>72</v>
      </c>
      <c r="C6" s="113"/>
      <c r="D6" s="114" t="s">
        <v>73</v>
      </c>
      <c r="E6" s="115"/>
      <c r="F6" s="115"/>
      <c r="G6" s="115"/>
      <c r="H6" s="116" t="s">
        <v>6</v>
      </c>
      <c r="I6" s="249" t="s">
        <v>98</v>
      </c>
      <c r="J6" s="249"/>
    </row>
    <row r="7" spans="1:10" ht="19.2">
      <c r="B7" s="115"/>
      <c r="C7" s="117" t="s">
        <v>78</v>
      </c>
      <c r="D7" s="115"/>
      <c r="E7" s="115"/>
      <c r="F7" s="115"/>
      <c r="G7" s="115"/>
      <c r="H7" s="116"/>
      <c r="I7" s="118"/>
      <c r="J7" s="118"/>
    </row>
    <row r="8" spans="1:10" ht="19.2">
      <c r="B8" s="115"/>
      <c r="C8" s="114"/>
      <c r="D8" s="115"/>
      <c r="E8" s="115"/>
      <c r="F8" s="115"/>
      <c r="G8" s="115"/>
      <c r="H8" s="116"/>
      <c r="I8" s="118"/>
      <c r="J8" s="118"/>
    </row>
    <row r="9" spans="1:10" ht="15" thickBot="1">
      <c r="B9" s="119" t="s">
        <v>5</v>
      </c>
    </row>
    <row r="10" spans="1:10" ht="17.25" customHeight="1">
      <c r="B10" s="120" t="s">
        <v>20</v>
      </c>
      <c r="C10" s="250"/>
      <c r="D10" s="251"/>
      <c r="E10" s="251"/>
      <c r="F10" s="251"/>
      <c r="G10" s="251"/>
      <c r="H10" s="251"/>
      <c r="I10" s="251"/>
      <c r="J10" s="252"/>
    </row>
    <row r="11" spans="1:10" ht="23.1" customHeight="1">
      <c r="B11" s="121" t="s">
        <v>4</v>
      </c>
      <c r="C11" s="253">
        <f>'別紙1（事業者調査票）'!C8</f>
        <v>0</v>
      </c>
      <c r="D11" s="254"/>
      <c r="E11" s="254"/>
      <c r="F11" s="254"/>
      <c r="G11" s="254"/>
      <c r="H11" s="254"/>
      <c r="I11" s="254"/>
      <c r="J11" s="255"/>
    </row>
    <row r="12" spans="1:10" ht="17.25" customHeight="1">
      <c r="B12" s="122" t="s">
        <v>20</v>
      </c>
      <c r="C12" s="256"/>
      <c r="D12" s="257"/>
      <c r="E12" s="257"/>
      <c r="F12" s="257"/>
      <c r="G12" s="257"/>
      <c r="H12" s="257"/>
      <c r="I12" s="257"/>
      <c r="J12" s="258"/>
    </row>
    <row r="13" spans="1:10" ht="23.1" customHeight="1">
      <c r="B13" s="121" t="s">
        <v>7</v>
      </c>
      <c r="C13" s="259">
        <f>'別紙1（事業者調査票）'!C13</f>
        <v>0</v>
      </c>
      <c r="D13" s="260"/>
      <c r="E13" s="260"/>
      <c r="F13" s="260"/>
      <c r="G13" s="260"/>
      <c r="H13" s="260"/>
      <c r="I13" s="260"/>
      <c r="J13" s="261"/>
    </row>
    <row r="14" spans="1:10" ht="23.1" customHeight="1">
      <c r="B14" s="262" t="s">
        <v>21</v>
      </c>
      <c r="C14" s="263"/>
      <c r="D14" s="263"/>
      <c r="E14" s="263"/>
      <c r="F14" s="263"/>
      <c r="G14" s="263"/>
      <c r="H14" s="263"/>
      <c r="I14" s="263"/>
      <c r="J14" s="264"/>
    </row>
    <row r="15" spans="1:10" ht="23.1" customHeight="1">
      <c r="B15" s="265"/>
      <c r="C15" s="266"/>
      <c r="D15" s="266"/>
      <c r="E15" s="266"/>
      <c r="F15" s="266"/>
      <c r="G15" s="266"/>
      <c r="H15" s="266"/>
      <c r="I15" s="266"/>
      <c r="J15" s="267"/>
    </row>
    <row r="16" spans="1:10" ht="23.1" customHeight="1">
      <c r="B16" s="268" t="s">
        <v>77</v>
      </c>
      <c r="C16" s="269"/>
      <c r="D16" s="269"/>
      <c r="E16" s="269"/>
      <c r="F16" s="269"/>
      <c r="G16" s="269"/>
      <c r="H16" s="269"/>
      <c r="I16" s="269"/>
      <c r="J16" s="270"/>
    </row>
    <row r="17" spans="1:13" ht="23.1" customHeight="1">
      <c r="B17" s="271"/>
      <c r="C17" s="272"/>
      <c r="D17" s="272"/>
      <c r="E17" s="272"/>
      <c r="F17" s="272"/>
      <c r="G17" s="272"/>
      <c r="H17" s="272"/>
      <c r="I17" s="272"/>
      <c r="J17" s="273"/>
    </row>
    <row r="18" spans="1:13" ht="23.1" customHeight="1">
      <c r="B18" s="268" t="s">
        <v>84</v>
      </c>
      <c r="C18" s="269"/>
      <c r="D18" s="269"/>
      <c r="E18" s="269"/>
      <c r="F18" s="269"/>
      <c r="G18" s="269"/>
      <c r="H18" s="269"/>
      <c r="I18" s="269"/>
      <c r="J18" s="270"/>
    </row>
    <row r="19" spans="1:13" ht="23.1" customHeight="1" thickBot="1">
      <c r="B19" s="123" t="s">
        <v>22</v>
      </c>
      <c r="C19" s="167"/>
      <c r="D19" s="244" t="s">
        <v>23</v>
      </c>
      <c r="E19" s="245"/>
      <c r="F19" s="246"/>
      <c r="G19" s="246"/>
      <c r="H19" s="246"/>
      <c r="I19" s="246"/>
      <c r="J19" s="247"/>
    </row>
    <row r="20" spans="1:13" ht="23.1" customHeight="1">
      <c r="B20" s="124"/>
      <c r="C20" s="125"/>
      <c r="D20" s="124"/>
      <c r="E20" s="124"/>
      <c r="F20" s="125"/>
      <c r="G20" s="125"/>
      <c r="H20" s="125"/>
      <c r="I20" s="125"/>
      <c r="J20" s="125"/>
    </row>
    <row r="21" spans="1:13" ht="18" customHeight="1">
      <c r="B21" s="20" t="s">
        <v>81</v>
      </c>
      <c r="C21" s="21"/>
      <c r="D21" s="21"/>
      <c r="E21" s="21"/>
      <c r="F21" s="21"/>
      <c r="G21" s="21"/>
      <c r="H21" s="21"/>
      <c r="I21" s="21"/>
    </row>
    <row r="22" spans="1:13" ht="18" customHeight="1">
      <c r="A22" s="168"/>
      <c r="B22" s="82" t="s">
        <v>178</v>
      </c>
      <c r="G22" s="19"/>
      <c r="H22" s="19"/>
      <c r="L22" s="18" t="b">
        <v>0</v>
      </c>
      <c r="M22" s="18" t="s">
        <v>158</v>
      </c>
    </row>
    <row r="23" spans="1:13" ht="18" customHeight="1">
      <c r="A23" s="168"/>
      <c r="B23" s="82" t="s">
        <v>24</v>
      </c>
      <c r="G23" s="19"/>
      <c r="H23" s="19"/>
      <c r="L23" s="18" t="b">
        <v>0</v>
      </c>
      <c r="M23" s="18" t="s">
        <v>159</v>
      </c>
    </row>
    <row r="24" spans="1:13" ht="18" customHeight="1">
      <c r="A24" s="168"/>
      <c r="B24" s="82" t="s">
        <v>53</v>
      </c>
      <c r="C24" s="82"/>
      <c r="J24" s="19"/>
      <c r="K24" s="19"/>
      <c r="L24" s="18" t="b">
        <v>0</v>
      </c>
      <c r="M24" s="18" t="s">
        <v>160</v>
      </c>
    </row>
    <row r="25" spans="1:13" ht="45" customHeight="1">
      <c r="A25" s="168"/>
      <c r="B25" s="233" t="s">
        <v>71</v>
      </c>
      <c r="C25" s="234"/>
      <c r="D25" s="234"/>
      <c r="E25" s="234"/>
      <c r="F25" s="234"/>
      <c r="G25" s="234"/>
      <c r="H25" s="234"/>
      <c r="I25" s="234"/>
      <c r="J25" s="234"/>
      <c r="L25" s="18" t="b">
        <v>0</v>
      </c>
      <c r="M25" s="18" t="s">
        <v>161</v>
      </c>
    </row>
    <row r="26" spans="1:13" ht="32.25" customHeight="1">
      <c r="A26" s="18" t="s">
        <v>82</v>
      </c>
      <c r="B26" s="94"/>
      <c r="C26" s="66"/>
      <c r="D26" s="66"/>
      <c r="E26" s="66"/>
      <c r="F26" s="66"/>
      <c r="G26" s="66"/>
      <c r="H26" s="66"/>
      <c r="I26" s="66"/>
      <c r="J26" s="66"/>
    </row>
    <row r="27" spans="1:13" ht="18.75" customHeight="1">
      <c r="A27" s="168"/>
      <c r="B27" s="234" t="s">
        <v>83</v>
      </c>
      <c r="C27" s="234"/>
      <c r="D27" s="234"/>
      <c r="E27" s="234"/>
      <c r="F27" s="234"/>
      <c r="G27" s="234"/>
      <c r="H27" s="234"/>
      <c r="I27" s="234"/>
      <c r="J27" s="234"/>
      <c r="L27" s="18" t="b">
        <v>0</v>
      </c>
      <c r="M27" s="18" t="s">
        <v>162</v>
      </c>
    </row>
    <row r="28" spans="1:13" ht="18.75" customHeight="1">
      <c r="B28" s="66"/>
      <c r="C28" s="66"/>
      <c r="D28" s="66"/>
      <c r="E28" s="66"/>
      <c r="F28" s="66"/>
      <c r="G28" s="66"/>
      <c r="H28" s="66"/>
      <c r="I28" s="66"/>
      <c r="J28" s="66"/>
    </row>
    <row r="30" spans="1:13" ht="14.4">
      <c r="B30" s="119" t="s">
        <v>25</v>
      </c>
    </row>
    <row r="31" spans="1:13" ht="16.2">
      <c r="B31" s="18" t="s">
        <v>26</v>
      </c>
      <c r="C31" s="126"/>
      <c r="D31" s="235">
        <f>'別紙４（積算内訳）'!E14</f>
        <v>0</v>
      </c>
      <c r="E31" s="236"/>
      <c r="F31" s="237"/>
      <c r="G31" s="18" t="s">
        <v>1</v>
      </c>
    </row>
    <row r="32" spans="1:13" ht="20.100000000000001" customHeight="1">
      <c r="B32" s="126" t="s">
        <v>27</v>
      </c>
      <c r="C32" s="126"/>
      <c r="D32" s="127"/>
      <c r="E32" s="127"/>
      <c r="F32" s="127"/>
      <c r="G32" s="127"/>
      <c r="H32" s="127"/>
    </row>
    <row r="33" spans="1:14" ht="16.2">
      <c r="B33" s="126" t="s">
        <v>28</v>
      </c>
      <c r="C33" s="126"/>
      <c r="D33" s="238"/>
      <c r="E33" s="239"/>
      <c r="F33" s="240"/>
      <c r="G33" s="18" t="s">
        <v>1</v>
      </c>
    </row>
    <row r="34" spans="1:14" ht="20.100000000000001" customHeight="1" thickBot="1">
      <c r="B34" s="128" t="s">
        <v>54</v>
      </c>
      <c r="D34" s="127"/>
      <c r="E34" s="127"/>
      <c r="F34" s="127"/>
      <c r="G34" s="127"/>
      <c r="H34" s="127"/>
    </row>
    <row r="35" spans="1:14" ht="16.8" thickBot="1">
      <c r="B35" s="18" t="s">
        <v>29</v>
      </c>
      <c r="D35" s="241">
        <f>ROUNDDOWN($D$33*1/2,-3)</f>
        <v>0</v>
      </c>
      <c r="E35" s="242"/>
      <c r="F35" s="243"/>
      <c r="G35" s="18" t="s">
        <v>1</v>
      </c>
    </row>
    <row r="36" spans="1:14" ht="20.100000000000001" customHeight="1">
      <c r="B36" s="18" t="s">
        <v>55</v>
      </c>
      <c r="D36" s="127"/>
      <c r="E36" s="127"/>
      <c r="F36" s="127"/>
      <c r="G36" s="127"/>
      <c r="H36" s="127"/>
    </row>
    <row r="37" spans="1:14" s="130" customFormat="1" ht="16.2">
      <c r="A37" s="18"/>
      <c r="B37" s="18" t="s">
        <v>36</v>
      </c>
      <c r="C37" s="18"/>
      <c r="D37" s="129"/>
      <c r="E37" s="129"/>
      <c r="F37" s="129"/>
      <c r="G37" s="129"/>
      <c r="H37" s="129"/>
      <c r="I37" s="18"/>
      <c r="J37" s="18"/>
      <c r="L37" s="18" t="b">
        <v>0</v>
      </c>
      <c r="M37" s="166" t="s">
        <v>163</v>
      </c>
      <c r="N37" s="126"/>
    </row>
    <row r="38" spans="1:14" s="130" customFormat="1">
      <c r="A38" s="18"/>
      <c r="B38" s="168"/>
      <c r="C38" s="168" t="s">
        <v>176</v>
      </c>
      <c r="D38" s="168"/>
      <c r="E38" s="169" t="s">
        <v>38</v>
      </c>
      <c r="F38" s="18"/>
      <c r="G38" s="18"/>
      <c r="H38" s="18"/>
      <c r="I38" s="18"/>
      <c r="J38" s="18"/>
      <c r="L38" s="18" t="b">
        <v>0</v>
      </c>
      <c r="M38" s="126" t="s">
        <v>164</v>
      </c>
      <c r="N38" s="126"/>
    </row>
    <row r="39" spans="1:14" s="130" customFormat="1" ht="18.75" customHeight="1">
      <c r="A39" s="18"/>
      <c r="B39" s="168"/>
      <c r="C39" s="168" t="s">
        <v>177</v>
      </c>
      <c r="D39" s="168"/>
      <c r="E39" s="168" t="s">
        <v>40</v>
      </c>
      <c r="F39" s="18"/>
      <c r="G39" s="18"/>
      <c r="H39" s="18"/>
      <c r="I39" s="18"/>
      <c r="J39" s="18"/>
      <c r="L39" s="18" t="b">
        <v>0</v>
      </c>
      <c r="M39" s="126" t="s">
        <v>165</v>
      </c>
      <c r="N39" s="126"/>
    </row>
    <row r="40" spans="1:14" s="130" customFormat="1">
      <c r="A40" s="18"/>
      <c r="B40" s="168"/>
      <c r="C40" s="168" t="s">
        <v>56</v>
      </c>
      <c r="D40" s="168"/>
      <c r="E40" s="169"/>
      <c r="F40" s="168"/>
      <c r="G40" s="168"/>
      <c r="H40" s="168"/>
      <c r="I40" s="168"/>
      <c r="J40" s="168"/>
      <c r="L40" s="18" t="b">
        <v>0</v>
      </c>
      <c r="M40" s="126" t="s">
        <v>166</v>
      </c>
      <c r="N40" s="126"/>
    </row>
    <row r="41" spans="1:14" s="130" customFormat="1">
      <c r="A41" s="18"/>
      <c r="B41" s="168"/>
      <c r="C41" s="168" t="s">
        <v>57</v>
      </c>
      <c r="D41" s="168"/>
      <c r="E41" s="169"/>
      <c r="F41" s="168"/>
      <c r="G41" s="168"/>
      <c r="H41" s="168"/>
      <c r="I41" s="168"/>
      <c r="J41" s="168"/>
      <c r="L41" s="18" t="b">
        <v>0</v>
      </c>
      <c r="M41" s="126" t="s">
        <v>167</v>
      </c>
      <c r="N41" s="126"/>
    </row>
    <row r="42" spans="1:14" s="130" customFormat="1" ht="79.5" customHeight="1">
      <c r="A42" s="18"/>
      <c r="B42" s="18"/>
      <c r="C42" s="18"/>
      <c r="D42" s="18"/>
      <c r="E42" s="126"/>
      <c r="F42" s="18"/>
      <c r="G42" s="18"/>
      <c r="H42" s="18"/>
      <c r="I42" s="18"/>
      <c r="J42" s="18"/>
      <c r="L42" s="18" t="b">
        <v>0</v>
      </c>
      <c r="M42" s="126" t="s">
        <v>168</v>
      </c>
      <c r="N42" s="126"/>
    </row>
    <row r="43" spans="1:14" s="130" customFormat="1" ht="18.75" customHeight="1">
      <c r="A43" s="18"/>
      <c r="B43" s="168"/>
      <c r="C43" s="168" t="s">
        <v>41</v>
      </c>
      <c r="D43" s="168"/>
      <c r="E43" s="170"/>
      <c r="F43" s="170"/>
      <c r="G43" s="170"/>
      <c r="H43" s="170"/>
      <c r="I43" s="19"/>
      <c r="J43" s="19"/>
      <c r="K43" s="19"/>
      <c r="L43" s="19" t="b">
        <v>0</v>
      </c>
      <c r="M43" s="126" t="s">
        <v>169</v>
      </c>
      <c r="N43" s="126"/>
    </row>
    <row r="44" spans="1:14" s="130" customFormat="1" ht="18.75" customHeight="1">
      <c r="A44" s="18"/>
      <c r="B44" s="168"/>
      <c r="C44" s="168" t="s">
        <v>42</v>
      </c>
      <c r="D44" s="168"/>
      <c r="E44" s="170"/>
      <c r="F44" s="170"/>
      <c r="G44" s="170"/>
      <c r="H44" s="170"/>
      <c r="I44" s="19"/>
      <c r="J44" s="19"/>
      <c r="K44" s="19"/>
      <c r="L44" s="19" t="b">
        <v>0</v>
      </c>
      <c r="M44" s="126" t="s">
        <v>170</v>
      </c>
      <c r="N44" s="126"/>
    </row>
    <row r="45" spans="1:14" s="130" customFormat="1" ht="18.75" customHeight="1">
      <c r="A45" s="18"/>
      <c r="B45" s="168"/>
      <c r="C45" s="168" t="s">
        <v>43</v>
      </c>
      <c r="D45" s="168"/>
      <c r="E45" s="170"/>
      <c r="F45" s="170"/>
      <c r="G45" s="170"/>
      <c r="H45" s="170"/>
      <c r="I45" s="19"/>
      <c r="J45" s="19"/>
      <c r="K45" s="19"/>
      <c r="L45" s="19" t="b">
        <v>0</v>
      </c>
      <c r="M45" s="126" t="s">
        <v>171</v>
      </c>
      <c r="N45" s="126"/>
    </row>
    <row r="46" spans="1:14" ht="14.25" customHeight="1">
      <c r="D46" s="127"/>
      <c r="E46" s="127"/>
      <c r="F46" s="127"/>
      <c r="G46" s="127"/>
      <c r="H46" s="127"/>
    </row>
    <row r="47" spans="1:14" ht="14.4">
      <c r="B47" s="119" t="s">
        <v>30</v>
      </c>
    </row>
    <row r="48" spans="1:14">
      <c r="B48" s="126" t="s">
        <v>44</v>
      </c>
    </row>
    <row r="49" spans="2:13" ht="18.75" customHeight="1">
      <c r="B49" s="168"/>
      <c r="C49" s="169" t="s">
        <v>58</v>
      </c>
      <c r="D49" s="168"/>
      <c r="E49" s="168"/>
      <c r="F49" s="168"/>
      <c r="G49" s="168"/>
      <c r="L49" s="18" t="b">
        <v>0</v>
      </c>
      <c r="M49" s="18" t="s">
        <v>172</v>
      </c>
    </row>
    <row r="50" spans="2:13" ht="18.75" customHeight="1">
      <c r="B50" s="168"/>
      <c r="C50" s="168" t="s">
        <v>45</v>
      </c>
      <c r="D50" s="168"/>
      <c r="E50" s="168"/>
      <c r="F50" s="168"/>
      <c r="G50" s="168"/>
      <c r="L50" s="18" t="b">
        <v>0</v>
      </c>
      <c r="M50" s="18" t="s">
        <v>173</v>
      </c>
    </row>
    <row r="51" spans="2:13" ht="18.75" customHeight="1">
      <c r="B51" s="168"/>
      <c r="C51" s="169" t="s">
        <v>46</v>
      </c>
      <c r="D51" s="168"/>
      <c r="E51" s="168"/>
      <c r="F51" s="168"/>
      <c r="G51" s="168"/>
      <c r="L51" s="18" t="b">
        <v>0</v>
      </c>
      <c r="M51" s="18" t="s">
        <v>174</v>
      </c>
    </row>
    <row r="52" spans="2:13" ht="18.75" customHeight="1">
      <c r="B52" s="168"/>
      <c r="C52" s="168" t="s">
        <v>59</v>
      </c>
      <c r="D52" s="168"/>
      <c r="E52" s="168"/>
      <c r="F52" s="168"/>
      <c r="G52" s="168"/>
      <c r="L52" s="18" t="b">
        <v>0</v>
      </c>
      <c r="M52" s="18" t="s">
        <v>171</v>
      </c>
    </row>
    <row r="53" spans="2:13" ht="6" customHeight="1">
      <c r="D53" s="127"/>
      <c r="E53" s="127"/>
      <c r="F53" s="127"/>
      <c r="G53" s="127"/>
      <c r="H53" s="127"/>
    </row>
    <row r="54" spans="2:13">
      <c r="B54" s="82" t="s">
        <v>31</v>
      </c>
    </row>
    <row r="55" spans="2:13" ht="72.75" customHeight="1">
      <c r="B55" s="218"/>
      <c r="C55" s="218"/>
      <c r="D55" s="218"/>
      <c r="E55" s="218"/>
      <c r="F55" s="218"/>
      <c r="G55" s="218"/>
      <c r="H55" s="218"/>
      <c r="I55" s="218"/>
      <c r="J55" s="218"/>
    </row>
    <row r="56" spans="2:13" ht="6" customHeight="1">
      <c r="D56" s="127"/>
      <c r="E56" s="127"/>
      <c r="F56" s="127"/>
      <c r="G56" s="127"/>
      <c r="H56" s="127"/>
    </row>
    <row r="57" spans="2:13">
      <c r="B57" s="126" t="s">
        <v>47</v>
      </c>
    </row>
    <row r="58" spans="2:13" ht="130.5" customHeight="1">
      <c r="B58" s="218"/>
      <c r="C58" s="218"/>
      <c r="D58" s="218"/>
      <c r="E58" s="218"/>
      <c r="F58" s="218"/>
      <c r="G58" s="218"/>
      <c r="H58" s="218"/>
      <c r="I58" s="218"/>
      <c r="J58" s="218"/>
    </row>
    <row r="59" spans="2:13" ht="6" customHeight="1">
      <c r="D59" s="127"/>
      <c r="E59" s="127"/>
      <c r="F59" s="127"/>
      <c r="G59" s="127"/>
      <c r="H59" s="127"/>
    </row>
    <row r="60" spans="2:13" s="131" customFormat="1" ht="18.75" customHeight="1">
      <c r="B60" s="132" t="s">
        <v>60</v>
      </c>
      <c r="C60" s="126"/>
      <c r="D60" s="126"/>
      <c r="E60" s="126"/>
    </row>
    <row r="61" spans="2:13" s="131" customFormat="1" ht="14.4">
      <c r="B61" s="126" t="s">
        <v>61</v>
      </c>
      <c r="C61" s="133"/>
    </row>
    <row r="62" spans="2:13" s="131" customFormat="1" ht="18.75" customHeight="1">
      <c r="B62" s="221" t="s">
        <v>32</v>
      </c>
      <c r="C62" s="223" t="s">
        <v>48</v>
      </c>
      <c r="D62" s="225" t="s">
        <v>33</v>
      </c>
      <c r="E62" s="226"/>
      <c r="F62" s="216" t="s">
        <v>62</v>
      </c>
      <c r="G62" s="216" t="s">
        <v>63</v>
      </c>
      <c r="H62" s="216" t="s">
        <v>64</v>
      </c>
    </row>
    <row r="63" spans="2:13" s="131" customFormat="1" ht="21.6">
      <c r="B63" s="222"/>
      <c r="C63" s="224"/>
      <c r="D63" s="134" t="s">
        <v>65</v>
      </c>
      <c r="E63" s="135" t="s">
        <v>66</v>
      </c>
      <c r="F63" s="217"/>
      <c r="G63" s="227"/>
      <c r="H63" s="217"/>
    </row>
    <row r="64" spans="2:13" s="131" customFormat="1">
      <c r="B64" s="171"/>
      <c r="C64" s="172"/>
      <c r="D64" s="173"/>
      <c r="E64" s="51">
        <f>D64*12</f>
        <v>0</v>
      </c>
      <c r="F64" s="177"/>
      <c r="G64" s="52">
        <f>$E$64*$F$64/60</f>
        <v>0</v>
      </c>
      <c r="H64" s="38" t="e">
        <f>$G$64/$C$64</f>
        <v>#DIV/0!</v>
      </c>
    </row>
    <row r="65" spans="2:8" s="131" customFormat="1">
      <c r="B65" s="174"/>
      <c r="C65" s="175"/>
      <c r="D65" s="176"/>
      <c r="E65" s="54">
        <f>D65*12</f>
        <v>0</v>
      </c>
      <c r="F65" s="178"/>
      <c r="G65" s="42">
        <f>$E$65*$F$65/60</f>
        <v>0</v>
      </c>
      <c r="H65" s="42" t="e">
        <f>$G$65/$C$65</f>
        <v>#DIV/0!</v>
      </c>
    </row>
    <row r="66" spans="2:8" s="131" customFormat="1">
      <c r="B66" s="174"/>
      <c r="C66" s="175"/>
      <c r="D66" s="176"/>
      <c r="E66" s="54">
        <f>D66*12</f>
        <v>0</v>
      </c>
      <c r="F66" s="178"/>
      <c r="G66" s="42">
        <f>$E$66*$F$66/60</f>
        <v>0</v>
      </c>
      <c r="H66" s="55" t="e">
        <f>G66/C66</f>
        <v>#DIV/0!</v>
      </c>
    </row>
    <row r="67" spans="2:8" s="131" customFormat="1">
      <c r="B67" s="219"/>
      <c r="C67" s="220"/>
      <c r="D67" s="43">
        <f>SUM(D64:D66)</f>
        <v>0</v>
      </c>
      <c r="E67" s="56">
        <f>SUM(E64:E66)</f>
        <v>0</v>
      </c>
      <c r="F67" s="44">
        <f>SUM(F64:F66)</f>
        <v>0</v>
      </c>
      <c r="G67" s="45">
        <f>SUM(G64:G66)</f>
        <v>0</v>
      </c>
      <c r="H67" s="57" t="e">
        <f>SUM(H64:H66)</f>
        <v>#DIV/0!</v>
      </c>
    </row>
    <row r="68" spans="2:8" s="131" customFormat="1">
      <c r="B68" s="126" t="s">
        <v>67</v>
      </c>
    </row>
    <row r="69" spans="2:8" s="131" customFormat="1" ht="18.75" customHeight="1">
      <c r="B69" s="221" t="s">
        <v>32</v>
      </c>
      <c r="C69" s="223" t="s">
        <v>48</v>
      </c>
      <c r="D69" s="225" t="s">
        <v>33</v>
      </c>
      <c r="E69" s="226"/>
      <c r="F69" s="216" t="s">
        <v>62</v>
      </c>
      <c r="G69" s="216" t="s">
        <v>63</v>
      </c>
      <c r="H69" s="216" t="s">
        <v>64</v>
      </c>
    </row>
    <row r="70" spans="2:8" s="131" customFormat="1" ht="21.6">
      <c r="B70" s="222"/>
      <c r="C70" s="224"/>
      <c r="D70" s="134" t="s">
        <v>65</v>
      </c>
      <c r="E70" s="135" t="s">
        <v>66</v>
      </c>
      <c r="F70" s="217"/>
      <c r="G70" s="227"/>
      <c r="H70" s="217"/>
    </row>
    <row r="71" spans="2:8" s="131" customFormat="1">
      <c r="B71" s="171"/>
      <c r="C71" s="172"/>
      <c r="D71" s="173"/>
      <c r="E71" s="51">
        <f>D71*12</f>
        <v>0</v>
      </c>
      <c r="F71" s="177"/>
      <c r="G71" s="52">
        <f>E71*F71/60</f>
        <v>0</v>
      </c>
      <c r="H71" s="52" t="e">
        <f>G71/C71</f>
        <v>#DIV/0!</v>
      </c>
    </row>
    <row r="72" spans="2:8" s="131" customFormat="1">
      <c r="B72" s="174"/>
      <c r="C72" s="175"/>
      <c r="D72" s="176"/>
      <c r="E72" s="54">
        <f>D72*12</f>
        <v>0</v>
      </c>
      <c r="F72" s="178"/>
      <c r="G72" s="42">
        <f>E72*F72/60</f>
        <v>0</v>
      </c>
      <c r="H72" s="42" t="e">
        <f>G72/C72</f>
        <v>#DIV/0!</v>
      </c>
    </row>
    <row r="73" spans="2:8" s="131" customFormat="1">
      <c r="B73" s="174"/>
      <c r="C73" s="175"/>
      <c r="D73" s="176"/>
      <c r="E73" s="54">
        <f>D73*12</f>
        <v>0</v>
      </c>
      <c r="F73" s="178"/>
      <c r="G73" s="42">
        <f>E73*F73/60</f>
        <v>0</v>
      </c>
      <c r="H73" s="55" t="e">
        <f>G73/C73</f>
        <v>#DIV/0!</v>
      </c>
    </row>
    <row r="74" spans="2:8" s="131" customFormat="1">
      <c r="B74" s="219"/>
      <c r="C74" s="220"/>
      <c r="D74" s="43">
        <f>SUM(D71:D73)</f>
        <v>0</v>
      </c>
      <c r="E74" s="56">
        <f>SUM(E71:E73)</f>
        <v>0</v>
      </c>
      <c r="F74" s="44">
        <f>SUM(F71:F73)</f>
        <v>0</v>
      </c>
      <c r="G74" s="45">
        <f>SUM(G71:G73)</f>
        <v>0</v>
      </c>
      <c r="H74" s="45" t="e">
        <f>SUM(H71:H73)</f>
        <v>#DIV/0!</v>
      </c>
    </row>
    <row r="75" spans="2:8" s="131" customFormat="1">
      <c r="B75" s="20" t="s">
        <v>34</v>
      </c>
    </row>
    <row r="76" spans="2:8" s="131" customFormat="1">
      <c r="C76" s="47" t="e">
        <f>($G$67-$G$74)/$G$67</f>
        <v>#DIV/0!</v>
      </c>
    </row>
    <row r="77" spans="2:8" s="131" customFormat="1">
      <c r="C77" s="136"/>
    </row>
    <row r="78" spans="2:8" s="131" customFormat="1">
      <c r="B78" s="126" t="s">
        <v>49</v>
      </c>
      <c r="C78" s="136"/>
    </row>
    <row r="79" spans="2:8" s="131" customFormat="1" ht="9" customHeight="1">
      <c r="C79" s="136"/>
    </row>
    <row r="80" spans="2:8" s="131" customFormat="1">
      <c r="B80" s="126" t="s">
        <v>68</v>
      </c>
    </row>
    <row r="81" spans="2:4" s="131" customFormat="1" ht="18.75" customHeight="1">
      <c r="B81" s="229" t="s">
        <v>50</v>
      </c>
      <c r="C81" s="231" t="s">
        <v>51</v>
      </c>
      <c r="D81" s="232"/>
    </row>
    <row r="82" spans="2:4" s="131" customFormat="1" ht="21.6">
      <c r="B82" s="230"/>
      <c r="C82" s="137" t="s">
        <v>65</v>
      </c>
      <c r="D82" s="138" t="s">
        <v>69</v>
      </c>
    </row>
    <row r="83" spans="2:4" s="131" customFormat="1">
      <c r="B83" s="171"/>
      <c r="C83" s="179"/>
      <c r="D83" s="60">
        <f>C83*12</f>
        <v>0</v>
      </c>
    </row>
    <row r="84" spans="2:4" s="131" customFormat="1">
      <c r="B84" s="174"/>
      <c r="C84" s="180"/>
      <c r="D84" s="62">
        <f>C84*12</f>
        <v>0</v>
      </c>
    </row>
    <row r="85" spans="2:4" s="131" customFormat="1">
      <c r="B85" s="174"/>
      <c r="C85" s="180"/>
      <c r="D85" s="62">
        <f>C85*12</f>
        <v>0</v>
      </c>
    </row>
    <row r="86" spans="2:4" s="131" customFormat="1">
      <c r="B86" s="139"/>
      <c r="C86" s="64">
        <f>SUM(C83:C85)</f>
        <v>0</v>
      </c>
      <c r="D86" s="65">
        <f>SUM(D83:D85)</f>
        <v>0</v>
      </c>
    </row>
    <row r="87" spans="2:4" s="131" customFormat="1">
      <c r="B87" s="126" t="s">
        <v>70</v>
      </c>
    </row>
    <row r="88" spans="2:4" s="131" customFormat="1" ht="18.75" customHeight="1">
      <c r="B88" s="229" t="s">
        <v>50</v>
      </c>
      <c r="C88" s="231" t="s">
        <v>51</v>
      </c>
      <c r="D88" s="232"/>
    </row>
    <row r="89" spans="2:4" s="131" customFormat="1" ht="21.6">
      <c r="B89" s="230"/>
      <c r="C89" s="137" t="s">
        <v>65</v>
      </c>
      <c r="D89" s="138" t="s">
        <v>69</v>
      </c>
    </row>
    <row r="90" spans="2:4" s="131" customFormat="1">
      <c r="B90" s="171"/>
      <c r="C90" s="179"/>
      <c r="D90" s="60">
        <f>C90*12</f>
        <v>0</v>
      </c>
    </row>
    <row r="91" spans="2:4" s="131" customFormat="1">
      <c r="B91" s="174"/>
      <c r="C91" s="180"/>
      <c r="D91" s="62">
        <f>C91*12</f>
        <v>0</v>
      </c>
    </row>
    <row r="92" spans="2:4" s="131" customFormat="1">
      <c r="B92" s="174"/>
      <c r="C92" s="180"/>
      <c r="D92" s="62">
        <f>C92*12</f>
        <v>0</v>
      </c>
    </row>
    <row r="93" spans="2:4" s="131" customFormat="1">
      <c r="B93" s="139"/>
      <c r="C93" s="64">
        <f>SUM(C90:C92)</f>
        <v>0</v>
      </c>
      <c r="D93" s="65">
        <f>SUM(D90:D92)</f>
        <v>0</v>
      </c>
    </row>
    <row r="94" spans="2:4" s="131" customFormat="1">
      <c r="B94" s="20" t="s">
        <v>52</v>
      </c>
    </row>
    <row r="95" spans="2:4" s="131" customFormat="1">
      <c r="C95" s="47" t="e">
        <f>($D$86-$D$93)/D86</f>
        <v>#DIV/0!</v>
      </c>
    </row>
    <row r="96" spans="2:4" s="131" customFormat="1"/>
    <row r="97" spans="2:10">
      <c r="B97" s="126" t="s">
        <v>35</v>
      </c>
    </row>
    <row r="98" spans="2:10" ht="72.75" customHeight="1">
      <c r="B98" s="228"/>
      <c r="C98" s="228"/>
      <c r="D98" s="228"/>
      <c r="E98" s="228"/>
      <c r="F98" s="228"/>
      <c r="G98" s="228"/>
      <c r="H98" s="228"/>
      <c r="I98" s="228"/>
      <c r="J98" s="228"/>
    </row>
  </sheetData>
  <sheetProtection algorithmName="SHA-512" hashValue="VorR1MyU7YmR1jH5NIsFb/W9QYPWCSaUamTIDqp840kBeKNTTslO7+KaOTSLLCMZ6ApnCONaPTp/YKcni6QWcQ==" saltValue="5RO7I078HovR2Yvbe7rjmA==" spinCount="100000" sheet="1" objects="1" scenarios="1"/>
  <mergeCells count="39">
    <mergeCell ref="D19:E19"/>
    <mergeCell ref="F19:J19"/>
    <mergeCell ref="B3:J3"/>
    <mergeCell ref="I6:J6"/>
    <mergeCell ref="C10:J10"/>
    <mergeCell ref="C11:J11"/>
    <mergeCell ref="C12:J12"/>
    <mergeCell ref="C13:J13"/>
    <mergeCell ref="B14:J14"/>
    <mergeCell ref="B15:J15"/>
    <mergeCell ref="B16:J16"/>
    <mergeCell ref="B17:J17"/>
    <mergeCell ref="B18:J18"/>
    <mergeCell ref="B25:J25"/>
    <mergeCell ref="D31:F31"/>
    <mergeCell ref="D33:F33"/>
    <mergeCell ref="D35:F35"/>
    <mergeCell ref="B55:J55"/>
    <mergeCell ref="B27:J27"/>
    <mergeCell ref="B98:J98"/>
    <mergeCell ref="H69:H70"/>
    <mergeCell ref="B74:C74"/>
    <mergeCell ref="B81:B82"/>
    <mergeCell ref="C81:D81"/>
    <mergeCell ref="B88:B89"/>
    <mergeCell ref="C88:D88"/>
    <mergeCell ref="G69:G70"/>
    <mergeCell ref="H62:H63"/>
    <mergeCell ref="B58:J58"/>
    <mergeCell ref="B67:C67"/>
    <mergeCell ref="B69:B70"/>
    <mergeCell ref="C69:C70"/>
    <mergeCell ref="D69:E69"/>
    <mergeCell ref="F69:F70"/>
    <mergeCell ref="B62:B63"/>
    <mergeCell ref="C62:C63"/>
    <mergeCell ref="D62:E62"/>
    <mergeCell ref="F62:F63"/>
    <mergeCell ref="G62:G63"/>
  </mergeCells>
  <phoneticPr fontId="12"/>
  <conditionalFormatting sqref="C19:C20">
    <cfRule type="containsText" dxfId="12" priority="2" operator="containsText" text="あり">
      <formula>NOT(ISERROR(SEARCH("あり",C19)))</formula>
    </cfRule>
    <cfRule type="containsText" dxfId="11" priority="4" operator="containsText" text="なし">
      <formula>NOT(ISERROR(SEARCH("なし",C19)))</formula>
    </cfRule>
    <cfRule type="containsText" dxfId="10" priority="5" operator="containsText" text="あり">
      <formula>NOT(ISERROR(SEARCH("あり",C19)))</formula>
    </cfRule>
  </conditionalFormatting>
  <conditionalFormatting sqref="D35 D37:H37">
    <cfRule type="cellIs" dxfId="9" priority="3" operator="greaterThan">
      <formula>1000000</formula>
    </cfRule>
  </conditionalFormatting>
  <conditionalFormatting sqref="D35">
    <cfRule type="cellIs" dxfId="8" priority="1" operator="greaterThan">
      <formula>666000</formula>
    </cfRule>
  </conditionalFormatting>
  <dataValidations count="5">
    <dataValidation imeMode="halfKatakana" allowBlank="1" showInputMessage="1" showErrorMessage="1" sqref="C12:H12 C10" xr:uid="{04A0B002-7450-40E9-95D5-11999076F998}"/>
    <dataValidation type="list" allowBlank="1" showInputMessage="1" showErrorMessage="1" sqref="C19:C20" xr:uid="{C69CC42F-DFB1-4EEE-BF49-6F135FE11F9A}">
      <formula1>"あり,なし"</formula1>
    </dataValidation>
    <dataValidation type="list" allowBlank="1" showInputMessage="1" showErrorMessage="1" sqref="F19" xr:uid="{42572EA1-DE23-4D57-8701-07DA2D906176}">
      <formula1>"令和元年度,令和２年度,令和３年度"</formula1>
    </dataValidation>
    <dataValidation type="list" allowBlank="1" showInputMessage="1" showErrorMessage="1" sqref="B15:J15" xr:uid="{A1DF7164-CB16-42F8-89DB-6421EAA2D5AF}">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imeMode="halfAlpha" allowBlank="1" showInputMessage="1" showErrorMessage="1" sqref="B17:J17" xr:uid="{29C505C1-90DD-4333-88B8-DDDF9664E765}"/>
  </dataValidations>
  <printOptions horizontalCentered="1"/>
  <pageMargins left="0.70866141732283472" right="0.70866141732283472" top="0.74803149606299213" bottom="0.74803149606299213" header="0.31496062992125984" footer="0.31496062992125984"/>
  <pageSetup paperSize="9" scale="39" orientation="portrait" r:id="rId1"/>
  <rowBreaks count="1" manualBreakCount="1">
    <brk id="60"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1</xdr:col>
                    <xdr:colOff>1668780</xdr:colOff>
                    <xdr:row>36</xdr:row>
                    <xdr:rowOff>106680</xdr:rowOff>
                  </from>
                  <to>
                    <xdr:col>2</xdr:col>
                    <xdr:colOff>106680</xdr:colOff>
                    <xdr:row>38</xdr:row>
                    <xdr:rowOff>152400</xdr:rowOff>
                  </to>
                </anchor>
              </controlPr>
            </control>
          </mc:Choice>
        </mc:AlternateContent>
        <mc:AlternateContent xmlns:mc="http://schemas.openxmlformats.org/markup-compatibility/2006">
          <mc:Choice Requires="x14">
            <control shapeId="73730" r:id="rId5" name="Check Box 2">
              <controlPr defaultSize="0" autoFill="0" autoLine="0" autoPict="0">
                <anchor moveWithCells="1">
                  <from>
                    <xdr:col>1</xdr:col>
                    <xdr:colOff>1645920</xdr:colOff>
                    <xdr:row>38</xdr:row>
                    <xdr:rowOff>160020</xdr:rowOff>
                  </from>
                  <to>
                    <xdr:col>2</xdr:col>
                    <xdr:colOff>38100</xdr:colOff>
                    <xdr:row>40</xdr:row>
                    <xdr:rowOff>106680</xdr:rowOff>
                  </to>
                </anchor>
              </controlPr>
            </control>
          </mc:Choice>
        </mc:AlternateContent>
        <mc:AlternateContent xmlns:mc="http://schemas.openxmlformats.org/markup-compatibility/2006">
          <mc:Choice Requires="x14">
            <control shapeId="73731" r:id="rId6" name="Check Box 3">
              <controlPr defaultSize="0" autoFill="0" autoLine="0" autoPict="0">
                <anchor moveWithCells="1">
                  <from>
                    <xdr:col>1</xdr:col>
                    <xdr:colOff>1699260</xdr:colOff>
                    <xdr:row>37</xdr:row>
                    <xdr:rowOff>106680</xdr:rowOff>
                  </from>
                  <to>
                    <xdr:col>2</xdr:col>
                    <xdr:colOff>205740</xdr:colOff>
                    <xdr:row>39</xdr:row>
                    <xdr:rowOff>76200</xdr:rowOff>
                  </to>
                </anchor>
              </controlPr>
            </control>
          </mc:Choice>
        </mc:AlternateContent>
        <mc:AlternateContent xmlns:mc="http://schemas.openxmlformats.org/markup-compatibility/2006">
          <mc:Choice Requires="x14">
            <control shapeId="73732" r:id="rId7" name="Check Box 4">
              <controlPr defaultSize="0" autoFill="0" autoLine="0" autoPict="0">
                <anchor moveWithCells="1">
                  <from>
                    <xdr:col>1</xdr:col>
                    <xdr:colOff>1661160</xdr:colOff>
                    <xdr:row>39</xdr:row>
                    <xdr:rowOff>114300</xdr:rowOff>
                  </from>
                  <to>
                    <xdr:col>2</xdr:col>
                    <xdr:colOff>114300</xdr:colOff>
                    <xdr:row>41</xdr:row>
                    <xdr:rowOff>76200</xdr:rowOff>
                  </to>
                </anchor>
              </controlPr>
            </control>
          </mc:Choice>
        </mc:AlternateContent>
        <mc:AlternateContent xmlns:mc="http://schemas.openxmlformats.org/markup-compatibility/2006">
          <mc:Choice Requires="x14">
            <control shapeId="73733" r:id="rId8" name="Check Box 5">
              <controlPr defaultSize="0" autoFill="0" autoLine="0" autoPict="0">
                <anchor moveWithCells="1">
                  <from>
                    <xdr:col>1</xdr:col>
                    <xdr:colOff>1630680</xdr:colOff>
                    <xdr:row>49</xdr:row>
                    <xdr:rowOff>0</xdr:rowOff>
                  </from>
                  <to>
                    <xdr:col>2</xdr:col>
                    <xdr:colOff>38100</xdr:colOff>
                    <xdr:row>50</xdr:row>
                    <xdr:rowOff>7620</xdr:rowOff>
                  </to>
                </anchor>
              </controlPr>
            </control>
          </mc:Choice>
        </mc:AlternateContent>
        <mc:AlternateContent xmlns:mc="http://schemas.openxmlformats.org/markup-compatibility/2006">
          <mc:Choice Requires="x14">
            <control shapeId="73734" r:id="rId9" name="Check Box 6">
              <controlPr defaultSize="0" autoFill="0" autoLine="0" autoPict="0">
                <anchor moveWithCells="1">
                  <from>
                    <xdr:col>3</xdr:col>
                    <xdr:colOff>746760</xdr:colOff>
                    <xdr:row>37</xdr:row>
                    <xdr:rowOff>152400</xdr:rowOff>
                  </from>
                  <to>
                    <xdr:col>3</xdr:col>
                    <xdr:colOff>990600</xdr:colOff>
                    <xdr:row>39</xdr:row>
                    <xdr:rowOff>22860</xdr:rowOff>
                  </to>
                </anchor>
              </controlPr>
            </control>
          </mc:Choice>
        </mc:AlternateContent>
        <mc:AlternateContent xmlns:mc="http://schemas.openxmlformats.org/markup-compatibility/2006">
          <mc:Choice Requires="x14">
            <control shapeId="73735" r:id="rId10" name="Check Box 7">
              <controlPr defaultSize="0" autoFill="0" autoLine="0" autoPict="0">
                <anchor moveWithCells="1">
                  <from>
                    <xdr:col>3</xdr:col>
                    <xdr:colOff>746760</xdr:colOff>
                    <xdr:row>36</xdr:row>
                    <xdr:rowOff>144780</xdr:rowOff>
                  </from>
                  <to>
                    <xdr:col>3</xdr:col>
                    <xdr:colOff>990600</xdr:colOff>
                    <xdr:row>38</xdr:row>
                    <xdr:rowOff>99060</xdr:rowOff>
                  </to>
                </anchor>
              </controlPr>
            </control>
          </mc:Choice>
        </mc:AlternateContent>
        <mc:AlternateContent xmlns:mc="http://schemas.openxmlformats.org/markup-compatibility/2006">
          <mc:Choice Requires="x14">
            <control shapeId="73736" r:id="rId11" name="Check Box 8">
              <controlPr defaultSize="0" autoFill="0" autoLine="0" autoPict="0">
                <anchor moveWithCells="1">
                  <from>
                    <xdr:col>1</xdr:col>
                    <xdr:colOff>1645920</xdr:colOff>
                    <xdr:row>43</xdr:row>
                    <xdr:rowOff>213360</xdr:rowOff>
                  </from>
                  <to>
                    <xdr:col>2</xdr:col>
                    <xdr:colOff>38100</xdr:colOff>
                    <xdr:row>44</xdr:row>
                    <xdr:rowOff>228600</xdr:rowOff>
                  </to>
                </anchor>
              </controlPr>
            </control>
          </mc:Choice>
        </mc:AlternateContent>
        <mc:AlternateContent xmlns:mc="http://schemas.openxmlformats.org/markup-compatibility/2006">
          <mc:Choice Requires="x14">
            <control shapeId="73737" r:id="rId12" name="Check Box 9">
              <controlPr defaultSize="0" autoFill="0" autoLine="0" autoPict="0">
                <anchor moveWithCells="1">
                  <from>
                    <xdr:col>1</xdr:col>
                    <xdr:colOff>1638300</xdr:colOff>
                    <xdr:row>50</xdr:row>
                    <xdr:rowOff>198120</xdr:rowOff>
                  </from>
                  <to>
                    <xdr:col>2</xdr:col>
                    <xdr:colOff>38100</xdr:colOff>
                    <xdr:row>52</xdr:row>
                    <xdr:rowOff>45720</xdr:rowOff>
                  </to>
                </anchor>
              </controlPr>
            </control>
          </mc:Choice>
        </mc:AlternateContent>
        <mc:AlternateContent xmlns:mc="http://schemas.openxmlformats.org/markup-compatibility/2006">
          <mc:Choice Requires="x14">
            <control shapeId="73738" r:id="rId13" name="Check Box 10">
              <controlPr defaultSize="0" autoFill="0" autoLine="0" autoPict="0">
                <anchor moveWithCells="1">
                  <from>
                    <xdr:col>1</xdr:col>
                    <xdr:colOff>1638300</xdr:colOff>
                    <xdr:row>47</xdr:row>
                    <xdr:rowOff>137160</xdr:rowOff>
                  </from>
                  <to>
                    <xdr:col>2</xdr:col>
                    <xdr:colOff>38100</xdr:colOff>
                    <xdr:row>49</xdr:row>
                    <xdr:rowOff>45720</xdr:rowOff>
                  </to>
                </anchor>
              </controlPr>
            </control>
          </mc:Choice>
        </mc:AlternateContent>
        <mc:AlternateContent xmlns:mc="http://schemas.openxmlformats.org/markup-compatibility/2006">
          <mc:Choice Requires="x14">
            <control shapeId="73739" r:id="rId14" name="Check Box 11">
              <controlPr defaultSize="0" autoFill="0" autoLine="0" autoPict="0">
                <anchor moveWithCells="1">
                  <from>
                    <xdr:col>1</xdr:col>
                    <xdr:colOff>1638300</xdr:colOff>
                    <xdr:row>50</xdr:row>
                    <xdr:rowOff>22860</xdr:rowOff>
                  </from>
                  <to>
                    <xdr:col>2</xdr:col>
                    <xdr:colOff>38100</xdr:colOff>
                    <xdr:row>50</xdr:row>
                    <xdr:rowOff>228600</xdr:rowOff>
                  </to>
                </anchor>
              </controlPr>
            </control>
          </mc:Choice>
        </mc:AlternateContent>
        <mc:AlternateContent xmlns:mc="http://schemas.openxmlformats.org/markup-compatibility/2006">
          <mc:Choice Requires="x14">
            <control shapeId="73740" r:id="rId15" name="Check Box 12">
              <controlPr defaultSize="0" autoFill="0" autoLine="0" autoPict="0">
                <anchor moveWithCells="1">
                  <from>
                    <xdr:col>1</xdr:col>
                    <xdr:colOff>1638300</xdr:colOff>
                    <xdr:row>41</xdr:row>
                    <xdr:rowOff>960120</xdr:rowOff>
                  </from>
                  <to>
                    <xdr:col>2</xdr:col>
                    <xdr:colOff>38100</xdr:colOff>
                    <xdr:row>43</xdr:row>
                    <xdr:rowOff>45720</xdr:rowOff>
                  </to>
                </anchor>
              </controlPr>
            </control>
          </mc:Choice>
        </mc:AlternateContent>
        <mc:AlternateContent xmlns:mc="http://schemas.openxmlformats.org/markup-compatibility/2006">
          <mc:Choice Requires="x14">
            <control shapeId="73741" r:id="rId16" name="Check Box 13">
              <controlPr defaultSize="0" autoFill="0" autoLine="0" autoPict="0">
                <anchor moveWithCells="1">
                  <from>
                    <xdr:col>1</xdr:col>
                    <xdr:colOff>1645920</xdr:colOff>
                    <xdr:row>42</xdr:row>
                    <xdr:rowOff>190500</xdr:rowOff>
                  </from>
                  <to>
                    <xdr:col>2</xdr:col>
                    <xdr:colOff>38100</xdr:colOff>
                    <xdr:row>44</xdr:row>
                    <xdr:rowOff>22860</xdr:rowOff>
                  </to>
                </anchor>
              </controlPr>
            </control>
          </mc:Choice>
        </mc:AlternateContent>
        <mc:AlternateContent xmlns:mc="http://schemas.openxmlformats.org/markup-compatibility/2006">
          <mc:Choice Requires="x14">
            <control shapeId="73742" r:id="rId17" name="Check Box 14">
              <controlPr defaultSize="0" autoFill="0" autoLine="0" autoPict="0">
                <anchor moveWithCells="1">
                  <from>
                    <xdr:col>0</xdr:col>
                    <xdr:colOff>83820</xdr:colOff>
                    <xdr:row>22</xdr:row>
                    <xdr:rowOff>144780</xdr:rowOff>
                  </from>
                  <to>
                    <xdr:col>1</xdr:col>
                    <xdr:colOff>236220</xdr:colOff>
                    <xdr:row>24</xdr:row>
                    <xdr:rowOff>144780</xdr:rowOff>
                  </to>
                </anchor>
              </controlPr>
            </control>
          </mc:Choice>
        </mc:AlternateContent>
        <mc:AlternateContent xmlns:mc="http://schemas.openxmlformats.org/markup-compatibility/2006">
          <mc:Choice Requires="x14">
            <control shapeId="73743" r:id="rId18" name="Check Box 15">
              <controlPr defaultSize="0" autoFill="0" autoLine="0" autoPict="0">
                <anchor moveWithCells="1">
                  <from>
                    <xdr:col>0</xdr:col>
                    <xdr:colOff>99060</xdr:colOff>
                    <xdr:row>22</xdr:row>
                    <xdr:rowOff>0</xdr:rowOff>
                  </from>
                  <to>
                    <xdr:col>1</xdr:col>
                    <xdr:colOff>121920</xdr:colOff>
                    <xdr:row>23</xdr:row>
                    <xdr:rowOff>22860</xdr:rowOff>
                  </to>
                </anchor>
              </controlPr>
            </control>
          </mc:Choice>
        </mc:AlternateContent>
        <mc:AlternateContent xmlns:mc="http://schemas.openxmlformats.org/markup-compatibility/2006">
          <mc:Choice Requires="x14">
            <control shapeId="73746" r:id="rId19" name="Check Box 18">
              <controlPr defaultSize="0" autoFill="0" autoLine="0" autoPict="0">
                <anchor moveWithCells="1">
                  <from>
                    <xdr:col>0</xdr:col>
                    <xdr:colOff>99060</xdr:colOff>
                    <xdr:row>20</xdr:row>
                    <xdr:rowOff>220980</xdr:rowOff>
                  </from>
                  <to>
                    <xdr:col>1</xdr:col>
                    <xdr:colOff>114300</xdr:colOff>
                    <xdr:row>22</xdr:row>
                    <xdr:rowOff>45720</xdr:rowOff>
                  </to>
                </anchor>
              </controlPr>
            </control>
          </mc:Choice>
        </mc:AlternateContent>
        <mc:AlternateContent xmlns:mc="http://schemas.openxmlformats.org/markup-compatibility/2006">
          <mc:Choice Requires="x14">
            <control shapeId="73748" r:id="rId20" name="Check Box 20">
              <controlPr defaultSize="0" autoFill="0" autoLine="0" autoPict="0">
                <anchor moveWithCells="1">
                  <from>
                    <xdr:col>0</xdr:col>
                    <xdr:colOff>83820</xdr:colOff>
                    <xdr:row>24</xdr:row>
                    <xdr:rowOff>45720</xdr:rowOff>
                  </from>
                  <to>
                    <xdr:col>1</xdr:col>
                    <xdr:colOff>121920</xdr:colOff>
                    <xdr:row>24</xdr:row>
                    <xdr:rowOff>457200</xdr:rowOff>
                  </to>
                </anchor>
              </controlPr>
            </control>
          </mc:Choice>
        </mc:AlternateContent>
        <mc:AlternateContent xmlns:mc="http://schemas.openxmlformats.org/markup-compatibility/2006">
          <mc:Choice Requires="x14">
            <control shapeId="73755" r:id="rId21" name="Check Box 27">
              <controlPr defaultSize="0" autoFill="0" autoLine="0" autoPict="0">
                <anchor moveWithCells="1">
                  <from>
                    <xdr:col>0</xdr:col>
                    <xdr:colOff>99060</xdr:colOff>
                    <xdr:row>26</xdr:row>
                    <xdr:rowOff>0</xdr:rowOff>
                  </from>
                  <to>
                    <xdr:col>1</xdr:col>
                    <xdr:colOff>137160</xdr:colOff>
                    <xdr:row>27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rgb="FFFF0000"/>
    <pageSetUpPr fitToPage="1"/>
  </sheetPr>
  <dimension ref="A1:V52"/>
  <sheetViews>
    <sheetView showGridLines="0" view="pageBreakPreview" zoomScaleNormal="70" zoomScaleSheetLayoutView="100" workbookViewId="0">
      <selection activeCell="L21" sqref="L21"/>
    </sheetView>
  </sheetViews>
  <sheetFormatPr defaultColWidth="5.6640625" defaultRowHeight="14.4"/>
  <cols>
    <col min="1" max="1" width="3.88671875" style="2" customWidth="1"/>
    <col min="2" max="2" width="5.6640625" style="2"/>
    <col min="3" max="3" width="12.88671875" style="2" customWidth="1"/>
    <col min="4" max="4" width="5.6640625" style="2"/>
    <col min="5" max="5" width="18" style="2" customWidth="1"/>
    <col min="6" max="21" width="5.6640625" style="2"/>
    <col min="22" max="22" width="3.88671875" style="2" customWidth="1"/>
    <col min="23" max="23" width="2.77734375" style="2" customWidth="1"/>
    <col min="24" max="16384" width="5.6640625" style="2"/>
  </cols>
  <sheetData>
    <row r="1" spans="1:22" ht="16.2">
      <c r="A1" s="1" t="s">
        <v>76</v>
      </c>
      <c r="B1" s="3"/>
      <c r="C1" s="3"/>
      <c r="D1" s="3"/>
      <c r="E1" s="3"/>
      <c r="F1" s="3"/>
      <c r="G1" s="3"/>
      <c r="H1" s="3"/>
      <c r="I1" s="3"/>
      <c r="J1" s="3"/>
    </row>
    <row r="2" spans="1:22" ht="16.2">
      <c r="A2" s="1"/>
      <c r="B2" s="3"/>
      <c r="C2" s="3"/>
      <c r="D2" s="3"/>
      <c r="E2" s="3"/>
      <c r="F2" s="3"/>
      <c r="G2" s="3"/>
      <c r="H2" s="3"/>
      <c r="I2" s="3"/>
      <c r="J2" s="3"/>
    </row>
    <row r="3" spans="1:22" ht="24.9" customHeight="1">
      <c r="A3" s="3"/>
      <c r="B3" s="298" t="s">
        <v>196</v>
      </c>
      <c r="C3" s="298"/>
      <c r="D3" s="298"/>
      <c r="E3" s="298"/>
      <c r="F3" s="298"/>
      <c r="G3" s="298"/>
      <c r="H3" s="298"/>
      <c r="I3" s="298"/>
      <c r="J3" s="298"/>
      <c r="K3" s="299"/>
      <c r="L3" s="299"/>
      <c r="M3" s="299"/>
      <c r="N3" s="299"/>
      <c r="O3" s="299"/>
      <c r="P3" s="299"/>
      <c r="Q3" s="299"/>
      <c r="R3" s="299"/>
      <c r="S3" s="299"/>
      <c r="T3" s="299"/>
      <c r="U3" s="299"/>
    </row>
    <row r="4" spans="1:22" ht="24.9" customHeight="1">
      <c r="A4" s="3"/>
      <c r="B4" s="298"/>
      <c r="C4" s="298"/>
      <c r="D4" s="298"/>
      <c r="E4" s="298"/>
      <c r="F4" s="298"/>
      <c r="G4" s="298"/>
      <c r="H4" s="298"/>
      <c r="I4" s="298"/>
      <c r="J4" s="298"/>
      <c r="K4" s="299"/>
      <c r="L4" s="299"/>
      <c r="M4" s="299"/>
      <c r="N4" s="299"/>
      <c r="O4" s="299"/>
      <c r="P4" s="299"/>
      <c r="Q4" s="299"/>
      <c r="R4" s="299"/>
      <c r="S4" s="299"/>
      <c r="T4" s="299"/>
      <c r="U4" s="299"/>
    </row>
    <row r="5" spans="1:22" s="73" customFormat="1" ht="9.75" customHeight="1">
      <c r="A5" s="71"/>
      <c r="B5" s="140"/>
      <c r="C5" s="140"/>
      <c r="D5" s="140"/>
      <c r="E5" s="140"/>
      <c r="F5" s="140"/>
      <c r="G5" s="140"/>
      <c r="H5" s="140"/>
      <c r="I5" s="140"/>
      <c r="J5" s="140"/>
    </row>
    <row r="6" spans="1:22" s="73" customFormat="1" ht="19.2">
      <c r="A6" s="71"/>
      <c r="B6" s="72"/>
      <c r="C6" s="72"/>
      <c r="D6" s="72"/>
      <c r="E6" s="72"/>
      <c r="F6" s="72"/>
      <c r="G6" s="72"/>
      <c r="H6" s="71"/>
      <c r="I6" s="71"/>
      <c r="J6" s="71"/>
      <c r="O6" s="310" t="s">
        <v>74</v>
      </c>
      <c r="P6" s="310"/>
      <c r="Q6" s="310"/>
      <c r="R6" s="311" t="s">
        <v>98</v>
      </c>
      <c r="S6" s="311"/>
      <c r="T6" s="311"/>
      <c r="U6" s="311"/>
      <c r="V6" s="311"/>
    </row>
    <row r="7" spans="1:22" s="73" customFormat="1" ht="19.2">
      <c r="A7" s="71"/>
      <c r="B7" s="72"/>
      <c r="C7" s="72"/>
      <c r="D7" s="72"/>
      <c r="E7" s="72"/>
      <c r="F7" s="72"/>
      <c r="G7" s="72"/>
      <c r="H7" s="71"/>
      <c r="I7" s="71"/>
      <c r="J7" s="71"/>
      <c r="P7" s="74"/>
      <c r="Q7" s="74"/>
      <c r="R7" s="74"/>
      <c r="S7" s="75"/>
      <c r="T7" s="75"/>
      <c r="U7" s="75"/>
      <c r="V7" s="75"/>
    </row>
    <row r="8" spans="1:22" s="10" customFormat="1" ht="15" thickBot="1">
      <c r="A8" s="141"/>
      <c r="B8" s="141"/>
      <c r="C8" s="8" t="s">
        <v>5</v>
      </c>
      <c r="D8" s="141"/>
      <c r="E8" s="141"/>
      <c r="F8" s="141"/>
      <c r="G8" s="141"/>
      <c r="H8" s="141"/>
      <c r="I8" s="141"/>
      <c r="J8" s="141"/>
    </row>
    <row r="9" spans="1:22" s="10" customFormat="1" ht="23.1" customHeight="1">
      <c r="A9" s="141"/>
      <c r="B9" s="141"/>
      <c r="C9" s="142" t="s">
        <v>4</v>
      </c>
      <c r="D9" s="300">
        <f>'別紙1（事業者調査票）'!C8</f>
        <v>0</v>
      </c>
      <c r="E9" s="301"/>
      <c r="F9" s="301"/>
      <c r="G9" s="301"/>
      <c r="H9" s="301"/>
      <c r="I9" s="301"/>
      <c r="J9" s="301"/>
      <c r="K9" s="302"/>
    </row>
    <row r="10" spans="1:22" s="10" customFormat="1" ht="23.1" customHeight="1">
      <c r="A10" s="141"/>
      <c r="B10" s="141"/>
      <c r="C10" s="143" t="s">
        <v>7</v>
      </c>
      <c r="D10" s="303">
        <f>'別紙1（事業者調査票）'!C13</f>
        <v>0</v>
      </c>
      <c r="E10" s="304"/>
      <c r="F10" s="304"/>
      <c r="G10" s="304"/>
      <c r="H10" s="304"/>
      <c r="I10" s="304"/>
      <c r="J10" s="304"/>
      <c r="K10" s="305"/>
    </row>
    <row r="11" spans="1:22" s="10" customFormat="1" ht="23.1" customHeight="1">
      <c r="A11" s="141"/>
      <c r="B11" s="141"/>
      <c r="C11" s="144" t="s">
        <v>19</v>
      </c>
      <c r="D11" s="306"/>
      <c r="E11" s="307"/>
      <c r="F11" s="308" t="s">
        <v>17</v>
      </c>
      <c r="G11" s="308"/>
      <c r="H11" s="308"/>
      <c r="I11" s="308"/>
      <c r="J11" s="308"/>
      <c r="K11" s="309"/>
    </row>
    <row r="12" spans="1:22" s="10" customFormat="1" ht="23.1" customHeight="1" thickBot="1">
      <c r="A12" s="141"/>
      <c r="B12" s="141"/>
      <c r="C12" s="145" t="s">
        <v>18</v>
      </c>
      <c r="D12" s="276"/>
      <c r="E12" s="277"/>
      <c r="F12" s="278" t="s">
        <v>17</v>
      </c>
      <c r="G12" s="278"/>
      <c r="H12" s="278"/>
      <c r="I12" s="278"/>
      <c r="J12" s="278"/>
      <c r="K12" s="279"/>
    </row>
    <row r="13" spans="1:22" ht="9.9" customHeight="1">
      <c r="A13" s="3"/>
      <c r="B13" s="3"/>
      <c r="C13" s="3"/>
      <c r="D13" s="3"/>
      <c r="E13" s="3"/>
      <c r="F13" s="3"/>
      <c r="G13" s="3"/>
      <c r="H13" s="3"/>
      <c r="I13" s="3"/>
      <c r="J13" s="3"/>
    </row>
    <row r="14" spans="1:22" ht="20.100000000000001" customHeight="1">
      <c r="A14" s="3"/>
      <c r="B14" s="280" t="s">
        <v>16</v>
      </c>
      <c r="C14" s="280"/>
      <c r="D14" s="280"/>
      <c r="E14" s="281">
        <f>$C$18+$E$18-$G$18</f>
        <v>0</v>
      </c>
      <c r="F14" s="282"/>
      <c r="G14" s="282"/>
      <c r="H14" s="282"/>
      <c r="I14" s="282"/>
      <c r="J14" s="284" t="s">
        <v>1</v>
      </c>
      <c r="K14" s="285"/>
      <c r="M14" s="275"/>
      <c r="N14" s="275"/>
      <c r="O14" s="275"/>
      <c r="P14" s="275"/>
      <c r="Q14" s="275"/>
      <c r="R14" s="275"/>
      <c r="T14" s="10"/>
      <c r="U14" s="10"/>
    </row>
    <row r="15" spans="1:22" ht="20.100000000000001" customHeight="1" thickBot="1">
      <c r="A15" s="3"/>
      <c r="B15" s="280"/>
      <c r="C15" s="280"/>
      <c r="D15" s="280"/>
      <c r="E15" s="283"/>
      <c r="F15" s="283"/>
      <c r="G15" s="283"/>
      <c r="H15" s="283"/>
      <c r="I15" s="283"/>
      <c r="J15" s="284"/>
      <c r="K15" s="285"/>
      <c r="M15" s="275"/>
      <c r="N15" s="275"/>
      <c r="O15" s="275"/>
      <c r="P15" s="275"/>
      <c r="Q15" s="275"/>
      <c r="R15" s="275"/>
      <c r="T15" s="10"/>
      <c r="U15" s="10"/>
    </row>
    <row r="16" spans="1:22" ht="9.9" customHeight="1">
      <c r="A16" s="3"/>
      <c r="B16" s="3"/>
      <c r="C16" s="3"/>
      <c r="D16" s="3"/>
      <c r="E16" s="3"/>
      <c r="F16" s="3"/>
      <c r="G16" s="3"/>
      <c r="H16" s="3"/>
      <c r="I16" s="3"/>
      <c r="J16" s="3"/>
    </row>
    <row r="17" spans="1:21" ht="39.9" customHeight="1">
      <c r="A17" s="3"/>
      <c r="B17" s="3"/>
      <c r="C17" s="295" t="s">
        <v>15</v>
      </c>
      <c r="D17" s="295"/>
      <c r="E17" s="296" t="s">
        <v>14</v>
      </c>
      <c r="F17" s="297"/>
      <c r="G17" s="286" t="s">
        <v>13</v>
      </c>
      <c r="H17" s="287"/>
      <c r="I17" s="8"/>
      <c r="J17" s="8"/>
    </row>
    <row r="18" spans="1:21" ht="20.100000000000001" customHeight="1">
      <c r="A18" s="3"/>
      <c r="B18" s="3"/>
      <c r="C18" s="288">
        <f>$P$31</f>
        <v>0</v>
      </c>
      <c r="D18" s="289"/>
      <c r="E18" s="290">
        <f>$S$31</f>
        <v>0</v>
      </c>
      <c r="F18" s="291"/>
      <c r="G18" s="292"/>
      <c r="H18" s="293"/>
      <c r="I18" s="146"/>
      <c r="J18" s="146"/>
    </row>
    <row r="19" spans="1:21" ht="9.9" customHeight="1">
      <c r="A19" s="3"/>
      <c r="B19" s="3"/>
      <c r="C19" s="3"/>
      <c r="D19" s="3"/>
      <c r="E19" s="3"/>
      <c r="F19" s="3"/>
      <c r="G19" s="3"/>
      <c r="H19" s="3"/>
      <c r="I19" s="3"/>
      <c r="J19" s="3"/>
    </row>
    <row r="20" spans="1:21" s="7" customFormat="1" ht="20.100000000000001" customHeight="1">
      <c r="A20" s="8"/>
      <c r="B20" s="67" t="s">
        <v>12</v>
      </c>
      <c r="C20" s="294" t="s">
        <v>11</v>
      </c>
      <c r="D20" s="294"/>
      <c r="E20" s="294"/>
      <c r="F20" s="294"/>
      <c r="G20" s="294"/>
      <c r="H20" s="294"/>
      <c r="I20" s="294"/>
      <c r="J20" s="294"/>
      <c r="K20" s="312" t="s">
        <v>10</v>
      </c>
      <c r="L20" s="312"/>
      <c r="M20" s="312" t="s">
        <v>2</v>
      </c>
      <c r="N20" s="312"/>
      <c r="O20" s="312"/>
      <c r="P20" s="312" t="s">
        <v>9</v>
      </c>
      <c r="Q20" s="312"/>
      <c r="R20" s="312"/>
      <c r="S20" s="313" t="s">
        <v>3</v>
      </c>
      <c r="T20" s="313"/>
      <c r="U20" s="313"/>
    </row>
    <row r="21" spans="1:21" ht="20.100000000000001" customHeight="1">
      <c r="A21" s="3"/>
      <c r="B21" s="6">
        <v>1</v>
      </c>
      <c r="C21" s="314"/>
      <c r="D21" s="314"/>
      <c r="E21" s="314"/>
      <c r="F21" s="314"/>
      <c r="G21" s="314"/>
      <c r="H21" s="314"/>
      <c r="I21" s="314"/>
      <c r="J21" s="314"/>
      <c r="K21" s="181"/>
      <c r="L21" s="4"/>
      <c r="M21" s="315"/>
      <c r="N21" s="315"/>
      <c r="O21" s="315"/>
      <c r="P21" s="316">
        <f t="shared" ref="P21:P30" si="0">K21*M21</f>
        <v>0</v>
      </c>
      <c r="Q21" s="316"/>
      <c r="R21" s="316"/>
      <c r="S21" s="315"/>
      <c r="T21" s="315"/>
      <c r="U21" s="315"/>
    </row>
    <row r="22" spans="1:21" ht="20.100000000000001" customHeight="1">
      <c r="A22" s="3"/>
      <c r="B22" s="6">
        <v>2</v>
      </c>
      <c r="C22" s="314"/>
      <c r="D22" s="314"/>
      <c r="E22" s="314"/>
      <c r="F22" s="314"/>
      <c r="G22" s="314"/>
      <c r="H22" s="314"/>
      <c r="I22" s="314"/>
      <c r="J22" s="314"/>
      <c r="K22" s="181"/>
      <c r="L22" s="4"/>
      <c r="M22" s="315"/>
      <c r="N22" s="315"/>
      <c r="O22" s="315"/>
      <c r="P22" s="316">
        <f t="shared" si="0"/>
        <v>0</v>
      </c>
      <c r="Q22" s="316"/>
      <c r="R22" s="316"/>
      <c r="S22" s="315"/>
      <c r="T22" s="315"/>
      <c r="U22" s="315"/>
    </row>
    <row r="23" spans="1:21" ht="20.100000000000001" customHeight="1">
      <c r="A23" s="3"/>
      <c r="B23" s="6">
        <v>3</v>
      </c>
      <c r="C23" s="314"/>
      <c r="D23" s="314"/>
      <c r="E23" s="314"/>
      <c r="F23" s="314"/>
      <c r="G23" s="314"/>
      <c r="H23" s="314"/>
      <c r="I23" s="314"/>
      <c r="J23" s="314"/>
      <c r="K23" s="181"/>
      <c r="L23" s="4"/>
      <c r="M23" s="315"/>
      <c r="N23" s="315"/>
      <c r="O23" s="315"/>
      <c r="P23" s="316">
        <f t="shared" si="0"/>
        <v>0</v>
      </c>
      <c r="Q23" s="316"/>
      <c r="R23" s="316"/>
      <c r="S23" s="315"/>
      <c r="T23" s="315"/>
      <c r="U23" s="315"/>
    </row>
    <row r="24" spans="1:21" ht="20.100000000000001" customHeight="1">
      <c r="A24" s="3"/>
      <c r="B24" s="6">
        <v>4</v>
      </c>
      <c r="C24" s="314"/>
      <c r="D24" s="314"/>
      <c r="E24" s="314"/>
      <c r="F24" s="314"/>
      <c r="G24" s="314"/>
      <c r="H24" s="314"/>
      <c r="I24" s="314"/>
      <c r="J24" s="314"/>
      <c r="K24" s="181"/>
      <c r="L24" s="4"/>
      <c r="M24" s="315"/>
      <c r="N24" s="315"/>
      <c r="O24" s="315"/>
      <c r="P24" s="316">
        <f t="shared" si="0"/>
        <v>0</v>
      </c>
      <c r="Q24" s="316"/>
      <c r="R24" s="316"/>
      <c r="S24" s="315"/>
      <c r="T24" s="315"/>
      <c r="U24" s="315"/>
    </row>
    <row r="25" spans="1:21" ht="20.100000000000001" customHeight="1">
      <c r="A25" s="3"/>
      <c r="B25" s="6">
        <v>5</v>
      </c>
      <c r="C25" s="314"/>
      <c r="D25" s="314"/>
      <c r="E25" s="314"/>
      <c r="F25" s="314"/>
      <c r="G25" s="314"/>
      <c r="H25" s="314"/>
      <c r="I25" s="314"/>
      <c r="J25" s="314"/>
      <c r="K25" s="181"/>
      <c r="L25" s="4"/>
      <c r="M25" s="315"/>
      <c r="N25" s="315"/>
      <c r="O25" s="315"/>
      <c r="P25" s="316">
        <f t="shared" si="0"/>
        <v>0</v>
      </c>
      <c r="Q25" s="316"/>
      <c r="R25" s="316"/>
      <c r="S25" s="315"/>
      <c r="T25" s="315"/>
      <c r="U25" s="315"/>
    </row>
    <row r="26" spans="1:21" ht="20.100000000000001" customHeight="1">
      <c r="A26" s="3"/>
      <c r="B26" s="6">
        <v>6</v>
      </c>
      <c r="C26" s="314"/>
      <c r="D26" s="314"/>
      <c r="E26" s="314"/>
      <c r="F26" s="314"/>
      <c r="G26" s="314"/>
      <c r="H26" s="314"/>
      <c r="I26" s="314"/>
      <c r="J26" s="314"/>
      <c r="K26" s="181"/>
      <c r="L26" s="4"/>
      <c r="M26" s="315"/>
      <c r="N26" s="315"/>
      <c r="O26" s="315"/>
      <c r="P26" s="316">
        <f t="shared" si="0"/>
        <v>0</v>
      </c>
      <c r="Q26" s="316"/>
      <c r="R26" s="316"/>
      <c r="S26" s="315"/>
      <c r="T26" s="315"/>
      <c r="U26" s="315"/>
    </row>
    <row r="27" spans="1:21" ht="20.100000000000001" customHeight="1">
      <c r="A27" s="3"/>
      <c r="B27" s="6">
        <v>7</v>
      </c>
      <c r="C27" s="314"/>
      <c r="D27" s="314"/>
      <c r="E27" s="314"/>
      <c r="F27" s="314"/>
      <c r="G27" s="314"/>
      <c r="H27" s="314"/>
      <c r="I27" s="314"/>
      <c r="J27" s="314"/>
      <c r="K27" s="181"/>
      <c r="L27" s="4"/>
      <c r="M27" s="315"/>
      <c r="N27" s="315"/>
      <c r="O27" s="315"/>
      <c r="P27" s="316">
        <f t="shared" si="0"/>
        <v>0</v>
      </c>
      <c r="Q27" s="316"/>
      <c r="R27" s="316"/>
      <c r="S27" s="315"/>
      <c r="T27" s="315"/>
      <c r="U27" s="315"/>
    </row>
    <row r="28" spans="1:21" ht="20.100000000000001" customHeight="1">
      <c r="A28" s="3"/>
      <c r="B28" s="6">
        <v>8</v>
      </c>
      <c r="C28" s="314"/>
      <c r="D28" s="314"/>
      <c r="E28" s="314"/>
      <c r="F28" s="314"/>
      <c r="G28" s="314"/>
      <c r="H28" s="314"/>
      <c r="I28" s="314"/>
      <c r="J28" s="314"/>
      <c r="K28" s="181"/>
      <c r="L28" s="4"/>
      <c r="M28" s="315"/>
      <c r="N28" s="315"/>
      <c r="O28" s="315"/>
      <c r="P28" s="316">
        <f t="shared" si="0"/>
        <v>0</v>
      </c>
      <c r="Q28" s="316"/>
      <c r="R28" s="316"/>
      <c r="S28" s="315"/>
      <c r="T28" s="315"/>
      <c r="U28" s="315"/>
    </row>
    <row r="29" spans="1:21" ht="20.100000000000001" customHeight="1">
      <c r="A29" s="3"/>
      <c r="B29" s="6">
        <v>9</v>
      </c>
      <c r="C29" s="314"/>
      <c r="D29" s="314"/>
      <c r="E29" s="314"/>
      <c r="F29" s="314"/>
      <c r="G29" s="314"/>
      <c r="H29" s="314"/>
      <c r="I29" s="314"/>
      <c r="J29" s="314"/>
      <c r="K29" s="181"/>
      <c r="L29" s="4"/>
      <c r="M29" s="315"/>
      <c r="N29" s="315"/>
      <c r="O29" s="315"/>
      <c r="P29" s="316">
        <f t="shared" si="0"/>
        <v>0</v>
      </c>
      <c r="Q29" s="316"/>
      <c r="R29" s="316"/>
      <c r="S29" s="315"/>
      <c r="T29" s="315"/>
      <c r="U29" s="315"/>
    </row>
    <row r="30" spans="1:21" ht="20.100000000000001" customHeight="1">
      <c r="A30" s="3"/>
      <c r="B30" s="6">
        <v>10</v>
      </c>
      <c r="C30" s="314"/>
      <c r="D30" s="314"/>
      <c r="E30" s="314"/>
      <c r="F30" s="314"/>
      <c r="G30" s="314"/>
      <c r="H30" s="314"/>
      <c r="I30" s="314"/>
      <c r="J30" s="314"/>
      <c r="K30" s="181"/>
      <c r="L30" s="4"/>
      <c r="M30" s="315"/>
      <c r="N30" s="315"/>
      <c r="O30" s="315"/>
      <c r="P30" s="316">
        <f t="shared" si="0"/>
        <v>0</v>
      </c>
      <c r="Q30" s="316"/>
      <c r="R30" s="316"/>
      <c r="S30" s="315"/>
      <c r="T30" s="315"/>
      <c r="U30" s="315"/>
    </row>
    <row r="31" spans="1:21" ht="20.100000000000001" customHeight="1">
      <c r="A31" s="3"/>
      <c r="B31" s="3"/>
      <c r="C31" s="3"/>
      <c r="D31" s="3"/>
      <c r="E31" s="3"/>
      <c r="F31" s="3"/>
      <c r="G31" s="3"/>
      <c r="H31" s="3"/>
      <c r="I31" s="3"/>
      <c r="J31" s="3"/>
      <c r="M31" s="312" t="s">
        <v>0</v>
      </c>
      <c r="N31" s="312"/>
      <c r="O31" s="312"/>
      <c r="P31" s="321">
        <f>SUM(P21:R30)</f>
        <v>0</v>
      </c>
      <c r="Q31" s="322"/>
      <c r="R31" s="323"/>
      <c r="S31" s="321">
        <f>SUM(S21:U30)</f>
        <v>0</v>
      </c>
      <c r="T31" s="322"/>
      <c r="U31" s="323"/>
    </row>
    <row r="32" spans="1:21" ht="49.5" customHeight="1">
      <c r="A32" s="3"/>
      <c r="B32" s="3"/>
      <c r="C32" s="3"/>
      <c r="D32" s="3"/>
      <c r="E32" s="3"/>
      <c r="F32" s="3"/>
      <c r="G32" s="3"/>
      <c r="H32" s="3"/>
      <c r="I32" s="3"/>
      <c r="J32" s="3"/>
    </row>
    <row r="33" spans="1:22" ht="20.100000000000001" customHeight="1">
      <c r="A33" s="3"/>
      <c r="B33" s="318" t="s">
        <v>8</v>
      </c>
      <c r="C33" s="294"/>
      <c r="D33" s="319"/>
      <c r="E33" s="319"/>
      <c r="F33" s="319"/>
      <c r="G33" s="319"/>
      <c r="H33" s="319"/>
      <c r="I33" s="319"/>
      <c r="J33" s="319"/>
      <c r="K33" s="320"/>
      <c r="L33" s="320"/>
      <c r="M33" s="320"/>
      <c r="N33" s="320"/>
      <c r="O33" s="320"/>
      <c r="P33" s="320"/>
      <c r="Q33" s="320"/>
      <c r="R33" s="320"/>
      <c r="S33" s="320"/>
      <c r="T33" s="320"/>
      <c r="U33" s="320"/>
    </row>
    <row r="34" spans="1:22" ht="20.100000000000001" customHeight="1">
      <c r="A34" s="3"/>
      <c r="B34" s="294"/>
      <c r="C34" s="294"/>
      <c r="D34" s="319"/>
      <c r="E34" s="319"/>
      <c r="F34" s="319"/>
      <c r="G34" s="319"/>
      <c r="H34" s="319"/>
      <c r="I34" s="319"/>
      <c r="J34" s="319"/>
      <c r="K34" s="320"/>
      <c r="L34" s="320"/>
      <c r="M34" s="320"/>
      <c r="N34" s="320"/>
      <c r="O34" s="320"/>
      <c r="P34" s="320"/>
      <c r="Q34" s="320"/>
      <c r="R34" s="320"/>
      <c r="S34" s="320"/>
      <c r="T34" s="320"/>
      <c r="U34" s="320"/>
    </row>
    <row r="35" spans="1:22" ht="20.100000000000001" customHeight="1">
      <c r="A35" s="3"/>
      <c r="B35" s="294"/>
      <c r="C35" s="294"/>
      <c r="D35" s="319"/>
      <c r="E35" s="319"/>
      <c r="F35" s="319"/>
      <c r="G35" s="319"/>
      <c r="H35" s="319"/>
      <c r="I35" s="319"/>
      <c r="J35" s="319"/>
      <c r="K35" s="320"/>
      <c r="L35" s="320"/>
      <c r="M35" s="320"/>
      <c r="N35" s="320"/>
      <c r="O35" s="320"/>
      <c r="P35" s="320"/>
      <c r="Q35" s="320"/>
      <c r="R35" s="320"/>
      <c r="S35" s="320"/>
      <c r="T35" s="320"/>
      <c r="U35" s="320"/>
    </row>
    <row r="36" spans="1:22" ht="105" customHeight="1">
      <c r="A36" s="3"/>
      <c r="B36" s="294"/>
      <c r="C36" s="294"/>
      <c r="D36" s="319"/>
      <c r="E36" s="319"/>
      <c r="F36" s="319"/>
      <c r="G36" s="319"/>
      <c r="H36" s="319"/>
      <c r="I36" s="319"/>
      <c r="J36" s="319"/>
      <c r="K36" s="320"/>
      <c r="L36" s="320"/>
      <c r="M36" s="320"/>
      <c r="N36" s="320"/>
      <c r="O36" s="320"/>
      <c r="P36" s="320"/>
      <c r="Q36" s="320"/>
      <c r="R36" s="320"/>
      <c r="S36" s="320"/>
      <c r="T36" s="320"/>
      <c r="U36" s="320"/>
    </row>
    <row r="37" spans="1:22" ht="30" customHeight="1">
      <c r="A37" s="3"/>
      <c r="B37" s="317"/>
      <c r="C37" s="317"/>
      <c r="D37" s="317"/>
      <c r="E37" s="317"/>
      <c r="F37" s="317"/>
      <c r="G37" s="317"/>
      <c r="H37" s="317"/>
      <c r="I37" s="317"/>
      <c r="J37" s="317"/>
      <c r="K37" s="317"/>
      <c r="L37" s="317"/>
      <c r="M37" s="317"/>
      <c r="N37" s="317"/>
      <c r="O37" s="317"/>
      <c r="P37" s="317"/>
      <c r="Q37" s="317"/>
      <c r="R37" s="317"/>
      <c r="S37" s="317"/>
      <c r="T37" s="317"/>
      <c r="U37" s="317"/>
    </row>
    <row r="38" spans="1:22" ht="30" customHeight="1">
      <c r="A38" s="3"/>
      <c r="B38" s="274"/>
      <c r="C38" s="274"/>
      <c r="D38" s="274"/>
      <c r="E38" s="274"/>
      <c r="F38" s="274"/>
      <c r="G38" s="274"/>
      <c r="H38" s="274"/>
      <c r="I38" s="274"/>
      <c r="J38" s="274"/>
      <c r="K38" s="274"/>
      <c r="L38" s="274"/>
      <c r="M38" s="274"/>
      <c r="N38" s="274"/>
      <c r="O38" s="274"/>
      <c r="P38" s="274"/>
      <c r="Q38" s="274"/>
      <c r="R38" s="274"/>
      <c r="S38" s="274"/>
      <c r="T38" s="274"/>
      <c r="U38" s="274"/>
    </row>
    <row r="39" spans="1:22" ht="30" customHeight="1">
      <c r="A39" s="3"/>
      <c r="B39" s="274"/>
      <c r="C39" s="274"/>
      <c r="D39" s="274"/>
      <c r="E39" s="274"/>
      <c r="F39" s="274"/>
      <c r="G39" s="274"/>
      <c r="H39" s="274"/>
      <c r="I39" s="274"/>
      <c r="J39" s="274"/>
      <c r="K39" s="274"/>
      <c r="L39" s="274"/>
      <c r="M39" s="274"/>
      <c r="N39" s="274"/>
      <c r="O39" s="274"/>
      <c r="P39" s="274"/>
      <c r="Q39" s="274"/>
      <c r="R39" s="274"/>
      <c r="S39" s="274"/>
      <c r="T39" s="274"/>
      <c r="U39" s="274"/>
    </row>
    <row r="40" spans="1:22" ht="30" customHeight="1">
      <c r="A40" s="3"/>
      <c r="B40" s="274"/>
      <c r="C40" s="274"/>
      <c r="D40" s="274"/>
      <c r="E40" s="274"/>
      <c r="F40" s="274"/>
      <c r="G40" s="274"/>
      <c r="H40" s="274"/>
      <c r="I40" s="274"/>
      <c r="J40" s="274"/>
      <c r="K40" s="274"/>
      <c r="L40" s="274"/>
      <c r="M40" s="274"/>
      <c r="N40" s="274"/>
      <c r="O40" s="274"/>
      <c r="P40" s="274"/>
      <c r="Q40" s="274"/>
      <c r="R40" s="274"/>
      <c r="S40" s="274"/>
      <c r="T40" s="274"/>
      <c r="U40" s="274"/>
    </row>
    <row r="41" spans="1:22" ht="30" customHeight="1">
      <c r="A41" s="3"/>
      <c r="B41" s="274"/>
      <c r="C41" s="274"/>
      <c r="D41" s="274"/>
      <c r="E41" s="274"/>
      <c r="F41" s="274"/>
      <c r="G41" s="274"/>
      <c r="H41" s="274"/>
      <c r="I41" s="274"/>
      <c r="J41" s="274"/>
      <c r="K41" s="274"/>
      <c r="L41" s="274"/>
      <c r="M41" s="274"/>
      <c r="N41" s="274"/>
      <c r="O41" s="274"/>
      <c r="P41" s="274"/>
      <c r="Q41" s="274"/>
      <c r="R41" s="274"/>
      <c r="S41" s="274"/>
      <c r="T41" s="274"/>
      <c r="U41" s="274"/>
    </row>
    <row r="42" spans="1:22" ht="30" customHeight="1">
      <c r="A42" s="3"/>
      <c r="B42" s="3"/>
      <c r="C42" s="274"/>
      <c r="D42" s="274"/>
      <c r="E42" s="274"/>
      <c r="F42" s="274"/>
      <c r="G42" s="274"/>
      <c r="H42" s="274"/>
      <c r="I42" s="274"/>
      <c r="J42" s="274"/>
      <c r="K42" s="274"/>
      <c r="L42" s="274"/>
      <c r="M42" s="274"/>
      <c r="N42" s="274"/>
      <c r="O42" s="274"/>
      <c r="P42" s="274"/>
      <c r="Q42" s="274"/>
      <c r="R42" s="274"/>
      <c r="S42" s="274"/>
      <c r="T42" s="274"/>
      <c r="U42" s="274"/>
      <c r="V42" s="274"/>
    </row>
    <row r="43" spans="1:22" ht="20.100000000000001" customHeight="1">
      <c r="A43" s="3"/>
      <c r="B43" s="3"/>
      <c r="C43" s="274"/>
      <c r="D43" s="274"/>
      <c r="E43" s="274"/>
      <c r="F43" s="274"/>
      <c r="G43" s="274"/>
      <c r="H43" s="274"/>
      <c r="I43" s="274"/>
      <c r="J43" s="274"/>
      <c r="K43" s="274"/>
      <c r="L43" s="274"/>
      <c r="M43" s="274"/>
      <c r="N43" s="274"/>
      <c r="O43" s="274"/>
      <c r="P43" s="274"/>
      <c r="Q43" s="274"/>
      <c r="R43" s="274"/>
      <c r="S43" s="274"/>
      <c r="T43" s="274"/>
      <c r="U43" s="274"/>
      <c r="V43" s="274"/>
    </row>
    <row r="44" spans="1:22" ht="20.100000000000001" customHeight="1">
      <c r="C44" s="274"/>
      <c r="D44" s="274"/>
      <c r="E44" s="274"/>
      <c r="F44" s="274"/>
      <c r="G44" s="274"/>
      <c r="H44" s="274"/>
      <c r="I44" s="274"/>
      <c r="J44" s="274"/>
      <c r="K44" s="274"/>
      <c r="L44" s="274"/>
      <c r="M44" s="274"/>
      <c r="N44" s="274"/>
      <c r="O44" s="274"/>
      <c r="P44" s="274"/>
      <c r="Q44" s="274"/>
      <c r="R44" s="274"/>
      <c r="S44" s="274"/>
      <c r="T44" s="274"/>
      <c r="U44" s="274"/>
      <c r="V44" s="274"/>
    </row>
    <row r="45" spans="1:22" ht="20.100000000000001" customHeight="1">
      <c r="C45" s="274"/>
      <c r="D45" s="274"/>
      <c r="E45" s="274"/>
      <c r="F45" s="274"/>
      <c r="G45" s="274"/>
      <c r="H45" s="274"/>
      <c r="I45" s="274"/>
      <c r="J45" s="274"/>
      <c r="K45" s="274"/>
      <c r="L45" s="274"/>
      <c r="M45" s="274"/>
      <c r="N45" s="274"/>
      <c r="O45" s="274"/>
      <c r="P45" s="274"/>
      <c r="Q45" s="274"/>
      <c r="R45" s="274"/>
      <c r="S45" s="274"/>
      <c r="T45" s="274"/>
      <c r="U45" s="274"/>
      <c r="V45" s="274"/>
    </row>
    <row r="46" spans="1:22" ht="20.100000000000001" customHeight="1">
      <c r="C46" s="274"/>
      <c r="D46" s="274"/>
      <c r="E46" s="274"/>
      <c r="F46" s="274"/>
      <c r="G46" s="274"/>
      <c r="H46" s="274"/>
      <c r="I46" s="274"/>
      <c r="J46" s="274"/>
      <c r="K46" s="274"/>
      <c r="L46" s="274"/>
      <c r="M46" s="274"/>
      <c r="N46" s="274"/>
      <c r="O46" s="274"/>
      <c r="P46" s="274"/>
      <c r="Q46" s="274"/>
      <c r="R46" s="274"/>
      <c r="S46" s="274"/>
      <c r="T46" s="274"/>
      <c r="U46" s="274"/>
      <c r="V46" s="274"/>
    </row>
    <row r="47" spans="1:22" ht="20.100000000000001" customHeight="1"/>
    <row r="48" spans="1:22" ht="20.100000000000001" customHeight="1"/>
    <row r="49" ht="20.100000000000001" customHeight="1"/>
    <row r="50" ht="20.100000000000001" customHeight="1"/>
    <row r="51" ht="20.100000000000001" customHeight="1"/>
    <row r="52" ht="20.100000000000001" customHeight="1"/>
  </sheetData>
  <sheetProtection algorithmName="SHA-512" hashValue="+UYD9dzButgNa5nPvqHn6wWs4i+dCR78x7kn1SJBoKCnpOcfqwKORL3h1eagQd3v/X6YcX/sA2IT8F9DQWy8UA==" saltValue="eKz738ZQ1I5L/vp+BVSpag==" spinCount="100000" sheet="1" objects="1" scenarios="1"/>
  <mergeCells count="73">
    <mergeCell ref="B37:U41"/>
    <mergeCell ref="C29:J29"/>
    <mergeCell ref="M29:O29"/>
    <mergeCell ref="P29:R29"/>
    <mergeCell ref="S29:U29"/>
    <mergeCell ref="B33:C36"/>
    <mergeCell ref="D33:U36"/>
    <mergeCell ref="C30:J30"/>
    <mergeCell ref="M30:O30"/>
    <mergeCell ref="P30:R30"/>
    <mergeCell ref="S30:U30"/>
    <mergeCell ref="M31:O31"/>
    <mergeCell ref="P31:R31"/>
    <mergeCell ref="S31:U31"/>
    <mergeCell ref="C27:J27"/>
    <mergeCell ref="M27:O27"/>
    <mergeCell ref="P27:R27"/>
    <mergeCell ref="S27:U27"/>
    <mergeCell ref="C28:J28"/>
    <mergeCell ref="M28:O28"/>
    <mergeCell ref="P28:R28"/>
    <mergeCell ref="S28:U28"/>
    <mergeCell ref="C25:J25"/>
    <mergeCell ref="M25:O25"/>
    <mergeCell ref="P25:R25"/>
    <mergeCell ref="S25:U25"/>
    <mergeCell ref="C26:J26"/>
    <mergeCell ref="M26:O26"/>
    <mergeCell ref="P26:R26"/>
    <mergeCell ref="S26:U26"/>
    <mergeCell ref="C23:J23"/>
    <mergeCell ref="M23:O23"/>
    <mergeCell ref="P23:R23"/>
    <mergeCell ref="S23:U23"/>
    <mergeCell ref="C24:J24"/>
    <mergeCell ref="M24:O24"/>
    <mergeCell ref="P24:R24"/>
    <mergeCell ref="S24:U24"/>
    <mergeCell ref="K20:L20"/>
    <mergeCell ref="M20:O20"/>
    <mergeCell ref="P20:R20"/>
    <mergeCell ref="S20:U20"/>
    <mergeCell ref="C22:J22"/>
    <mergeCell ref="M22:O22"/>
    <mergeCell ref="P22:R22"/>
    <mergeCell ref="S22:U22"/>
    <mergeCell ref="C21:J21"/>
    <mergeCell ref="M21:O21"/>
    <mergeCell ref="P21:R21"/>
    <mergeCell ref="S21:U21"/>
    <mergeCell ref="B3:U4"/>
    <mergeCell ref="D9:K9"/>
    <mergeCell ref="D10:K10"/>
    <mergeCell ref="D11:E11"/>
    <mergeCell ref="F11:K11"/>
    <mergeCell ref="O6:Q6"/>
    <mergeCell ref="R6:V6"/>
    <mergeCell ref="C42:V43"/>
    <mergeCell ref="C44:V46"/>
    <mergeCell ref="M14:R14"/>
    <mergeCell ref="M15:R15"/>
    <mergeCell ref="D12:E12"/>
    <mergeCell ref="F12:K12"/>
    <mergeCell ref="B14:D15"/>
    <mergeCell ref="E14:I15"/>
    <mergeCell ref="J14:K15"/>
    <mergeCell ref="G17:H17"/>
    <mergeCell ref="C18:D18"/>
    <mergeCell ref="E18:F18"/>
    <mergeCell ref="G18:H18"/>
    <mergeCell ref="C20:J20"/>
    <mergeCell ref="C17:D17"/>
    <mergeCell ref="E17:F17"/>
  </mergeCells>
  <phoneticPr fontId="12"/>
  <dataValidations count="4">
    <dataValidation type="whole" allowBlank="1" showInputMessage="1" showErrorMessage="1" sqref="D11:D12" xr:uid="{00000000-0002-0000-0C00-000000000000}">
      <formula1>0</formula1>
      <formula2>9999</formula2>
    </dataValidation>
    <dataValidation imeMode="halfAlpha" allowBlank="1" showInputMessage="1" showErrorMessage="1" sqref="M21:R30" xr:uid="{00000000-0002-0000-0C00-000001000000}"/>
    <dataValidation type="whole" allowBlank="1" showInputMessage="1" showErrorMessage="1" sqref="K21:K30" xr:uid="{00000000-0002-0000-0C00-000002000000}">
      <formula1>1</formula1>
      <formula2>100</formula2>
    </dataValidation>
    <dataValidation type="list" allowBlank="1" showInputMessage="1" showErrorMessage="1" sqref="L21:L30" xr:uid="{00000000-0002-0000-0C00-000003000000}">
      <formula1>"式,台"</formula1>
    </dataValidation>
  </dataValidations>
  <printOptions horizontalCentered="1"/>
  <pageMargins left="0.23622047244094491" right="0.23622047244094491" top="0.74803149606299213" bottom="0.74803149606299213" header="0.31496062992125984" footer="0.31496062992125984"/>
  <pageSetup paperSize="9" scale="70"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F85AF-6052-487E-9BBF-963D9AE9068A}">
  <sheetPr>
    <pageSetUpPr fitToPage="1"/>
  </sheetPr>
  <dimension ref="A1:C29"/>
  <sheetViews>
    <sheetView view="pageBreakPreview" zoomScaleNormal="100" zoomScaleSheetLayoutView="100" workbookViewId="0">
      <selection activeCell="A6" sqref="A6"/>
    </sheetView>
  </sheetViews>
  <sheetFormatPr defaultRowHeight="13.2"/>
  <cols>
    <col min="1" max="1" width="10.6640625" style="161" customWidth="1"/>
    <col min="2" max="2" width="15.109375" style="161" customWidth="1"/>
    <col min="3" max="3" width="45.6640625" style="161" customWidth="1"/>
    <col min="4" max="256" width="8.88671875" style="161"/>
    <col min="257" max="257" width="10.6640625" style="161" customWidth="1"/>
    <col min="258" max="258" width="13.109375" style="161" customWidth="1"/>
    <col min="259" max="259" width="45.6640625" style="161" customWidth="1"/>
    <col min="260" max="512" width="8.88671875" style="161"/>
    <col min="513" max="513" width="10.6640625" style="161" customWidth="1"/>
    <col min="514" max="514" width="13.109375" style="161" customWidth="1"/>
    <col min="515" max="515" width="45.6640625" style="161" customWidth="1"/>
    <col min="516" max="768" width="8.88671875" style="161"/>
    <col min="769" max="769" width="10.6640625" style="161" customWidth="1"/>
    <col min="770" max="770" width="13.109375" style="161" customWidth="1"/>
    <col min="771" max="771" width="45.6640625" style="161" customWidth="1"/>
    <col min="772" max="1024" width="8.88671875" style="161"/>
    <col min="1025" max="1025" width="10.6640625" style="161" customWidth="1"/>
    <col min="1026" max="1026" width="13.109375" style="161" customWidth="1"/>
    <col min="1027" max="1027" width="45.6640625" style="161" customWidth="1"/>
    <col min="1028" max="1280" width="8.88671875" style="161"/>
    <col min="1281" max="1281" width="10.6640625" style="161" customWidth="1"/>
    <col min="1282" max="1282" width="13.109375" style="161" customWidth="1"/>
    <col min="1283" max="1283" width="45.6640625" style="161" customWidth="1"/>
    <col min="1284" max="1536" width="8.88671875" style="161"/>
    <col min="1537" max="1537" width="10.6640625" style="161" customWidth="1"/>
    <col min="1538" max="1538" width="13.109375" style="161" customWidth="1"/>
    <col min="1539" max="1539" width="45.6640625" style="161" customWidth="1"/>
    <col min="1540" max="1792" width="8.88671875" style="161"/>
    <col min="1793" max="1793" width="10.6640625" style="161" customWidth="1"/>
    <col min="1794" max="1794" width="13.109375" style="161" customWidth="1"/>
    <col min="1795" max="1795" width="45.6640625" style="161" customWidth="1"/>
    <col min="1796" max="2048" width="8.88671875" style="161"/>
    <col min="2049" max="2049" width="10.6640625" style="161" customWidth="1"/>
    <col min="2050" max="2050" width="13.109375" style="161" customWidth="1"/>
    <col min="2051" max="2051" width="45.6640625" style="161" customWidth="1"/>
    <col min="2052" max="2304" width="8.88671875" style="161"/>
    <col min="2305" max="2305" width="10.6640625" style="161" customWidth="1"/>
    <col min="2306" max="2306" width="13.109375" style="161" customWidth="1"/>
    <col min="2307" max="2307" width="45.6640625" style="161" customWidth="1"/>
    <col min="2308" max="2560" width="8.88671875" style="161"/>
    <col min="2561" max="2561" width="10.6640625" style="161" customWidth="1"/>
    <col min="2562" max="2562" width="13.109375" style="161" customWidth="1"/>
    <col min="2563" max="2563" width="45.6640625" style="161" customWidth="1"/>
    <col min="2564" max="2816" width="8.88671875" style="161"/>
    <col min="2817" max="2817" width="10.6640625" style="161" customWidth="1"/>
    <col min="2818" max="2818" width="13.109375" style="161" customWidth="1"/>
    <col min="2819" max="2819" width="45.6640625" style="161" customWidth="1"/>
    <col min="2820" max="3072" width="8.88671875" style="161"/>
    <col min="3073" max="3073" width="10.6640625" style="161" customWidth="1"/>
    <col min="3074" max="3074" width="13.109375" style="161" customWidth="1"/>
    <col min="3075" max="3075" width="45.6640625" style="161" customWidth="1"/>
    <col min="3076" max="3328" width="8.88671875" style="161"/>
    <col min="3329" max="3329" width="10.6640625" style="161" customWidth="1"/>
    <col min="3330" max="3330" width="13.109375" style="161" customWidth="1"/>
    <col min="3331" max="3331" width="45.6640625" style="161" customWidth="1"/>
    <col min="3332" max="3584" width="8.88671875" style="161"/>
    <col min="3585" max="3585" width="10.6640625" style="161" customWidth="1"/>
    <col min="3586" max="3586" width="13.109375" style="161" customWidth="1"/>
    <col min="3587" max="3587" width="45.6640625" style="161" customWidth="1"/>
    <col min="3588" max="3840" width="8.88671875" style="161"/>
    <col min="3841" max="3841" width="10.6640625" style="161" customWidth="1"/>
    <col min="3842" max="3842" width="13.109375" style="161" customWidth="1"/>
    <col min="3843" max="3843" width="45.6640625" style="161" customWidth="1"/>
    <col min="3844" max="4096" width="8.88671875" style="161"/>
    <col min="4097" max="4097" width="10.6640625" style="161" customWidth="1"/>
    <col min="4098" max="4098" width="13.109375" style="161" customWidth="1"/>
    <col min="4099" max="4099" width="45.6640625" style="161" customWidth="1"/>
    <col min="4100" max="4352" width="8.88671875" style="161"/>
    <col min="4353" max="4353" width="10.6640625" style="161" customWidth="1"/>
    <col min="4354" max="4354" width="13.109375" style="161" customWidth="1"/>
    <col min="4355" max="4355" width="45.6640625" style="161" customWidth="1"/>
    <col min="4356" max="4608" width="8.88671875" style="161"/>
    <col min="4609" max="4609" width="10.6640625" style="161" customWidth="1"/>
    <col min="4610" max="4610" width="13.109375" style="161" customWidth="1"/>
    <col min="4611" max="4611" width="45.6640625" style="161" customWidth="1"/>
    <col min="4612" max="4864" width="8.88671875" style="161"/>
    <col min="4865" max="4865" width="10.6640625" style="161" customWidth="1"/>
    <col min="4866" max="4866" width="13.109375" style="161" customWidth="1"/>
    <col min="4867" max="4867" width="45.6640625" style="161" customWidth="1"/>
    <col min="4868" max="5120" width="8.88671875" style="161"/>
    <col min="5121" max="5121" width="10.6640625" style="161" customWidth="1"/>
    <col min="5122" max="5122" width="13.109375" style="161" customWidth="1"/>
    <col min="5123" max="5123" width="45.6640625" style="161" customWidth="1"/>
    <col min="5124" max="5376" width="8.88671875" style="161"/>
    <col min="5377" max="5377" width="10.6640625" style="161" customWidth="1"/>
    <col min="5378" max="5378" width="13.109375" style="161" customWidth="1"/>
    <col min="5379" max="5379" width="45.6640625" style="161" customWidth="1"/>
    <col min="5380" max="5632" width="8.88671875" style="161"/>
    <col min="5633" max="5633" width="10.6640625" style="161" customWidth="1"/>
    <col min="5634" max="5634" width="13.109375" style="161" customWidth="1"/>
    <col min="5635" max="5635" width="45.6640625" style="161" customWidth="1"/>
    <col min="5636" max="5888" width="8.88671875" style="161"/>
    <col min="5889" max="5889" width="10.6640625" style="161" customWidth="1"/>
    <col min="5890" max="5890" width="13.109375" style="161" customWidth="1"/>
    <col min="5891" max="5891" width="45.6640625" style="161" customWidth="1"/>
    <col min="5892" max="6144" width="8.88671875" style="161"/>
    <col min="6145" max="6145" width="10.6640625" style="161" customWidth="1"/>
    <col min="6146" max="6146" width="13.109375" style="161" customWidth="1"/>
    <col min="6147" max="6147" width="45.6640625" style="161" customWidth="1"/>
    <col min="6148" max="6400" width="8.88671875" style="161"/>
    <col min="6401" max="6401" width="10.6640625" style="161" customWidth="1"/>
    <col min="6402" max="6402" width="13.109375" style="161" customWidth="1"/>
    <col min="6403" max="6403" width="45.6640625" style="161" customWidth="1"/>
    <col min="6404" max="6656" width="8.88671875" style="161"/>
    <col min="6657" max="6657" width="10.6640625" style="161" customWidth="1"/>
    <col min="6658" max="6658" width="13.109375" style="161" customWidth="1"/>
    <col min="6659" max="6659" width="45.6640625" style="161" customWidth="1"/>
    <col min="6660" max="6912" width="8.88671875" style="161"/>
    <col min="6913" max="6913" width="10.6640625" style="161" customWidth="1"/>
    <col min="6914" max="6914" width="13.109375" style="161" customWidth="1"/>
    <col min="6915" max="6915" width="45.6640625" style="161" customWidth="1"/>
    <col min="6916" max="7168" width="8.88671875" style="161"/>
    <col min="7169" max="7169" width="10.6640625" style="161" customWidth="1"/>
    <col min="7170" max="7170" width="13.109375" style="161" customWidth="1"/>
    <col min="7171" max="7171" width="45.6640625" style="161" customWidth="1"/>
    <col min="7172" max="7424" width="8.88671875" style="161"/>
    <col min="7425" max="7425" width="10.6640625" style="161" customWidth="1"/>
    <col min="7426" max="7426" width="13.109375" style="161" customWidth="1"/>
    <col min="7427" max="7427" width="45.6640625" style="161" customWidth="1"/>
    <col min="7428" max="7680" width="8.88671875" style="161"/>
    <col min="7681" max="7681" width="10.6640625" style="161" customWidth="1"/>
    <col min="7682" max="7682" width="13.109375" style="161" customWidth="1"/>
    <col min="7683" max="7683" width="45.6640625" style="161" customWidth="1"/>
    <col min="7684" max="7936" width="8.88671875" style="161"/>
    <col min="7937" max="7937" width="10.6640625" style="161" customWidth="1"/>
    <col min="7938" max="7938" width="13.109375" style="161" customWidth="1"/>
    <col min="7939" max="7939" width="45.6640625" style="161" customWidth="1"/>
    <col min="7940" max="8192" width="8.88671875" style="161"/>
    <col min="8193" max="8193" width="10.6640625" style="161" customWidth="1"/>
    <col min="8194" max="8194" width="13.109375" style="161" customWidth="1"/>
    <col min="8195" max="8195" width="45.6640625" style="161" customWidth="1"/>
    <col min="8196" max="8448" width="8.88671875" style="161"/>
    <col min="8449" max="8449" width="10.6640625" style="161" customWidth="1"/>
    <col min="8450" max="8450" width="13.109375" style="161" customWidth="1"/>
    <col min="8451" max="8451" width="45.6640625" style="161" customWidth="1"/>
    <col min="8452" max="8704" width="8.88671875" style="161"/>
    <col min="8705" max="8705" width="10.6640625" style="161" customWidth="1"/>
    <col min="8706" max="8706" width="13.109375" style="161" customWidth="1"/>
    <col min="8707" max="8707" width="45.6640625" style="161" customWidth="1"/>
    <col min="8708" max="8960" width="8.88671875" style="161"/>
    <col min="8961" max="8961" width="10.6640625" style="161" customWidth="1"/>
    <col min="8962" max="8962" width="13.109375" style="161" customWidth="1"/>
    <col min="8963" max="8963" width="45.6640625" style="161" customWidth="1"/>
    <col min="8964" max="9216" width="8.88671875" style="161"/>
    <col min="9217" max="9217" width="10.6640625" style="161" customWidth="1"/>
    <col min="9218" max="9218" width="13.109375" style="161" customWidth="1"/>
    <col min="9219" max="9219" width="45.6640625" style="161" customWidth="1"/>
    <col min="9220" max="9472" width="8.88671875" style="161"/>
    <col min="9473" max="9473" width="10.6640625" style="161" customWidth="1"/>
    <col min="9474" max="9474" width="13.109375" style="161" customWidth="1"/>
    <col min="9475" max="9475" width="45.6640625" style="161" customWidth="1"/>
    <col min="9476" max="9728" width="8.88671875" style="161"/>
    <col min="9729" max="9729" width="10.6640625" style="161" customWidth="1"/>
    <col min="9730" max="9730" width="13.109375" style="161" customWidth="1"/>
    <col min="9731" max="9731" width="45.6640625" style="161" customWidth="1"/>
    <col min="9732" max="9984" width="8.88671875" style="161"/>
    <col min="9985" max="9985" width="10.6640625" style="161" customWidth="1"/>
    <col min="9986" max="9986" width="13.109375" style="161" customWidth="1"/>
    <col min="9987" max="9987" width="45.6640625" style="161" customWidth="1"/>
    <col min="9988" max="10240" width="8.88671875" style="161"/>
    <col min="10241" max="10241" width="10.6640625" style="161" customWidth="1"/>
    <col min="10242" max="10242" width="13.109375" style="161" customWidth="1"/>
    <col min="10243" max="10243" width="45.6640625" style="161" customWidth="1"/>
    <col min="10244" max="10496" width="8.88671875" style="161"/>
    <col min="10497" max="10497" width="10.6640625" style="161" customWidth="1"/>
    <col min="10498" max="10498" width="13.109375" style="161" customWidth="1"/>
    <col min="10499" max="10499" width="45.6640625" style="161" customWidth="1"/>
    <col min="10500" max="10752" width="8.88671875" style="161"/>
    <col min="10753" max="10753" width="10.6640625" style="161" customWidth="1"/>
    <col min="10754" max="10754" width="13.109375" style="161" customWidth="1"/>
    <col min="10755" max="10755" width="45.6640625" style="161" customWidth="1"/>
    <col min="10756" max="11008" width="8.88671875" style="161"/>
    <col min="11009" max="11009" width="10.6640625" style="161" customWidth="1"/>
    <col min="11010" max="11010" width="13.109375" style="161" customWidth="1"/>
    <col min="11011" max="11011" width="45.6640625" style="161" customWidth="1"/>
    <col min="11012" max="11264" width="8.88671875" style="161"/>
    <col min="11265" max="11265" width="10.6640625" style="161" customWidth="1"/>
    <col min="11266" max="11266" width="13.109375" style="161" customWidth="1"/>
    <col min="11267" max="11267" width="45.6640625" style="161" customWidth="1"/>
    <col min="11268" max="11520" width="8.88671875" style="161"/>
    <col min="11521" max="11521" width="10.6640625" style="161" customWidth="1"/>
    <col min="11522" max="11522" width="13.109375" style="161" customWidth="1"/>
    <col min="11523" max="11523" width="45.6640625" style="161" customWidth="1"/>
    <col min="11524" max="11776" width="8.88671875" style="161"/>
    <col min="11777" max="11777" width="10.6640625" style="161" customWidth="1"/>
    <col min="11778" max="11778" width="13.109375" style="161" customWidth="1"/>
    <col min="11779" max="11779" width="45.6640625" style="161" customWidth="1"/>
    <col min="11780" max="12032" width="8.88671875" style="161"/>
    <col min="12033" max="12033" width="10.6640625" style="161" customWidth="1"/>
    <col min="12034" max="12034" width="13.109375" style="161" customWidth="1"/>
    <col min="12035" max="12035" width="45.6640625" style="161" customWidth="1"/>
    <col min="12036" max="12288" width="8.88671875" style="161"/>
    <col min="12289" max="12289" width="10.6640625" style="161" customWidth="1"/>
    <col min="12290" max="12290" width="13.109375" style="161" customWidth="1"/>
    <col min="12291" max="12291" width="45.6640625" style="161" customWidth="1"/>
    <col min="12292" max="12544" width="8.88671875" style="161"/>
    <col min="12545" max="12545" width="10.6640625" style="161" customWidth="1"/>
    <col min="12546" max="12546" width="13.109375" style="161" customWidth="1"/>
    <col min="12547" max="12547" width="45.6640625" style="161" customWidth="1"/>
    <col min="12548" max="12800" width="8.88671875" style="161"/>
    <col min="12801" max="12801" width="10.6640625" style="161" customWidth="1"/>
    <col min="12802" max="12802" width="13.109375" style="161" customWidth="1"/>
    <col min="12803" max="12803" width="45.6640625" style="161" customWidth="1"/>
    <col min="12804" max="13056" width="8.88671875" style="161"/>
    <col min="13057" max="13057" width="10.6640625" style="161" customWidth="1"/>
    <col min="13058" max="13058" width="13.109375" style="161" customWidth="1"/>
    <col min="13059" max="13059" width="45.6640625" style="161" customWidth="1"/>
    <col min="13060" max="13312" width="8.88671875" style="161"/>
    <col min="13313" max="13313" width="10.6640625" style="161" customWidth="1"/>
    <col min="13314" max="13314" width="13.109375" style="161" customWidth="1"/>
    <col min="13315" max="13315" width="45.6640625" style="161" customWidth="1"/>
    <col min="13316" max="13568" width="8.88671875" style="161"/>
    <col min="13569" max="13569" width="10.6640625" style="161" customWidth="1"/>
    <col min="13570" max="13570" width="13.109375" style="161" customWidth="1"/>
    <col min="13571" max="13571" width="45.6640625" style="161" customWidth="1"/>
    <col min="13572" max="13824" width="8.88671875" style="161"/>
    <col min="13825" max="13825" width="10.6640625" style="161" customWidth="1"/>
    <col min="13826" max="13826" width="13.109375" style="161" customWidth="1"/>
    <col min="13827" max="13827" width="45.6640625" style="161" customWidth="1"/>
    <col min="13828" max="14080" width="8.88671875" style="161"/>
    <col min="14081" max="14081" width="10.6640625" style="161" customWidth="1"/>
    <col min="14082" max="14082" width="13.109375" style="161" customWidth="1"/>
    <col min="14083" max="14083" width="45.6640625" style="161" customWidth="1"/>
    <col min="14084" max="14336" width="8.88671875" style="161"/>
    <col min="14337" max="14337" width="10.6640625" style="161" customWidth="1"/>
    <col min="14338" max="14338" width="13.109375" style="161" customWidth="1"/>
    <col min="14339" max="14339" width="45.6640625" style="161" customWidth="1"/>
    <col min="14340" max="14592" width="8.88671875" style="161"/>
    <col min="14593" max="14593" width="10.6640625" style="161" customWidth="1"/>
    <col min="14594" max="14594" width="13.109375" style="161" customWidth="1"/>
    <col min="14595" max="14595" width="45.6640625" style="161" customWidth="1"/>
    <col min="14596" max="14848" width="8.88671875" style="161"/>
    <col min="14849" max="14849" width="10.6640625" style="161" customWidth="1"/>
    <col min="14850" max="14850" width="13.109375" style="161" customWidth="1"/>
    <col min="14851" max="14851" width="45.6640625" style="161" customWidth="1"/>
    <col min="14852" max="15104" width="8.88671875" style="161"/>
    <col min="15105" max="15105" width="10.6640625" style="161" customWidth="1"/>
    <col min="15106" max="15106" width="13.109375" style="161" customWidth="1"/>
    <col min="15107" max="15107" width="45.6640625" style="161" customWidth="1"/>
    <col min="15108" max="15360" width="8.88671875" style="161"/>
    <col min="15361" max="15361" width="10.6640625" style="161" customWidth="1"/>
    <col min="15362" max="15362" width="13.109375" style="161" customWidth="1"/>
    <col min="15363" max="15363" width="45.6640625" style="161" customWidth="1"/>
    <col min="15364" max="15616" width="8.88671875" style="161"/>
    <col min="15617" max="15617" width="10.6640625" style="161" customWidth="1"/>
    <col min="15618" max="15618" width="13.109375" style="161" customWidth="1"/>
    <col min="15619" max="15619" width="45.6640625" style="161" customWidth="1"/>
    <col min="15620" max="15872" width="8.88671875" style="161"/>
    <col min="15873" max="15873" width="10.6640625" style="161" customWidth="1"/>
    <col min="15874" max="15874" width="13.109375" style="161" customWidth="1"/>
    <col min="15875" max="15875" width="45.6640625" style="161" customWidth="1"/>
    <col min="15876" max="16128" width="8.88671875" style="161"/>
    <col min="16129" max="16129" width="10.6640625" style="161" customWidth="1"/>
    <col min="16130" max="16130" width="13.109375" style="161" customWidth="1"/>
    <col min="16131" max="16131" width="45.6640625" style="161" customWidth="1"/>
    <col min="16132" max="16384" width="8.88671875" style="161"/>
  </cols>
  <sheetData>
    <row r="1" spans="1:3" ht="14.4">
      <c r="A1" s="159"/>
      <c r="B1" s="159"/>
      <c r="C1" s="160" t="s">
        <v>85</v>
      </c>
    </row>
    <row r="2" spans="1:3" ht="14.25" customHeight="1">
      <c r="A2" s="203" t="s">
        <v>100</v>
      </c>
      <c r="B2" s="204"/>
      <c r="C2" s="204"/>
    </row>
    <row r="3" spans="1:3" ht="14.25" customHeight="1">
      <c r="A3" s="204"/>
      <c r="B3" s="204"/>
      <c r="C3" s="204"/>
    </row>
    <row r="4" spans="1:3" ht="14.4">
      <c r="A4" s="159"/>
      <c r="B4" s="159"/>
      <c r="C4" s="159"/>
    </row>
    <row r="5" spans="1:3" ht="14.4">
      <c r="A5" s="159"/>
      <c r="B5" s="159"/>
      <c r="C5" s="159"/>
    </row>
    <row r="6" spans="1:3" ht="14.4">
      <c r="A6" s="159" t="s">
        <v>197</v>
      </c>
      <c r="B6" s="159"/>
      <c r="C6" s="159"/>
    </row>
    <row r="7" spans="1:3" ht="14.4">
      <c r="A7" s="159"/>
      <c r="B7" s="159"/>
      <c r="C7" s="159"/>
    </row>
    <row r="8" spans="1:3" ht="30" customHeight="1">
      <c r="A8" s="192" t="s">
        <v>4</v>
      </c>
      <c r="B8" s="193"/>
      <c r="C8" s="95" t="s">
        <v>188</v>
      </c>
    </row>
    <row r="9" spans="1:3" ht="30" customHeight="1">
      <c r="A9" s="192" t="s">
        <v>99</v>
      </c>
      <c r="B9" s="193"/>
      <c r="C9" s="95" t="s">
        <v>189</v>
      </c>
    </row>
    <row r="10" spans="1:3" ht="30" customHeight="1">
      <c r="A10" s="192" t="s">
        <v>86</v>
      </c>
      <c r="B10" s="193"/>
      <c r="C10" s="95" t="s">
        <v>135</v>
      </c>
    </row>
    <row r="11" spans="1:3" ht="15" customHeight="1">
      <c r="A11" s="194" t="s">
        <v>87</v>
      </c>
      <c r="B11" s="195"/>
      <c r="C11" s="96" t="s">
        <v>145</v>
      </c>
    </row>
    <row r="12" spans="1:3" ht="30" customHeight="1">
      <c r="A12" s="196"/>
      <c r="B12" s="197"/>
      <c r="C12" s="97" t="s">
        <v>139</v>
      </c>
    </row>
    <row r="13" spans="1:3" ht="30" customHeight="1">
      <c r="A13" s="192" t="s">
        <v>7</v>
      </c>
      <c r="B13" s="193"/>
      <c r="C13" s="95" t="s">
        <v>181</v>
      </c>
    </row>
    <row r="14" spans="1:3" ht="30" customHeight="1">
      <c r="A14" s="192" t="s">
        <v>89</v>
      </c>
      <c r="B14" s="193"/>
      <c r="C14" s="95" t="s">
        <v>136</v>
      </c>
    </row>
    <row r="15" spans="1:3" ht="30" customHeight="1">
      <c r="A15" s="192" t="s">
        <v>90</v>
      </c>
      <c r="B15" s="193"/>
      <c r="C15" s="189" t="s">
        <v>183</v>
      </c>
    </row>
    <row r="16" spans="1:3" ht="30" customHeight="1">
      <c r="A16" s="192" t="s">
        <v>91</v>
      </c>
      <c r="B16" s="193"/>
      <c r="C16" s="191">
        <v>10</v>
      </c>
    </row>
    <row r="17" spans="1:3" ht="15" customHeight="1">
      <c r="A17" s="194" t="s">
        <v>92</v>
      </c>
      <c r="B17" s="195"/>
      <c r="C17" s="96" t="s">
        <v>145</v>
      </c>
    </row>
    <row r="18" spans="1:3" ht="30" customHeight="1">
      <c r="A18" s="196"/>
      <c r="B18" s="197"/>
      <c r="C18" s="97" t="s">
        <v>137</v>
      </c>
    </row>
    <row r="19" spans="1:3" ht="57.6" customHeight="1">
      <c r="A19" s="198" t="s">
        <v>179</v>
      </c>
      <c r="B19" s="199"/>
      <c r="C19" s="189" t="s">
        <v>101</v>
      </c>
    </row>
    <row r="20" spans="1:3" ht="42" customHeight="1">
      <c r="A20" s="198" t="s">
        <v>180</v>
      </c>
      <c r="B20" s="199"/>
      <c r="C20" s="190" t="str">
        <f>IF(C19="あり","障害児事業所のみの経費を計上し、当該割合で補助基本（基準）額を按分してください。",IF(C19="なし","障害児事業所のみの経費を計上し、対象経費及び補助基本（基準）額は按分不要です",""))</f>
        <v>障害児事業所のみの経費を計上し、対象経費及び補助基本（基準）額は按分不要です</v>
      </c>
    </row>
    <row r="21" spans="1:3" ht="18.75" customHeight="1">
      <c r="A21" s="200" t="s">
        <v>93</v>
      </c>
      <c r="B21" s="162" t="s">
        <v>94</v>
      </c>
      <c r="C21" s="98" t="s">
        <v>136</v>
      </c>
    </row>
    <row r="22" spans="1:3" ht="30" customHeight="1">
      <c r="A22" s="201"/>
      <c r="B22" s="163" t="s">
        <v>95</v>
      </c>
      <c r="C22" s="99" t="s">
        <v>135</v>
      </c>
    </row>
    <row r="23" spans="1:3" ht="30" customHeight="1">
      <c r="A23" s="201"/>
      <c r="B23" s="164" t="s">
        <v>96</v>
      </c>
      <c r="C23" s="95" t="s">
        <v>138</v>
      </c>
    </row>
    <row r="24" spans="1:3" ht="30" customHeight="1">
      <c r="A24" s="202"/>
      <c r="B24" s="165" t="s">
        <v>97</v>
      </c>
      <c r="C24" s="95" t="s">
        <v>136</v>
      </c>
    </row>
    <row r="25" spans="1:3" ht="14.4">
      <c r="A25" s="159"/>
      <c r="B25" s="159"/>
      <c r="C25" s="159"/>
    </row>
    <row r="26" spans="1:3" ht="14.4">
      <c r="A26" s="159"/>
      <c r="B26" s="159"/>
      <c r="C26" s="159"/>
    </row>
    <row r="27" spans="1:3" ht="14.4">
      <c r="A27" s="159"/>
      <c r="B27" s="159"/>
      <c r="C27" s="159"/>
    </row>
    <row r="28" spans="1:3" ht="14.4">
      <c r="A28" s="159"/>
      <c r="B28" s="159"/>
      <c r="C28" s="159"/>
    </row>
    <row r="29" spans="1:3" ht="14.4">
      <c r="A29" s="159"/>
      <c r="B29" s="159"/>
      <c r="C29" s="159"/>
    </row>
  </sheetData>
  <mergeCells count="13">
    <mergeCell ref="A21:A24"/>
    <mergeCell ref="A14:B14"/>
    <mergeCell ref="A15:B15"/>
    <mergeCell ref="A16:B16"/>
    <mergeCell ref="A17:B18"/>
    <mergeCell ref="A19:B19"/>
    <mergeCell ref="A20:B20"/>
    <mergeCell ref="A13:B13"/>
    <mergeCell ref="A2:C3"/>
    <mergeCell ref="A8:B8"/>
    <mergeCell ref="A9:B9"/>
    <mergeCell ref="A10:B10"/>
    <mergeCell ref="A11:B12"/>
  </mergeCells>
  <phoneticPr fontId="12"/>
  <dataValidations count="2">
    <dataValidation type="list" allowBlank="1" showInputMessage="1" showErrorMessage="1" sqref="C19" xr:uid="{5DB77AE8-2BFB-4F88-AE7F-772FDAAACE00}">
      <formula1>",あり,なし"</formula1>
    </dataValidation>
    <dataValidation type="list" allowBlank="1" showInputMessage="1" showErrorMessage="1" sqref="WVK983056 IY19:IY20 SU19:SU20 ACQ19:ACQ20 AMM19:AMM20 AWI19:AWI20 BGE19:BGE20 BQA19:BQA20 BZW19:BZW20 CJS19:CJS20 CTO19:CTO20 DDK19:DDK20 DNG19:DNG20 DXC19:DXC20 EGY19:EGY20 EQU19:EQU20 FAQ19:FAQ20 FKM19:FKM20 FUI19:FUI20 GEE19:GEE20 GOA19:GOA20 GXW19:GXW20 HHS19:HHS20 HRO19:HRO20 IBK19:IBK20 ILG19:ILG20 IVC19:IVC20 JEY19:JEY20 JOU19:JOU20 JYQ19:JYQ20 KIM19:KIM20 KSI19:KSI20 LCE19:LCE20 LMA19:LMA20 LVW19:LVW20 MFS19:MFS20 MPO19:MPO20 MZK19:MZK20 NJG19:NJG20 NTC19:NTC20 OCY19:OCY20 OMU19:OMU20 OWQ19:OWQ20 PGM19:PGM20 PQI19:PQI20 QAE19:QAE20 QKA19:QKA20 QTW19:QTW20 RDS19:RDS20 RNO19:RNO20 RXK19:RXK20 SHG19:SHG20 SRC19:SRC20 TAY19:TAY20 TKU19:TKU20 TUQ19:TUQ20 UEM19:UEM20 UOI19:UOI20 UYE19:UYE20 VIA19:VIA20 VRW19:VRW20 WBS19:WBS20 WLO19:WLO20 WVK19:WVK20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xr:uid="{EB4C40A1-7B29-4703-9630-9AEC4E826D04}">
      <formula1>"あり,なし"</formula1>
    </dataValidation>
  </dataValidations>
  <pageMargins left="0.75" right="0.75" top="1" bottom="1" header="0.51200000000000001" footer="0.51200000000000001"/>
  <pageSetup paperSize="9" orientation="portrait" r:id="rId1"/>
  <headerFooter alignWithMargins="0"/>
  <rowBreaks count="1" manualBreakCount="1">
    <brk id="25" max="2" man="1"/>
  </rowBreaks>
  <colBreaks count="1" manualBreakCount="1">
    <brk id="3"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7A03E-2ED5-4129-8FC6-5F218DE0CBC4}">
  <sheetPr>
    <pageSetUpPr fitToPage="1"/>
  </sheetPr>
  <dimension ref="A1:J22"/>
  <sheetViews>
    <sheetView view="pageBreakPreview" zoomScale="70" zoomScaleNormal="70" zoomScaleSheetLayoutView="70" workbookViewId="0">
      <selection activeCell="B3" sqref="B3:I3"/>
    </sheetView>
  </sheetViews>
  <sheetFormatPr defaultColWidth="9" defaultRowHeight="21"/>
  <cols>
    <col min="1" max="1" width="3.33203125" style="148" customWidth="1"/>
    <col min="2" max="2" width="57.21875" style="148" customWidth="1"/>
    <col min="3" max="3" width="9.6640625" style="148" customWidth="1"/>
    <col min="4" max="9" width="13.6640625" style="148" customWidth="1"/>
    <col min="10" max="10" width="3.33203125" style="148" customWidth="1"/>
    <col min="11" max="16384" width="9" style="148"/>
  </cols>
  <sheetData>
    <row r="1" spans="1:10" ht="32.25" customHeight="1">
      <c r="A1" s="147" t="s">
        <v>156</v>
      </c>
      <c r="B1" s="147"/>
      <c r="C1" s="147"/>
      <c r="D1" s="147"/>
      <c r="E1" s="147"/>
      <c r="F1" s="147"/>
      <c r="G1" s="147"/>
      <c r="H1" s="147"/>
      <c r="I1" s="147"/>
      <c r="J1" s="147"/>
    </row>
    <row r="2" spans="1:10" ht="32.25" customHeight="1">
      <c r="A2" s="149"/>
      <c r="B2" s="147"/>
      <c r="C2" s="147"/>
      <c r="D2" s="147"/>
      <c r="E2" s="147"/>
      <c r="F2" s="147"/>
      <c r="G2" s="147"/>
      <c r="H2" s="147"/>
      <c r="I2" s="147"/>
      <c r="J2" s="147"/>
    </row>
    <row r="3" spans="1:10" ht="32.25" customHeight="1">
      <c r="A3" s="147"/>
      <c r="B3" s="205" t="s">
        <v>198</v>
      </c>
      <c r="C3" s="205"/>
      <c r="D3" s="205"/>
      <c r="E3" s="205"/>
      <c r="F3" s="205"/>
      <c r="G3" s="205"/>
      <c r="H3" s="205"/>
      <c r="I3" s="205"/>
      <c r="J3" s="147"/>
    </row>
    <row r="4" spans="1:10" ht="39" customHeight="1">
      <c r="A4" s="147"/>
      <c r="B4" s="150"/>
      <c r="C4" s="150"/>
      <c r="D4" s="150"/>
      <c r="E4" s="150"/>
      <c r="F4" s="150"/>
      <c r="G4" s="150"/>
      <c r="H4" s="151"/>
      <c r="I4" s="150"/>
      <c r="J4" s="147"/>
    </row>
    <row r="5" spans="1:10" ht="36.75" customHeight="1">
      <c r="A5" s="147"/>
      <c r="B5" s="152"/>
      <c r="C5" s="147"/>
      <c r="D5" s="147"/>
      <c r="E5" s="147"/>
      <c r="F5" s="147"/>
      <c r="G5" s="147"/>
      <c r="H5" s="147"/>
      <c r="I5" s="147"/>
      <c r="J5" s="147"/>
    </row>
    <row r="6" spans="1:10" ht="36.75" customHeight="1">
      <c r="A6" s="147"/>
      <c r="B6" s="147" t="s">
        <v>146</v>
      </c>
      <c r="C6" s="147"/>
      <c r="D6" s="327">
        <v>3</v>
      </c>
      <c r="E6" s="327"/>
      <c r="F6" s="327"/>
      <c r="G6" s="327"/>
      <c r="H6" s="327"/>
      <c r="I6" s="147" t="s">
        <v>147</v>
      </c>
      <c r="J6" s="147"/>
    </row>
    <row r="7" spans="1:10" ht="36.75" customHeight="1">
      <c r="A7" s="147"/>
      <c r="B7" s="147"/>
      <c r="C7" s="147"/>
      <c r="D7" s="155"/>
      <c r="E7" s="155"/>
      <c r="F7" s="155"/>
      <c r="G7" s="155"/>
      <c r="H7" s="155"/>
      <c r="I7" s="147"/>
      <c r="J7" s="147"/>
    </row>
    <row r="8" spans="1:10" ht="36.75" customHeight="1">
      <c r="A8" s="147"/>
      <c r="B8" s="147" t="s">
        <v>148</v>
      </c>
      <c r="C8" s="147"/>
      <c r="D8" s="328">
        <v>310000</v>
      </c>
      <c r="E8" s="328"/>
      <c r="F8" s="328"/>
      <c r="G8" s="328"/>
      <c r="H8" s="328"/>
      <c r="I8" s="147" t="s">
        <v>1</v>
      </c>
      <c r="J8" s="147"/>
    </row>
    <row r="9" spans="1:10" ht="36.75" customHeight="1">
      <c r="A9" s="147"/>
      <c r="B9" s="147" t="s">
        <v>150</v>
      </c>
      <c r="C9" s="147"/>
      <c r="D9" s="155"/>
      <c r="E9" s="155"/>
      <c r="F9" s="155"/>
      <c r="G9" s="155"/>
      <c r="H9" s="155"/>
      <c r="I9" s="147"/>
      <c r="J9" s="147"/>
    </row>
    <row r="10" spans="1:10" ht="36.75" customHeight="1">
      <c r="A10" s="147"/>
      <c r="B10" s="147" t="s">
        <v>151</v>
      </c>
      <c r="C10" s="147"/>
      <c r="D10" s="329">
        <v>310000</v>
      </c>
      <c r="E10" s="330"/>
      <c r="F10" s="330"/>
      <c r="G10" s="330"/>
      <c r="H10" s="331"/>
      <c r="I10" s="147"/>
      <c r="J10" s="147"/>
    </row>
    <row r="11" spans="1:10" ht="36.75" customHeight="1">
      <c r="A11" s="147"/>
      <c r="B11" s="147" t="s">
        <v>157</v>
      </c>
      <c r="C11" s="147"/>
      <c r="D11" s="155"/>
      <c r="E11" s="155"/>
      <c r="F11" s="155"/>
      <c r="G11" s="155"/>
      <c r="H11" s="155"/>
      <c r="I11" s="147"/>
      <c r="J11" s="147"/>
    </row>
    <row r="12" spans="1:10" ht="36.75" customHeight="1">
      <c r="A12" s="147"/>
      <c r="B12" s="147" t="s">
        <v>152</v>
      </c>
      <c r="C12" s="147"/>
      <c r="D12" s="328"/>
      <c r="E12" s="328"/>
      <c r="F12" s="328"/>
      <c r="G12" s="328"/>
      <c r="H12" s="328"/>
      <c r="I12" s="147" t="s">
        <v>1</v>
      </c>
      <c r="J12" s="147"/>
    </row>
    <row r="13" spans="1:10" ht="36.75" customHeight="1">
      <c r="A13" s="147"/>
      <c r="B13" s="147"/>
      <c r="C13" s="147"/>
      <c r="D13" s="155"/>
      <c r="E13" s="155"/>
      <c r="F13" s="155"/>
      <c r="G13" s="155"/>
      <c r="H13" s="155"/>
      <c r="I13" s="147"/>
      <c r="J13" s="147"/>
    </row>
    <row r="14" spans="1:10" ht="36.75" customHeight="1">
      <c r="A14" s="147"/>
      <c r="B14" s="147" t="s">
        <v>153</v>
      </c>
      <c r="C14" s="147"/>
      <c r="D14" s="215">
        <f>IF(D10&lt;=D8, D10, D8)-D12</f>
        <v>310000</v>
      </c>
      <c r="E14" s="215"/>
      <c r="F14" s="215"/>
      <c r="G14" s="215"/>
      <c r="H14" s="215"/>
      <c r="I14" s="147" t="s">
        <v>1</v>
      </c>
      <c r="J14" s="147"/>
    </row>
    <row r="15" spans="1:10" ht="36.75" customHeight="1">
      <c r="A15" s="147"/>
      <c r="B15" s="147"/>
      <c r="C15" s="147"/>
      <c r="D15" s="155"/>
      <c r="E15" s="155"/>
      <c r="F15" s="155"/>
      <c r="G15" s="155"/>
      <c r="H15" s="155"/>
      <c r="I15" s="147"/>
      <c r="J15" s="147"/>
    </row>
    <row r="16" spans="1:10" ht="36.75" customHeight="1">
      <c r="A16" s="147"/>
      <c r="B16" s="147" t="s">
        <v>154</v>
      </c>
      <c r="C16" s="147"/>
      <c r="D16" s="215">
        <v>750000</v>
      </c>
      <c r="E16" s="215"/>
      <c r="F16" s="215"/>
      <c r="G16" s="215"/>
      <c r="H16" s="215"/>
      <c r="I16" s="147" t="s">
        <v>1</v>
      </c>
      <c r="J16" s="147"/>
    </row>
    <row r="17" spans="1:10" ht="36.75" customHeight="1">
      <c r="A17" s="147"/>
      <c r="B17" s="147"/>
      <c r="C17" s="147"/>
      <c r="D17" s="155"/>
      <c r="E17" s="155"/>
      <c r="F17" s="155"/>
      <c r="G17" s="155"/>
      <c r="H17" s="155"/>
      <c r="I17" s="147"/>
      <c r="J17" s="147"/>
    </row>
    <row r="18" spans="1:10" ht="36.75" customHeight="1" thickBot="1">
      <c r="A18" s="147"/>
      <c r="B18" s="147"/>
      <c r="C18" s="147"/>
      <c r="D18" s="155"/>
      <c r="E18" s="155"/>
      <c r="F18" s="155"/>
      <c r="G18" s="155"/>
      <c r="H18" s="155"/>
      <c r="I18" s="147"/>
      <c r="J18" s="147"/>
    </row>
    <row r="19" spans="1:10" ht="36.75" customHeight="1" thickTop="1" thickBot="1">
      <c r="A19" s="147"/>
      <c r="B19" s="147"/>
      <c r="C19" s="156" t="s">
        <v>175</v>
      </c>
      <c r="D19" s="324">
        <f>ROUNDDOWN(H22,-3)</f>
        <v>232000</v>
      </c>
      <c r="E19" s="325"/>
      <c r="F19" s="325"/>
      <c r="G19" s="325"/>
      <c r="H19" s="326"/>
      <c r="I19" s="157" t="s">
        <v>1</v>
      </c>
    </row>
    <row r="20" spans="1:10" ht="21.6" thickTop="1">
      <c r="A20" s="147"/>
      <c r="B20" s="153"/>
      <c r="C20" s="147"/>
      <c r="D20" s="147"/>
      <c r="E20" s="147" t="s">
        <v>149</v>
      </c>
      <c r="F20" s="147"/>
      <c r="G20" s="154"/>
      <c r="H20" s="154"/>
      <c r="I20" s="147"/>
      <c r="J20" s="147"/>
    </row>
    <row r="21" spans="1:10">
      <c r="E21" s="147"/>
    </row>
    <row r="22" spans="1:10">
      <c r="H22" s="158">
        <f>IF(D14*3/4&gt;=750000,D16,ROUNDDOWN(D14*1/2,-3)+ROUNDDOWN(D14*1/4,-3))</f>
        <v>232000</v>
      </c>
    </row>
  </sheetData>
  <mergeCells count="8">
    <mergeCell ref="D16:H16"/>
    <mergeCell ref="D19:H19"/>
    <mergeCell ref="B3:I3"/>
    <mergeCell ref="D6:H6"/>
    <mergeCell ref="D8:H8"/>
    <mergeCell ref="D10:H10"/>
    <mergeCell ref="D12:H12"/>
    <mergeCell ref="D14:H14"/>
  </mergeCells>
  <phoneticPr fontId="12"/>
  <conditionalFormatting sqref="G20:H20">
    <cfRule type="containsText" dxfId="7" priority="1" operator="containsText" text="行わない">
      <formula>NOT(ISERROR(SEARCH("行わない",G20)))</formula>
    </cfRule>
  </conditionalFormatting>
  <dataValidations count="1">
    <dataValidation imeMode="halfAlpha" allowBlank="1" showInputMessage="1" showErrorMessage="1" sqref="D6:H6 D8:H8 D16:H16 D12:H12 D14:H14" xr:uid="{A7EB2852-5ACF-4131-924D-22E8B0A34D22}"/>
  </dataValidations>
  <printOptions horizontalCentered="1"/>
  <pageMargins left="0.70866141732283472" right="0.70866141732283472" top="0.74803149606299213" bottom="0.74803149606299213" header="0.31496062992125984" footer="0.31496062992125984"/>
  <pageSetup paperSize="9" scale="57"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B5D64-D6B4-40D8-96AB-29AA3398751B}">
  <sheetPr>
    <tabColor theme="0" tint="-4.9989318521683403E-2"/>
    <pageSetUpPr fitToPage="1"/>
  </sheetPr>
  <dimension ref="A1:L98"/>
  <sheetViews>
    <sheetView showGridLines="0" view="pageBreakPreview" zoomScaleNormal="100" zoomScaleSheetLayoutView="100" workbookViewId="0">
      <selection activeCell="B3" sqref="B3:J3"/>
    </sheetView>
  </sheetViews>
  <sheetFormatPr defaultRowHeight="13.2"/>
  <cols>
    <col min="1" max="1" width="3.33203125" customWidth="1"/>
    <col min="2" max="2" width="26" customWidth="1"/>
    <col min="3" max="3" width="16" customWidth="1"/>
    <col min="4" max="4" width="14.6640625" customWidth="1"/>
    <col min="5" max="7" width="12.6640625" customWidth="1"/>
    <col min="8" max="8" width="17.21875" customWidth="1"/>
    <col min="9" max="9" width="12" customWidth="1"/>
    <col min="10" max="10" width="40" customWidth="1"/>
    <col min="11" max="11" width="2.21875" customWidth="1"/>
    <col min="12" max="12" width="15" customWidth="1"/>
    <col min="13" max="13" width="2.21875" customWidth="1"/>
  </cols>
  <sheetData>
    <row r="1" spans="1:10" ht="16.2">
      <c r="A1" s="22" t="s">
        <v>155</v>
      </c>
      <c r="B1" s="23"/>
    </row>
    <row r="2" spans="1:10" ht="16.2">
      <c r="A2" s="22"/>
      <c r="B2" s="23"/>
    </row>
    <row r="3" spans="1:10" ht="21">
      <c r="B3" s="365" t="s">
        <v>195</v>
      </c>
      <c r="C3" s="365"/>
      <c r="D3" s="365"/>
      <c r="E3" s="365"/>
      <c r="F3" s="365"/>
      <c r="G3" s="365"/>
      <c r="H3" s="365"/>
      <c r="I3" s="365"/>
      <c r="J3" s="365"/>
    </row>
    <row r="4" spans="1:10" ht="21">
      <c r="B4" s="92"/>
      <c r="C4" s="92"/>
      <c r="D4" s="92"/>
      <c r="E4" s="92"/>
      <c r="F4" s="92"/>
      <c r="G4" s="92"/>
      <c r="H4" s="92"/>
      <c r="I4" s="92"/>
      <c r="J4" s="92"/>
    </row>
    <row r="5" spans="1:10" ht="14.25" customHeight="1" thickBot="1">
      <c r="B5" s="76"/>
      <c r="C5" s="76"/>
      <c r="D5" s="76"/>
      <c r="E5" s="76"/>
      <c r="F5" s="76"/>
      <c r="G5" s="76"/>
      <c r="H5" s="76"/>
      <c r="I5" s="76"/>
      <c r="J5" s="76"/>
    </row>
    <row r="6" spans="1:10" ht="27" customHeight="1" thickBot="1">
      <c r="B6" s="90" t="s">
        <v>72</v>
      </c>
      <c r="C6" s="90"/>
      <c r="D6" s="91" t="s">
        <v>73</v>
      </c>
      <c r="E6" s="24"/>
      <c r="F6" s="24"/>
      <c r="G6" s="24"/>
      <c r="H6" s="25" t="s">
        <v>6</v>
      </c>
      <c r="I6" s="366" t="s">
        <v>98</v>
      </c>
      <c r="J6" s="366"/>
    </row>
    <row r="7" spans="1:10" ht="19.2">
      <c r="B7" s="24"/>
      <c r="C7" s="93" t="s">
        <v>78</v>
      </c>
      <c r="D7" s="24"/>
      <c r="E7" s="24"/>
      <c r="F7" s="24"/>
      <c r="G7" s="24"/>
      <c r="H7" s="25"/>
      <c r="I7" s="89"/>
      <c r="J7" s="89"/>
    </row>
    <row r="8" spans="1:10" ht="19.2">
      <c r="B8" s="24"/>
      <c r="C8" s="91"/>
      <c r="D8" s="24"/>
      <c r="E8" s="24"/>
      <c r="F8" s="24"/>
      <c r="G8" s="24"/>
      <c r="H8" s="25"/>
      <c r="I8" s="89"/>
      <c r="J8" s="89"/>
    </row>
    <row r="9" spans="1:10" ht="15" thickBot="1">
      <c r="B9" s="26" t="s">
        <v>5</v>
      </c>
    </row>
    <row r="10" spans="1:10" ht="17.25" customHeight="1">
      <c r="B10" s="27" t="s">
        <v>20</v>
      </c>
      <c r="C10" s="367" t="s">
        <v>190</v>
      </c>
      <c r="D10" s="368"/>
      <c r="E10" s="368"/>
      <c r="F10" s="368"/>
      <c r="G10" s="368"/>
      <c r="H10" s="368"/>
      <c r="I10" s="368"/>
      <c r="J10" s="369"/>
    </row>
    <row r="11" spans="1:10" ht="23.1" customHeight="1">
      <c r="B11" s="28" t="s">
        <v>4</v>
      </c>
      <c r="C11" s="253" t="s">
        <v>188</v>
      </c>
      <c r="D11" s="254"/>
      <c r="E11" s="254"/>
      <c r="F11" s="254"/>
      <c r="G11" s="254"/>
      <c r="H11" s="254"/>
      <c r="I11" s="254"/>
      <c r="J11" s="255"/>
    </row>
    <row r="12" spans="1:10" ht="17.25" customHeight="1">
      <c r="B12" s="29" t="s">
        <v>20</v>
      </c>
      <c r="C12" s="370" t="s">
        <v>185</v>
      </c>
      <c r="D12" s="371"/>
      <c r="E12" s="371"/>
      <c r="F12" s="371"/>
      <c r="G12" s="371"/>
      <c r="H12" s="371"/>
      <c r="I12" s="371"/>
      <c r="J12" s="372"/>
    </row>
    <row r="13" spans="1:10" ht="23.1" customHeight="1">
      <c r="B13" s="28" t="s">
        <v>7</v>
      </c>
      <c r="C13" s="259" t="s">
        <v>184</v>
      </c>
      <c r="D13" s="260"/>
      <c r="E13" s="260"/>
      <c r="F13" s="260"/>
      <c r="G13" s="260"/>
      <c r="H13" s="260"/>
      <c r="I13" s="260"/>
      <c r="J13" s="261"/>
    </row>
    <row r="14" spans="1:10" ht="23.1" customHeight="1">
      <c r="B14" s="349" t="s">
        <v>21</v>
      </c>
      <c r="C14" s="350"/>
      <c r="D14" s="350"/>
      <c r="E14" s="350"/>
      <c r="F14" s="350"/>
      <c r="G14" s="350"/>
      <c r="H14" s="350"/>
      <c r="I14" s="350"/>
      <c r="J14" s="351"/>
    </row>
    <row r="15" spans="1:10" ht="23.1" customHeight="1">
      <c r="B15" s="352" t="s">
        <v>182</v>
      </c>
      <c r="C15" s="353"/>
      <c r="D15" s="353"/>
      <c r="E15" s="353"/>
      <c r="F15" s="353"/>
      <c r="G15" s="353"/>
      <c r="H15" s="353"/>
      <c r="I15" s="353"/>
      <c r="J15" s="354"/>
    </row>
    <row r="16" spans="1:10" ht="23.1" customHeight="1">
      <c r="B16" s="355" t="s">
        <v>77</v>
      </c>
      <c r="C16" s="356"/>
      <c r="D16" s="356"/>
      <c r="E16" s="356"/>
      <c r="F16" s="356"/>
      <c r="G16" s="356"/>
      <c r="H16" s="356"/>
      <c r="I16" s="356"/>
      <c r="J16" s="357"/>
    </row>
    <row r="17" spans="1:11" ht="23.1" customHeight="1">
      <c r="B17" s="358">
        <v>7.5</v>
      </c>
      <c r="C17" s="359"/>
      <c r="D17" s="359"/>
      <c r="E17" s="359"/>
      <c r="F17" s="359"/>
      <c r="G17" s="359"/>
      <c r="H17" s="359"/>
      <c r="I17" s="359"/>
      <c r="J17" s="360"/>
    </row>
    <row r="18" spans="1:11" ht="23.1" customHeight="1">
      <c r="B18" s="355" t="s">
        <v>84</v>
      </c>
      <c r="C18" s="356"/>
      <c r="D18" s="356"/>
      <c r="E18" s="356"/>
      <c r="F18" s="356"/>
      <c r="G18" s="356"/>
      <c r="H18" s="356"/>
      <c r="I18" s="356"/>
      <c r="J18" s="357"/>
    </row>
    <row r="19" spans="1:11" ht="23.1" customHeight="1" thickBot="1">
      <c r="B19" s="79" t="s">
        <v>22</v>
      </c>
      <c r="C19" s="30" t="s">
        <v>101</v>
      </c>
      <c r="D19" s="361" t="s">
        <v>23</v>
      </c>
      <c r="E19" s="362"/>
      <c r="F19" s="363"/>
      <c r="G19" s="363"/>
      <c r="H19" s="363"/>
      <c r="I19" s="363"/>
      <c r="J19" s="364"/>
    </row>
    <row r="20" spans="1:11" ht="23.1" customHeight="1">
      <c r="B20" s="80"/>
      <c r="C20" s="81"/>
      <c r="D20" s="80"/>
      <c r="E20" s="80"/>
      <c r="F20" s="81"/>
      <c r="G20" s="81"/>
      <c r="H20" s="81"/>
      <c r="I20" s="81"/>
      <c r="J20" s="81"/>
    </row>
    <row r="21" spans="1:11" s="18" customFormat="1" ht="18" customHeight="1">
      <c r="B21" s="20" t="s">
        <v>81</v>
      </c>
      <c r="C21" s="21"/>
      <c r="D21" s="21"/>
      <c r="E21" s="21"/>
      <c r="F21" s="21"/>
      <c r="G21" s="21"/>
      <c r="H21" s="21"/>
      <c r="I21" s="21"/>
    </row>
    <row r="22" spans="1:11" s="18" customFormat="1" ht="18" customHeight="1">
      <c r="B22" s="82" t="s">
        <v>186</v>
      </c>
      <c r="G22" s="19"/>
      <c r="H22" s="19"/>
    </row>
    <row r="23" spans="1:11" s="18" customFormat="1" ht="18" customHeight="1">
      <c r="B23" s="82" t="s">
        <v>24</v>
      </c>
      <c r="G23" s="19"/>
      <c r="H23" s="19"/>
    </row>
    <row r="24" spans="1:11" s="18" customFormat="1" ht="18" customHeight="1">
      <c r="B24" s="82" t="s">
        <v>53</v>
      </c>
      <c r="C24" s="82"/>
      <c r="J24" s="19"/>
      <c r="K24" s="19"/>
    </row>
    <row r="25" spans="1:11" s="18" customFormat="1" ht="45" customHeight="1">
      <c r="B25" s="233" t="s">
        <v>71</v>
      </c>
      <c r="C25" s="234"/>
      <c r="D25" s="234"/>
      <c r="E25" s="234"/>
      <c r="F25" s="234"/>
      <c r="G25" s="234"/>
      <c r="H25" s="234"/>
      <c r="I25" s="234"/>
      <c r="J25" s="234"/>
    </row>
    <row r="26" spans="1:11" s="18" customFormat="1" ht="32.25" customHeight="1">
      <c r="A26" s="18" t="s">
        <v>82</v>
      </c>
      <c r="B26" s="94"/>
      <c r="C26" s="66"/>
      <c r="D26" s="66"/>
      <c r="E26" s="66"/>
      <c r="F26" s="66"/>
      <c r="G26" s="66"/>
      <c r="H26" s="66"/>
      <c r="I26" s="66"/>
      <c r="J26" s="66"/>
    </row>
    <row r="27" spans="1:11" s="18" customFormat="1" ht="18.75" customHeight="1">
      <c r="B27" s="234" t="s">
        <v>83</v>
      </c>
      <c r="C27" s="234"/>
      <c r="D27" s="234"/>
      <c r="E27" s="234"/>
      <c r="F27" s="234"/>
      <c r="G27" s="234"/>
      <c r="H27" s="234"/>
      <c r="I27" s="234"/>
      <c r="J27" s="234"/>
    </row>
    <row r="28" spans="1:11" s="18" customFormat="1" ht="18.75" customHeight="1">
      <c r="B28" s="66"/>
      <c r="C28" s="66"/>
      <c r="D28" s="66"/>
      <c r="E28" s="66"/>
      <c r="F28" s="66"/>
      <c r="G28" s="66"/>
      <c r="H28" s="66"/>
      <c r="I28" s="66"/>
      <c r="J28" s="66"/>
    </row>
    <row r="30" spans="1:11" ht="14.4">
      <c r="B30" s="26" t="s">
        <v>25</v>
      </c>
    </row>
    <row r="31" spans="1:11" ht="16.2">
      <c r="B31" t="s">
        <v>26</v>
      </c>
      <c r="C31" s="31"/>
      <c r="D31" s="235">
        <f>'（記載例）別紙４（積算内訳）'!E14</f>
        <v>310000</v>
      </c>
      <c r="E31" s="236"/>
      <c r="F31" s="237"/>
      <c r="G31" t="s">
        <v>1</v>
      </c>
    </row>
    <row r="32" spans="1:11" ht="20.100000000000001" customHeight="1">
      <c r="B32" s="31" t="s">
        <v>27</v>
      </c>
      <c r="C32" s="31"/>
      <c r="D32" s="83"/>
      <c r="E32" s="83"/>
      <c r="F32" s="83"/>
      <c r="G32" s="83"/>
      <c r="H32" s="83"/>
    </row>
    <row r="33" spans="1:12" ht="16.2">
      <c r="B33" s="31" t="s">
        <v>28</v>
      </c>
      <c r="C33" s="31"/>
      <c r="D33" s="235">
        <v>310000</v>
      </c>
      <c r="E33" s="236"/>
      <c r="F33" s="237"/>
      <c r="G33" t="s">
        <v>1</v>
      </c>
    </row>
    <row r="34" spans="1:12" ht="20.100000000000001" customHeight="1" thickBot="1">
      <c r="B34" s="48" t="s">
        <v>54</v>
      </c>
      <c r="D34" s="83"/>
      <c r="E34" s="83"/>
      <c r="F34" s="83"/>
      <c r="G34" s="83"/>
      <c r="H34" s="83"/>
    </row>
    <row r="35" spans="1:12" ht="16.8" thickBot="1">
      <c r="B35" t="s">
        <v>29</v>
      </c>
      <c r="D35" s="241">
        <f>ROUNDDOWN($D$33*1/2,-3)</f>
        <v>155000</v>
      </c>
      <c r="E35" s="242"/>
      <c r="F35" s="243"/>
      <c r="G35" t="s">
        <v>1</v>
      </c>
    </row>
    <row r="36" spans="1:12" ht="20.100000000000001" customHeight="1">
      <c r="B36" t="s">
        <v>55</v>
      </c>
      <c r="D36" s="83"/>
      <c r="E36" s="83"/>
      <c r="F36" s="83"/>
      <c r="G36" s="83"/>
      <c r="H36" s="83"/>
    </row>
    <row r="37" spans="1:12" s="32" customFormat="1" ht="16.2">
      <c r="A37"/>
      <c r="B37" t="s">
        <v>36</v>
      </c>
      <c r="C37"/>
      <c r="D37" s="84"/>
      <c r="E37" s="84"/>
      <c r="F37" s="84"/>
      <c r="G37" s="84"/>
      <c r="H37" s="84"/>
      <c r="I37"/>
      <c r="J37"/>
      <c r="L37"/>
    </row>
    <row r="38" spans="1:12" s="32" customFormat="1">
      <c r="A38"/>
      <c r="B38"/>
      <c r="C38" t="s">
        <v>37</v>
      </c>
      <c r="D38"/>
      <c r="E38" s="31" t="s">
        <v>38</v>
      </c>
      <c r="F38"/>
      <c r="G38"/>
      <c r="H38"/>
      <c r="I38"/>
      <c r="J38"/>
      <c r="L38"/>
    </row>
    <row r="39" spans="1:12" s="32" customFormat="1" ht="18.75" customHeight="1">
      <c r="A39"/>
      <c r="B39"/>
      <c r="C39" t="s">
        <v>39</v>
      </c>
      <c r="D39"/>
      <c r="E39" t="s">
        <v>40</v>
      </c>
      <c r="F39"/>
      <c r="G39"/>
      <c r="H39"/>
      <c r="I39"/>
      <c r="J39"/>
      <c r="L39"/>
    </row>
    <row r="40" spans="1:12" s="32" customFormat="1">
      <c r="A40"/>
      <c r="B40"/>
      <c r="C40" t="s">
        <v>56</v>
      </c>
      <c r="D40"/>
      <c r="E40" s="31"/>
      <c r="F40"/>
      <c r="G40"/>
      <c r="H40"/>
      <c r="I40"/>
      <c r="J40"/>
      <c r="L40"/>
    </row>
    <row r="41" spans="1:12" s="32" customFormat="1">
      <c r="A41"/>
      <c r="B41"/>
      <c r="C41" t="s">
        <v>57</v>
      </c>
      <c r="D41"/>
      <c r="E41" s="31"/>
      <c r="F41"/>
      <c r="G41"/>
      <c r="H41"/>
      <c r="I41"/>
      <c r="J41"/>
      <c r="L41"/>
    </row>
    <row r="42" spans="1:12" s="32" customFormat="1" ht="79.5" customHeight="1">
      <c r="A42"/>
      <c r="B42"/>
      <c r="C42"/>
      <c r="D42"/>
      <c r="E42" s="31"/>
      <c r="F42"/>
      <c r="G42"/>
      <c r="H42"/>
      <c r="I42"/>
      <c r="J42"/>
      <c r="L42"/>
    </row>
    <row r="43" spans="1:12" s="32" customFormat="1" ht="18.75" customHeight="1">
      <c r="A43"/>
      <c r="B43"/>
      <c r="C43" t="s">
        <v>41</v>
      </c>
      <c r="D43"/>
      <c r="E43" s="85"/>
      <c r="F43" s="85"/>
      <c r="G43" s="85"/>
      <c r="H43" s="85"/>
      <c r="I43" s="85"/>
      <c r="J43" s="85"/>
      <c r="K43" s="85"/>
      <c r="L43" s="85"/>
    </row>
    <row r="44" spans="1:12" s="32" customFormat="1" ht="18.75" customHeight="1">
      <c r="A44"/>
      <c r="B44"/>
      <c r="C44" t="s">
        <v>42</v>
      </c>
      <c r="D44"/>
      <c r="E44" s="85"/>
      <c r="F44" s="85"/>
      <c r="G44" s="85"/>
      <c r="H44" s="85"/>
      <c r="I44" s="85"/>
      <c r="J44" s="85"/>
      <c r="K44" s="85"/>
      <c r="L44" s="85"/>
    </row>
    <row r="45" spans="1:12" s="32" customFormat="1" ht="18.75" customHeight="1">
      <c r="A45"/>
      <c r="B45"/>
      <c r="C45" t="s">
        <v>43</v>
      </c>
      <c r="D45"/>
      <c r="E45" s="85"/>
      <c r="F45" s="85"/>
      <c r="G45" s="85"/>
      <c r="H45" s="85"/>
      <c r="I45" s="85"/>
      <c r="J45" s="85"/>
      <c r="K45" s="85"/>
      <c r="L45" s="85"/>
    </row>
    <row r="46" spans="1:12" ht="14.25" customHeight="1">
      <c r="D46" s="83"/>
      <c r="E46" s="83"/>
      <c r="F46" s="83"/>
      <c r="G46" s="83"/>
      <c r="H46" s="83"/>
    </row>
    <row r="47" spans="1:12" ht="14.4">
      <c r="B47" s="26" t="s">
        <v>30</v>
      </c>
    </row>
    <row r="48" spans="1:12">
      <c r="B48" s="31" t="s">
        <v>44</v>
      </c>
    </row>
    <row r="49" spans="2:10" ht="18.75" customHeight="1">
      <c r="C49" s="31" t="s">
        <v>58</v>
      </c>
    </row>
    <row r="50" spans="2:10" ht="18.75" customHeight="1">
      <c r="C50" t="s">
        <v>45</v>
      </c>
    </row>
    <row r="51" spans="2:10" ht="18.75" customHeight="1">
      <c r="C51" s="31" t="s">
        <v>46</v>
      </c>
    </row>
    <row r="52" spans="2:10" ht="18.75" customHeight="1">
      <c r="C52" t="s">
        <v>59</v>
      </c>
    </row>
    <row r="53" spans="2:10" ht="6" customHeight="1">
      <c r="D53" s="83"/>
      <c r="E53" s="83"/>
      <c r="F53" s="83"/>
      <c r="G53" s="83"/>
      <c r="H53" s="83"/>
    </row>
    <row r="54" spans="2:10">
      <c r="B54" s="33" t="s">
        <v>31</v>
      </c>
    </row>
    <row r="55" spans="2:10" ht="72.75" customHeight="1">
      <c r="B55" s="348" t="s">
        <v>102</v>
      </c>
      <c r="C55" s="348"/>
      <c r="D55" s="348"/>
      <c r="E55" s="348"/>
      <c r="F55" s="348"/>
      <c r="G55" s="348"/>
      <c r="H55" s="348"/>
      <c r="I55" s="348"/>
      <c r="J55" s="348"/>
    </row>
    <row r="56" spans="2:10" ht="6" customHeight="1">
      <c r="D56" s="83"/>
      <c r="E56" s="83"/>
      <c r="F56" s="83"/>
      <c r="G56" s="83"/>
      <c r="H56" s="83"/>
    </row>
    <row r="57" spans="2:10">
      <c r="B57" s="31" t="s">
        <v>47</v>
      </c>
    </row>
    <row r="58" spans="2:10" ht="130.5" customHeight="1">
      <c r="B58" s="348" t="s">
        <v>103</v>
      </c>
      <c r="C58" s="348"/>
      <c r="D58" s="348"/>
      <c r="E58" s="348"/>
      <c r="F58" s="348"/>
      <c r="G58" s="348"/>
      <c r="H58" s="348"/>
      <c r="I58" s="348"/>
      <c r="J58" s="348"/>
    </row>
    <row r="59" spans="2:10" ht="6" customHeight="1">
      <c r="D59" s="83"/>
      <c r="E59" s="83"/>
      <c r="F59" s="83"/>
      <c r="G59" s="83"/>
      <c r="H59" s="83"/>
    </row>
    <row r="60" spans="2:10" s="34" customFormat="1" ht="18.75" customHeight="1">
      <c r="B60" s="86" t="s">
        <v>60</v>
      </c>
      <c r="C60" s="31"/>
      <c r="D60" s="31"/>
      <c r="E60" s="31"/>
    </row>
    <row r="61" spans="2:10" s="34" customFormat="1" ht="14.4">
      <c r="B61" s="31" t="s">
        <v>61</v>
      </c>
      <c r="C61" s="87"/>
    </row>
    <row r="62" spans="2:10" s="34" customFormat="1" ht="18.75" customHeight="1">
      <c r="B62" s="342" t="s">
        <v>32</v>
      </c>
      <c r="C62" s="344" t="s">
        <v>48</v>
      </c>
      <c r="D62" s="346" t="s">
        <v>33</v>
      </c>
      <c r="E62" s="347"/>
      <c r="F62" s="333" t="s">
        <v>62</v>
      </c>
      <c r="G62" s="333" t="s">
        <v>63</v>
      </c>
      <c r="H62" s="333" t="s">
        <v>64</v>
      </c>
    </row>
    <row r="63" spans="2:10" s="34" customFormat="1" ht="21.6">
      <c r="B63" s="343"/>
      <c r="C63" s="345"/>
      <c r="D63" s="77" t="s">
        <v>65</v>
      </c>
      <c r="E63" s="49" t="s">
        <v>66</v>
      </c>
      <c r="F63" s="334"/>
      <c r="G63" s="341"/>
      <c r="H63" s="334"/>
    </row>
    <row r="64" spans="2:10" s="34" customFormat="1">
      <c r="B64" s="50" t="s">
        <v>133</v>
      </c>
      <c r="C64" s="35">
        <v>3</v>
      </c>
      <c r="D64" s="36">
        <v>120</v>
      </c>
      <c r="E64" s="51">
        <f>D64*12</f>
        <v>1440</v>
      </c>
      <c r="F64" s="37">
        <v>15</v>
      </c>
      <c r="G64" s="52">
        <f>$E$64*$F$64/60</f>
        <v>360</v>
      </c>
      <c r="H64" s="38">
        <f>$G$64/$C$64</f>
        <v>120</v>
      </c>
    </row>
    <row r="65" spans="2:8" s="34" customFormat="1">
      <c r="B65" s="53"/>
      <c r="C65" s="39"/>
      <c r="D65" s="40"/>
      <c r="E65" s="54">
        <f>D65*12</f>
        <v>0</v>
      </c>
      <c r="F65" s="41"/>
      <c r="G65" s="42">
        <f>$E$65*$F$65/60</f>
        <v>0</v>
      </c>
      <c r="H65" s="42" t="e">
        <f>$G$65/$C$65</f>
        <v>#DIV/0!</v>
      </c>
    </row>
    <row r="66" spans="2:8" s="34" customFormat="1">
      <c r="B66" s="53"/>
      <c r="C66" s="39"/>
      <c r="D66" s="40"/>
      <c r="E66" s="54">
        <f>D66*12</f>
        <v>0</v>
      </c>
      <c r="F66" s="41"/>
      <c r="G66" s="42">
        <f>$E$66*$F$66/60</f>
        <v>0</v>
      </c>
      <c r="H66" s="55" t="e">
        <f>G66/C66</f>
        <v>#DIV/0!</v>
      </c>
    </row>
    <row r="67" spans="2:8" s="34" customFormat="1">
      <c r="B67" s="335"/>
      <c r="C67" s="336"/>
      <c r="D67" s="43">
        <f>SUM(D64:D66)</f>
        <v>120</v>
      </c>
      <c r="E67" s="56">
        <f>SUM(E64:E66)</f>
        <v>1440</v>
      </c>
      <c r="F67" s="44">
        <f>SUM(F64:F66)</f>
        <v>15</v>
      </c>
      <c r="G67" s="45">
        <f>SUM(G64:G66)</f>
        <v>360</v>
      </c>
      <c r="H67" s="57" t="e">
        <f>SUM(H64:H66)</f>
        <v>#DIV/0!</v>
      </c>
    </row>
    <row r="68" spans="2:8" s="34" customFormat="1">
      <c r="B68" s="31" t="s">
        <v>67</v>
      </c>
    </row>
    <row r="69" spans="2:8" s="34" customFormat="1" ht="18.75" customHeight="1">
      <c r="B69" s="342" t="s">
        <v>32</v>
      </c>
      <c r="C69" s="344" t="s">
        <v>48</v>
      </c>
      <c r="D69" s="346" t="s">
        <v>33</v>
      </c>
      <c r="E69" s="347"/>
      <c r="F69" s="333" t="s">
        <v>62</v>
      </c>
      <c r="G69" s="333" t="s">
        <v>63</v>
      </c>
      <c r="H69" s="333" t="s">
        <v>64</v>
      </c>
    </row>
    <row r="70" spans="2:8" s="34" customFormat="1" ht="21.6">
      <c r="B70" s="343"/>
      <c r="C70" s="345"/>
      <c r="D70" s="77" t="s">
        <v>65</v>
      </c>
      <c r="E70" s="49" t="s">
        <v>66</v>
      </c>
      <c r="F70" s="334"/>
      <c r="G70" s="341"/>
      <c r="H70" s="334"/>
    </row>
    <row r="71" spans="2:8" s="34" customFormat="1">
      <c r="B71" s="50" t="s">
        <v>133</v>
      </c>
      <c r="C71" s="35">
        <v>3</v>
      </c>
      <c r="D71" s="36">
        <v>120</v>
      </c>
      <c r="E71" s="51">
        <f>D71*12</f>
        <v>1440</v>
      </c>
      <c r="F71" s="37">
        <v>10</v>
      </c>
      <c r="G71" s="52">
        <f>E71*F71/60</f>
        <v>240</v>
      </c>
      <c r="H71" s="52">
        <f>G71/C71</f>
        <v>80</v>
      </c>
    </row>
    <row r="72" spans="2:8" s="34" customFormat="1">
      <c r="B72" s="53"/>
      <c r="C72" s="39"/>
      <c r="D72" s="40"/>
      <c r="E72" s="54">
        <f>D72*12</f>
        <v>0</v>
      </c>
      <c r="F72" s="41"/>
      <c r="G72" s="42">
        <f>E72*F72/60</f>
        <v>0</v>
      </c>
      <c r="H72" s="42" t="e">
        <f>G72/C72</f>
        <v>#DIV/0!</v>
      </c>
    </row>
    <row r="73" spans="2:8" s="34" customFormat="1">
      <c r="B73" s="53"/>
      <c r="C73" s="39"/>
      <c r="D73" s="40"/>
      <c r="E73" s="54">
        <f>D73*12</f>
        <v>0</v>
      </c>
      <c r="F73" s="41"/>
      <c r="G73" s="42">
        <f>E73*F73/60</f>
        <v>0</v>
      </c>
      <c r="H73" s="55" t="e">
        <f>G73/C73</f>
        <v>#DIV/0!</v>
      </c>
    </row>
    <row r="74" spans="2:8" s="34" customFormat="1">
      <c r="B74" s="335"/>
      <c r="C74" s="336"/>
      <c r="D74" s="43">
        <f>SUM(D71:D73)</f>
        <v>120</v>
      </c>
      <c r="E74" s="56">
        <f>SUM(E71:E73)</f>
        <v>1440</v>
      </c>
      <c r="F74" s="44">
        <f>SUM(F71:F73)</f>
        <v>10</v>
      </c>
      <c r="G74" s="45">
        <f>SUM(G71:G73)</f>
        <v>240</v>
      </c>
      <c r="H74" s="45" t="e">
        <f>SUM(H71:H73)</f>
        <v>#DIV/0!</v>
      </c>
    </row>
    <row r="75" spans="2:8" s="34" customFormat="1">
      <c r="B75" s="46" t="s">
        <v>34</v>
      </c>
    </row>
    <row r="76" spans="2:8" s="34" customFormat="1">
      <c r="C76" s="47">
        <f>($G$67-$G$74)/$G$67</f>
        <v>0.33333333333333331</v>
      </c>
    </row>
    <row r="77" spans="2:8" s="34" customFormat="1">
      <c r="C77" s="88"/>
    </row>
    <row r="78" spans="2:8" s="34" customFormat="1">
      <c r="B78" s="31" t="s">
        <v>49</v>
      </c>
      <c r="C78" s="88"/>
    </row>
    <row r="79" spans="2:8" s="34" customFormat="1" ht="9" customHeight="1">
      <c r="C79" s="88"/>
    </row>
    <row r="80" spans="2:8" s="34" customFormat="1">
      <c r="B80" s="31" t="s">
        <v>68</v>
      </c>
    </row>
    <row r="81" spans="2:4" s="34" customFormat="1" ht="18.75" customHeight="1">
      <c r="B81" s="337" t="s">
        <v>50</v>
      </c>
      <c r="C81" s="339" t="s">
        <v>51</v>
      </c>
      <c r="D81" s="340"/>
    </row>
    <row r="82" spans="2:4" s="34" customFormat="1" ht="21.6">
      <c r="B82" s="338"/>
      <c r="C82" s="78" t="s">
        <v>65</v>
      </c>
      <c r="D82" s="58" t="s">
        <v>69</v>
      </c>
    </row>
    <row r="83" spans="2:4" s="34" customFormat="1">
      <c r="B83" s="50" t="s">
        <v>133</v>
      </c>
      <c r="C83" s="59">
        <v>100</v>
      </c>
      <c r="D83" s="60">
        <f>C83*12</f>
        <v>1200</v>
      </c>
    </row>
    <row r="84" spans="2:4" s="34" customFormat="1">
      <c r="B84" s="53" t="s">
        <v>134</v>
      </c>
      <c r="C84" s="61">
        <v>30</v>
      </c>
      <c r="D84" s="62">
        <f>C84*12</f>
        <v>360</v>
      </c>
    </row>
    <row r="85" spans="2:4" s="34" customFormat="1">
      <c r="B85" s="53"/>
      <c r="C85" s="61"/>
      <c r="D85" s="62">
        <f>C85*12</f>
        <v>0</v>
      </c>
    </row>
    <row r="86" spans="2:4" s="34" customFormat="1">
      <c r="B86" s="63"/>
      <c r="C86" s="64">
        <f>SUM(C83:C85)</f>
        <v>130</v>
      </c>
      <c r="D86" s="65">
        <f>SUM(D83:D85)</f>
        <v>1560</v>
      </c>
    </row>
    <row r="87" spans="2:4" s="34" customFormat="1">
      <c r="B87" s="31" t="s">
        <v>70</v>
      </c>
    </row>
    <row r="88" spans="2:4" s="34" customFormat="1" ht="18.75" customHeight="1">
      <c r="B88" s="337" t="s">
        <v>50</v>
      </c>
      <c r="C88" s="339" t="s">
        <v>51</v>
      </c>
      <c r="D88" s="340"/>
    </row>
    <row r="89" spans="2:4" s="34" customFormat="1" ht="21.6">
      <c r="B89" s="338"/>
      <c r="C89" s="78" t="s">
        <v>65</v>
      </c>
      <c r="D89" s="58" t="s">
        <v>69</v>
      </c>
    </row>
    <row r="90" spans="2:4" s="34" customFormat="1">
      <c r="B90" s="50" t="s">
        <v>133</v>
      </c>
      <c r="C90" s="59">
        <v>60</v>
      </c>
      <c r="D90" s="60">
        <f>C90*12</f>
        <v>720</v>
      </c>
    </row>
    <row r="91" spans="2:4" s="34" customFormat="1">
      <c r="B91" s="53" t="s">
        <v>134</v>
      </c>
      <c r="C91" s="61">
        <v>20</v>
      </c>
      <c r="D91" s="62">
        <f>C91*12</f>
        <v>240</v>
      </c>
    </row>
    <row r="92" spans="2:4" s="34" customFormat="1">
      <c r="B92" s="53"/>
      <c r="C92" s="61"/>
      <c r="D92" s="62">
        <f>C92*12</f>
        <v>0</v>
      </c>
    </row>
    <row r="93" spans="2:4" s="34" customFormat="1">
      <c r="B93" s="63"/>
      <c r="C93" s="64">
        <f>SUM(C90:C92)</f>
        <v>80</v>
      </c>
      <c r="D93" s="65">
        <f>SUM(D90:D92)</f>
        <v>960</v>
      </c>
    </row>
    <row r="94" spans="2:4" s="34" customFormat="1">
      <c r="B94" s="46" t="s">
        <v>52</v>
      </c>
    </row>
    <row r="95" spans="2:4" s="34" customFormat="1">
      <c r="C95" s="47">
        <f>($D$86-$D$93)/D86</f>
        <v>0.38461538461538464</v>
      </c>
    </row>
    <row r="96" spans="2:4" s="34" customFormat="1"/>
    <row r="97" spans="2:10">
      <c r="B97" s="31" t="s">
        <v>35</v>
      </c>
    </row>
    <row r="98" spans="2:10" ht="72.75" customHeight="1">
      <c r="B98" s="332" t="s">
        <v>143</v>
      </c>
      <c r="C98" s="332"/>
      <c r="D98" s="332"/>
      <c r="E98" s="332"/>
      <c r="F98" s="332"/>
      <c r="G98" s="332"/>
      <c r="H98" s="332"/>
      <c r="I98" s="332"/>
      <c r="J98" s="332"/>
    </row>
  </sheetData>
  <sheetProtection selectLockedCells="1" selectUnlockedCells="1"/>
  <mergeCells count="39">
    <mergeCell ref="C13:J13"/>
    <mergeCell ref="B3:J3"/>
    <mergeCell ref="I6:J6"/>
    <mergeCell ref="C10:J10"/>
    <mergeCell ref="C11:J11"/>
    <mergeCell ref="C12:J12"/>
    <mergeCell ref="B55:J55"/>
    <mergeCell ref="B14:J14"/>
    <mergeCell ref="B15:J15"/>
    <mergeCell ref="B16:J16"/>
    <mergeCell ref="B17:J17"/>
    <mergeCell ref="B18:J18"/>
    <mergeCell ref="D19:E19"/>
    <mergeCell ref="F19:J19"/>
    <mergeCell ref="B25:J25"/>
    <mergeCell ref="B27:J27"/>
    <mergeCell ref="D31:F31"/>
    <mergeCell ref="D33:F33"/>
    <mergeCell ref="D35:F35"/>
    <mergeCell ref="B58:J58"/>
    <mergeCell ref="B62:B63"/>
    <mergeCell ref="C62:C63"/>
    <mergeCell ref="D62:E62"/>
    <mergeCell ref="F62:F63"/>
    <mergeCell ref="G62:G63"/>
    <mergeCell ref="H62:H63"/>
    <mergeCell ref="B67:C67"/>
    <mergeCell ref="B69:B70"/>
    <mergeCell ref="C69:C70"/>
    <mergeCell ref="D69:E69"/>
    <mergeCell ref="F69:F70"/>
    <mergeCell ref="B98:J98"/>
    <mergeCell ref="H69:H70"/>
    <mergeCell ref="B74:C74"/>
    <mergeCell ref="B81:B82"/>
    <mergeCell ref="C81:D81"/>
    <mergeCell ref="B88:B89"/>
    <mergeCell ref="C88:D88"/>
    <mergeCell ref="G69:G70"/>
  </mergeCells>
  <phoneticPr fontId="12"/>
  <conditionalFormatting sqref="C19:C20">
    <cfRule type="containsText" dxfId="6" priority="2" operator="containsText" text="あり">
      <formula>NOT(ISERROR(SEARCH("あり",C19)))</formula>
    </cfRule>
    <cfRule type="containsText" dxfId="5" priority="4" operator="containsText" text="なし">
      <formula>NOT(ISERROR(SEARCH("なし",C19)))</formula>
    </cfRule>
    <cfRule type="containsText" dxfId="4" priority="5" operator="containsText" text="あり">
      <formula>NOT(ISERROR(SEARCH("あり",C19)))</formula>
    </cfRule>
  </conditionalFormatting>
  <conditionalFormatting sqref="D35 D37:H37">
    <cfRule type="cellIs" dxfId="3" priority="3" operator="greaterThan">
      <formula>1000000</formula>
    </cfRule>
  </conditionalFormatting>
  <conditionalFormatting sqref="D35">
    <cfRule type="cellIs" dxfId="2" priority="1" operator="greaterThan">
      <formula>666000</formula>
    </cfRule>
  </conditionalFormatting>
  <dataValidations count="5">
    <dataValidation imeMode="halfAlpha" allowBlank="1" showInputMessage="1" showErrorMessage="1" sqref="B17:J17" xr:uid="{3D0E3627-22ED-42A2-9808-D0A67B2A9A6C}"/>
    <dataValidation type="list" allowBlank="1" showInputMessage="1" showErrorMessage="1" sqref="B15:J15" xr:uid="{1E47F946-6E53-461E-9871-E39399BFBBF6}">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type="list" allowBlank="1" showInputMessage="1" showErrorMessage="1" sqref="F19" xr:uid="{382B47ED-9C44-466C-B7AB-AEEF0ADCDE2E}">
      <formula1>"令和元年度,令和２年度,令和３年度"</formula1>
    </dataValidation>
    <dataValidation type="list" allowBlank="1" showInputMessage="1" showErrorMessage="1" sqref="C19:C20" xr:uid="{465663AA-3926-4B42-855E-E0C5CD367CB3}">
      <formula1>"あり,なし"</formula1>
    </dataValidation>
    <dataValidation imeMode="halfKatakana" allowBlank="1" showInputMessage="1" showErrorMessage="1" sqref="C12:H12 C10" xr:uid="{DA23AF3A-55BE-4444-88EF-085502B605B8}"/>
  </dataValidations>
  <printOptions horizontalCentered="1"/>
  <pageMargins left="0.70866141732283472" right="0.70866141732283472" top="0.74803149606299213" bottom="0.74803149606299213" header="0.31496062992125984" footer="0.31496062992125984"/>
  <pageSetup paperSize="9" scale="39" orientation="portrait" r:id="rId1"/>
  <rowBreaks count="1" manualBreakCount="1">
    <brk id="59"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78849" r:id="rId4" name="Check Box 1">
              <controlPr defaultSize="0" autoFill="0" autoLine="0" autoPict="0">
                <anchor moveWithCells="1">
                  <from>
                    <xdr:col>1</xdr:col>
                    <xdr:colOff>1775460</xdr:colOff>
                    <xdr:row>36</xdr:row>
                    <xdr:rowOff>106680</xdr:rowOff>
                  </from>
                  <to>
                    <xdr:col>2</xdr:col>
                    <xdr:colOff>38100</xdr:colOff>
                    <xdr:row>38</xdr:row>
                    <xdr:rowOff>152400</xdr:rowOff>
                  </to>
                </anchor>
              </controlPr>
            </control>
          </mc:Choice>
        </mc:AlternateContent>
        <mc:AlternateContent xmlns:mc="http://schemas.openxmlformats.org/markup-compatibility/2006">
          <mc:Choice Requires="x14">
            <control shapeId="78850" r:id="rId5" name="Check Box 2">
              <controlPr defaultSize="0" autoFill="0" autoLine="0" autoPict="0">
                <anchor moveWithCells="1">
                  <from>
                    <xdr:col>1</xdr:col>
                    <xdr:colOff>1775460</xdr:colOff>
                    <xdr:row>38</xdr:row>
                    <xdr:rowOff>160020</xdr:rowOff>
                  </from>
                  <to>
                    <xdr:col>2</xdr:col>
                    <xdr:colOff>38100</xdr:colOff>
                    <xdr:row>40</xdr:row>
                    <xdr:rowOff>106680</xdr:rowOff>
                  </to>
                </anchor>
              </controlPr>
            </control>
          </mc:Choice>
        </mc:AlternateContent>
        <mc:AlternateContent xmlns:mc="http://schemas.openxmlformats.org/markup-compatibility/2006">
          <mc:Choice Requires="x14">
            <control shapeId="78851" r:id="rId6" name="Check Box 3">
              <controlPr defaultSize="0" autoFill="0" autoLine="0" autoPict="0">
                <anchor moveWithCells="1">
                  <from>
                    <xdr:col>1</xdr:col>
                    <xdr:colOff>1775460</xdr:colOff>
                    <xdr:row>37</xdr:row>
                    <xdr:rowOff>106680</xdr:rowOff>
                  </from>
                  <to>
                    <xdr:col>2</xdr:col>
                    <xdr:colOff>38100</xdr:colOff>
                    <xdr:row>39</xdr:row>
                    <xdr:rowOff>76200</xdr:rowOff>
                  </to>
                </anchor>
              </controlPr>
            </control>
          </mc:Choice>
        </mc:AlternateContent>
        <mc:AlternateContent xmlns:mc="http://schemas.openxmlformats.org/markup-compatibility/2006">
          <mc:Choice Requires="x14">
            <control shapeId="78852" r:id="rId7" name="Check Box 4">
              <controlPr defaultSize="0" autoFill="0" autoLine="0" autoPict="0">
                <anchor moveWithCells="1">
                  <from>
                    <xdr:col>1</xdr:col>
                    <xdr:colOff>1775460</xdr:colOff>
                    <xdr:row>39</xdr:row>
                    <xdr:rowOff>114300</xdr:rowOff>
                  </from>
                  <to>
                    <xdr:col>2</xdr:col>
                    <xdr:colOff>38100</xdr:colOff>
                    <xdr:row>41</xdr:row>
                    <xdr:rowOff>76200</xdr:rowOff>
                  </to>
                </anchor>
              </controlPr>
            </control>
          </mc:Choice>
        </mc:AlternateContent>
        <mc:AlternateContent xmlns:mc="http://schemas.openxmlformats.org/markup-compatibility/2006">
          <mc:Choice Requires="x14">
            <control shapeId="78853" r:id="rId8" name="Check Box 5">
              <controlPr defaultSize="0" autoFill="0" autoLine="0" autoPict="0">
                <anchor moveWithCells="1">
                  <from>
                    <xdr:col>1</xdr:col>
                    <xdr:colOff>1775460</xdr:colOff>
                    <xdr:row>49</xdr:row>
                    <xdr:rowOff>0</xdr:rowOff>
                  </from>
                  <to>
                    <xdr:col>2</xdr:col>
                    <xdr:colOff>38100</xdr:colOff>
                    <xdr:row>50</xdr:row>
                    <xdr:rowOff>7620</xdr:rowOff>
                  </to>
                </anchor>
              </controlPr>
            </control>
          </mc:Choice>
        </mc:AlternateContent>
        <mc:AlternateContent xmlns:mc="http://schemas.openxmlformats.org/markup-compatibility/2006">
          <mc:Choice Requires="x14">
            <control shapeId="78854" r:id="rId9" name="Check Box 6">
              <controlPr defaultSize="0" autoFill="0" autoLine="0" autoPict="0">
                <anchor moveWithCells="1">
                  <from>
                    <xdr:col>3</xdr:col>
                    <xdr:colOff>746760</xdr:colOff>
                    <xdr:row>37</xdr:row>
                    <xdr:rowOff>152400</xdr:rowOff>
                  </from>
                  <to>
                    <xdr:col>3</xdr:col>
                    <xdr:colOff>990600</xdr:colOff>
                    <xdr:row>39</xdr:row>
                    <xdr:rowOff>22860</xdr:rowOff>
                  </to>
                </anchor>
              </controlPr>
            </control>
          </mc:Choice>
        </mc:AlternateContent>
        <mc:AlternateContent xmlns:mc="http://schemas.openxmlformats.org/markup-compatibility/2006">
          <mc:Choice Requires="x14">
            <control shapeId="78855" r:id="rId10" name="Check Box 7">
              <controlPr defaultSize="0" autoFill="0" autoLine="0" autoPict="0">
                <anchor moveWithCells="1">
                  <from>
                    <xdr:col>3</xdr:col>
                    <xdr:colOff>746760</xdr:colOff>
                    <xdr:row>36</xdr:row>
                    <xdr:rowOff>144780</xdr:rowOff>
                  </from>
                  <to>
                    <xdr:col>3</xdr:col>
                    <xdr:colOff>990600</xdr:colOff>
                    <xdr:row>38</xdr:row>
                    <xdr:rowOff>99060</xdr:rowOff>
                  </to>
                </anchor>
              </controlPr>
            </control>
          </mc:Choice>
        </mc:AlternateContent>
        <mc:AlternateContent xmlns:mc="http://schemas.openxmlformats.org/markup-compatibility/2006">
          <mc:Choice Requires="x14">
            <control shapeId="78856" r:id="rId11" name="Check Box 8">
              <controlPr defaultSize="0" autoFill="0" autoLine="0" autoPict="0">
                <anchor moveWithCells="1">
                  <from>
                    <xdr:col>1</xdr:col>
                    <xdr:colOff>1775460</xdr:colOff>
                    <xdr:row>43</xdr:row>
                    <xdr:rowOff>213360</xdr:rowOff>
                  </from>
                  <to>
                    <xdr:col>2</xdr:col>
                    <xdr:colOff>38100</xdr:colOff>
                    <xdr:row>44</xdr:row>
                    <xdr:rowOff>228600</xdr:rowOff>
                  </to>
                </anchor>
              </controlPr>
            </control>
          </mc:Choice>
        </mc:AlternateContent>
        <mc:AlternateContent xmlns:mc="http://schemas.openxmlformats.org/markup-compatibility/2006">
          <mc:Choice Requires="x14">
            <control shapeId="78857" r:id="rId12" name="Check Box 9">
              <controlPr defaultSize="0" autoFill="0" autoLine="0" autoPict="0">
                <anchor moveWithCells="1">
                  <from>
                    <xdr:col>1</xdr:col>
                    <xdr:colOff>1775460</xdr:colOff>
                    <xdr:row>50</xdr:row>
                    <xdr:rowOff>198120</xdr:rowOff>
                  </from>
                  <to>
                    <xdr:col>2</xdr:col>
                    <xdr:colOff>38100</xdr:colOff>
                    <xdr:row>52</xdr:row>
                    <xdr:rowOff>45720</xdr:rowOff>
                  </to>
                </anchor>
              </controlPr>
            </control>
          </mc:Choice>
        </mc:AlternateContent>
        <mc:AlternateContent xmlns:mc="http://schemas.openxmlformats.org/markup-compatibility/2006">
          <mc:Choice Requires="x14">
            <control shapeId="78858" r:id="rId13" name="Check Box 10">
              <controlPr defaultSize="0" autoFill="0" autoLine="0" autoPict="0">
                <anchor moveWithCells="1">
                  <from>
                    <xdr:col>1</xdr:col>
                    <xdr:colOff>1775460</xdr:colOff>
                    <xdr:row>47</xdr:row>
                    <xdr:rowOff>137160</xdr:rowOff>
                  </from>
                  <to>
                    <xdr:col>2</xdr:col>
                    <xdr:colOff>38100</xdr:colOff>
                    <xdr:row>49</xdr:row>
                    <xdr:rowOff>45720</xdr:rowOff>
                  </to>
                </anchor>
              </controlPr>
            </control>
          </mc:Choice>
        </mc:AlternateContent>
        <mc:AlternateContent xmlns:mc="http://schemas.openxmlformats.org/markup-compatibility/2006">
          <mc:Choice Requires="x14">
            <control shapeId="78859" r:id="rId14" name="Check Box 11">
              <controlPr defaultSize="0" autoFill="0" autoLine="0" autoPict="0">
                <anchor moveWithCells="1">
                  <from>
                    <xdr:col>1</xdr:col>
                    <xdr:colOff>1775460</xdr:colOff>
                    <xdr:row>50</xdr:row>
                    <xdr:rowOff>22860</xdr:rowOff>
                  </from>
                  <to>
                    <xdr:col>2</xdr:col>
                    <xdr:colOff>38100</xdr:colOff>
                    <xdr:row>50</xdr:row>
                    <xdr:rowOff>228600</xdr:rowOff>
                  </to>
                </anchor>
              </controlPr>
            </control>
          </mc:Choice>
        </mc:AlternateContent>
        <mc:AlternateContent xmlns:mc="http://schemas.openxmlformats.org/markup-compatibility/2006">
          <mc:Choice Requires="x14">
            <control shapeId="78860" r:id="rId15" name="Check Box 12">
              <controlPr defaultSize="0" autoFill="0" autoLine="0" autoPict="0">
                <anchor moveWithCells="1">
                  <from>
                    <xdr:col>1</xdr:col>
                    <xdr:colOff>1775460</xdr:colOff>
                    <xdr:row>41</xdr:row>
                    <xdr:rowOff>960120</xdr:rowOff>
                  </from>
                  <to>
                    <xdr:col>2</xdr:col>
                    <xdr:colOff>38100</xdr:colOff>
                    <xdr:row>43</xdr:row>
                    <xdr:rowOff>45720</xdr:rowOff>
                  </to>
                </anchor>
              </controlPr>
            </control>
          </mc:Choice>
        </mc:AlternateContent>
        <mc:AlternateContent xmlns:mc="http://schemas.openxmlformats.org/markup-compatibility/2006">
          <mc:Choice Requires="x14">
            <control shapeId="78861" r:id="rId16" name="Check Box 13">
              <controlPr defaultSize="0" autoFill="0" autoLine="0" autoPict="0">
                <anchor moveWithCells="1">
                  <from>
                    <xdr:col>1</xdr:col>
                    <xdr:colOff>1775460</xdr:colOff>
                    <xdr:row>42</xdr:row>
                    <xdr:rowOff>190500</xdr:rowOff>
                  </from>
                  <to>
                    <xdr:col>2</xdr:col>
                    <xdr:colOff>38100</xdr:colOff>
                    <xdr:row>44</xdr:row>
                    <xdr:rowOff>22860</xdr:rowOff>
                  </to>
                </anchor>
              </controlPr>
            </control>
          </mc:Choice>
        </mc:AlternateContent>
        <mc:AlternateContent xmlns:mc="http://schemas.openxmlformats.org/markup-compatibility/2006">
          <mc:Choice Requires="x14">
            <control shapeId="78862" r:id="rId17" name="Check Box 14">
              <controlPr defaultSize="0" autoFill="0" autoLine="0" autoPict="0">
                <anchor moveWithCells="1">
                  <from>
                    <xdr:col>0</xdr:col>
                    <xdr:colOff>83820</xdr:colOff>
                    <xdr:row>22</xdr:row>
                    <xdr:rowOff>144780</xdr:rowOff>
                  </from>
                  <to>
                    <xdr:col>1</xdr:col>
                    <xdr:colOff>236220</xdr:colOff>
                    <xdr:row>24</xdr:row>
                    <xdr:rowOff>144780</xdr:rowOff>
                  </to>
                </anchor>
              </controlPr>
            </control>
          </mc:Choice>
        </mc:AlternateContent>
        <mc:AlternateContent xmlns:mc="http://schemas.openxmlformats.org/markup-compatibility/2006">
          <mc:Choice Requires="x14">
            <control shapeId="78863" r:id="rId18" name="Check Box 15">
              <controlPr defaultSize="0" autoFill="0" autoLine="0" autoPict="0">
                <anchor moveWithCells="1">
                  <from>
                    <xdr:col>0</xdr:col>
                    <xdr:colOff>99060</xdr:colOff>
                    <xdr:row>22</xdr:row>
                    <xdr:rowOff>0</xdr:rowOff>
                  </from>
                  <to>
                    <xdr:col>1</xdr:col>
                    <xdr:colOff>121920</xdr:colOff>
                    <xdr:row>23</xdr:row>
                    <xdr:rowOff>22860</xdr:rowOff>
                  </to>
                </anchor>
              </controlPr>
            </control>
          </mc:Choice>
        </mc:AlternateContent>
        <mc:AlternateContent xmlns:mc="http://schemas.openxmlformats.org/markup-compatibility/2006">
          <mc:Choice Requires="x14">
            <control shapeId="78864" r:id="rId19" name="Check Box 16">
              <controlPr defaultSize="0" autoFill="0" autoLine="0" autoPict="0">
                <anchor moveWithCells="1">
                  <from>
                    <xdr:col>0</xdr:col>
                    <xdr:colOff>99060</xdr:colOff>
                    <xdr:row>20</xdr:row>
                    <xdr:rowOff>220980</xdr:rowOff>
                  </from>
                  <to>
                    <xdr:col>1</xdr:col>
                    <xdr:colOff>114300</xdr:colOff>
                    <xdr:row>22</xdr:row>
                    <xdr:rowOff>45720</xdr:rowOff>
                  </to>
                </anchor>
              </controlPr>
            </control>
          </mc:Choice>
        </mc:AlternateContent>
        <mc:AlternateContent xmlns:mc="http://schemas.openxmlformats.org/markup-compatibility/2006">
          <mc:Choice Requires="x14">
            <control shapeId="78865" r:id="rId20" name="Check Box 17">
              <controlPr defaultSize="0" autoFill="0" autoLine="0" autoPict="0">
                <anchor moveWithCells="1">
                  <from>
                    <xdr:col>0</xdr:col>
                    <xdr:colOff>83820</xdr:colOff>
                    <xdr:row>24</xdr:row>
                    <xdr:rowOff>45720</xdr:rowOff>
                  </from>
                  <to>
                    <xdr:col>1</xdr:col>
                    <xdr:colOff>121920</xdr:colOff>
                    <xdr:row>24</xdr:row>
                    <xdr:rowOff>457200</xdr:rowOff>
                  </to>
                </anchor>
              </controlPr>
            </control>
          </mc:Choice>
        </mc:AlternateContent>
        <mc:AlternateContent xmlns:mc="http://schemas.openxmlformats.org/markup-compatibility/2006">
          <mc:Choice Requires="x14">
            <control shapeId="78866" r:id="rId21" name="Check Box 18">
              <controlPr defaultSize="0" autoFill="0" autoLine="0" autoPict="0">
                <anchor moveWithCells="1">
                  <from>
                    <xdr:col>0</xdr:col>
                    <xdr:colOff>99060</xdr:colOff>
                    <xdr:row>26</xdr:row>
                    <xdr:rowOff>0</xdr:rowOff>
                  </from>
                  <to>
                    <xdr:col>1</xdr:col>
                    <xdr:colOff>137160</xdr:colOff>
                    <xdr:row>27</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AA722-4B17-425D-A010-2E29F87C695F}">
  <sheetPr>
    <tabColor theme="0"/>
    <pageSetUpPr fitToPage="1"/>
  </sheetPr>
  <dimension ref="A1:V52"/>
  <sheetViews>
    <sheetView showGridLines="0" view="pageBreakPreview" topLeftCell="A3" zoomScaleNormal="70" zoomScaleSheetLayoutView="100" workbookViewId="0">
      <selection activeCell="Q10" sqref="Q10"/>
    </sheetView>
  </sheetViews>
  <sheetFormatPr defaultColWidth="5.6640625" defaultRowHeight="14.4"/>
  <cols>
    <col min="1" max="1" width="3.88671875" style="2" customWidth="1"/>
    <col min="2" max="2" width="5.6640625" style="2"/>
    <col min="3" max="3" width="12.88671875" style="2" customWidth="1"/>
    <col min="4" max="4" width="5.6640625" style="2"/>
    <col min="5" max="5" width="18" style="2" customWidth="1"/>
    <col min="6" max="21" width="5.6640625" style="2"/>
    <col min="22" max="22" width="3.88671875" style="2" customWidth="1"/>
    <col min="23" max="23" width="2.77734375" style="2" customWidth="1"/>
    <col min="24" max="16384" width="5.6640625" style="2"/>
  </cols>
  <sheetData>
    <row r="1" spans="1:22" ht="16.2">
      <c r="A1" s="1" t="s">
        <v>76</v>
      </c>
      <c r="B1" s="3"/>
      <c r="C1" s="3"/>
      <c r="D1" s="3"/>
      <c r="E1" s="3"/>
      <c r="F1" s="3"/>
      <c r="G1" s="3"/>
      <c r="H1" s="3"/>
      <c r="I1" s="3"/>
      <c r="J1" s="3"/>
    </row>
    <row r="2" spans="1:22" ht="16.2">
      <c r="A2" s="1"/>
      <c r="B2" s="3"/>
      <c r="C2" s="3"/>
      <c r="D2" s="3"/>
      <c r="E2" s="3"/>
      <c r="F2" s="3"/>
      <c r="G2" s="3"/>
      <c r="H2" s="3"/>
      <c r="I2" s="3"/>
      <c r="J2" s="3"/>
    </row>
    <row r="3" spans="1:22" ht="24.9" customHeight="1">
      <c r="A3" s="3"/>
      <c r="B3" s="298" t="s">
        <v>196</v>
      </c>
      <c r="C3" s="298"/>
      <c r="D3" s="298"/>
      <c r="E3" s="298"/>
      <c r="F3" s="298"/>
      <c r="G3" s="298"/>
      <c r="H3" s="298"/>
      <c r="I3" s="298"/>
      <c r="J3" s="298"/>
      <c r="K3" s="299"/>
      <c r="L3" s="299"/>
      <c r="M3" s="299"/>
      <c r="N3" s="299"/>
      <c r="O3" s="299"/>
      <c r="P3" s="299"/>
      <c r="Q3" s="299"/>
      <c r="R3" s="299"/>
      <c r="S3" s="299"/>
      <c r="T3" s="299"/>
      <c r="U3" s="299"/>
    </row>
    <row r="4" spans="1:22" ht="24.9" customHeight="1">
      <c r="A4" s="3"/>
      <c r="B4" s="298"/>
      <c r="C4" s="298"/>
      <c r="D4" s="298"/>
      <c r="E4" s="298"/>
      <c r="F4" s="298"/>
      <c r="G4" s="298"/>
      <c r="H4" s="298"/>
      <c r="I4" s="298"/>
      <c r="J4" s="298"/>
      <c r="K4" s="299"/>
      <c r="L4" s="299"/>
      <c r="M4" s="299"/>
      <c r="N4" s="299"/>
      <c r="O4" s="299"/>
      <c r="P4" s="299"/>
      <c r="Q4" s="299"/>
      <c r="R4" s="299"/>
      <c r="S4" s="299"/>
      <c r="T4" s="299"/>
      <c r="U4" s="299"/>
    </row>
    <row r="5" spans="1:22" s="70" customFormat="1" ht="9.75" customHeight="1">
      <c r="A5" s="68"/>
      <c r="B5" s="69"/>
      <c r="C5" s="69"/>
      <c r="D5" s="69"/>
      <c r="E5" s="69"/>
      <c r="F5" s="69"/>
      <c r="G5" s="69"/>
      <c r="H5" s="69"/>
      <c r="I5" s="69"/>
      <c r="J5" s="69"/>
    </row>
    <row r="6" spans="1:22" s="73" customFormat="1" ht="19.2">
      <c r="A6" s="71"/>
      <c r="B6" s="72"/>
      <c r="C6" s="72"/>
      <c r="D6" s="72"/>
      <c r="E6" s="72"/>
      <c r="F6" s="72"/>
      <c r="G6" s="72"/>
      <c r="H6" s="71"/>
      <c r="I6" s="71"/>
      <c r="J6" s="71"/>
      <c r="O6" s="310" t="s">
        <v>74</v>
      </c>
      <c r="P6" s="310"/>
      <c r="Q6" s="310"/>
      <c r="R6" s="311" t="s">
        <v>98</v>
      </c>
      <c r="S6" s="311"/>
      <c r="T6" s="311"/>
      <c r="U6" s="311"/>
      <c r="V6" s="311"/>
    </row>
    <row r="7" spans="1:22" s="73" customFormat="1" ht="19.2">
      <c r="A7" s="71"/>
      <c r="B7" s="72"/>
      <c r="C7" s="72"/>
      <c r="D7" s="72"/>
      <c r="E7" s="72"/>
      <c r="F7" s="72"/>
      <c r="G7" s="72"/>
      <c r="H7" s="71"/>
      <c r="I7" s="71"/>
      <c r="J7" s="71"/>
      <c r="P7" s="74"/>
      <c r="Q7" s="74"/>
      <c r="R7" s="74"/>
      <c r="S7" s="75"/>
      <c r="T7" s="75"/>
      <c r="U7" s="75"/>
      <c r="V7" s="75"/>
    </row>
    <row r="8" spans="1:22" s="11" customFormat="1" ht="15" thickBot="1">
      <c r="A8" s="13"/>
      <c r="B8" s="13"/>
      <c r="C8" s="17" t="s">
        <v>5</v>
      </c>
      <c r="D8" s="13"/>
      <c r="E8" s="13"/>
      <c r="F8" s="13"/>
      <c r="G8" s="13"/>
      <c r="H8" s="13"/>
      <c r="I8" s="13"/>
      <c r="J8" s="13"/>
    </row>
    <row r="9" spans="1:22" s="11" customFormat="1" ht="23.1" customHeight="1">
      <c r="A9" s="13"/>
      <c r="B9" s="13"/>
      <c r="C9" s="16" t="s">
        <v>4</v>
      </c>
      <c r="D9" s="300" t="s">
        <v>191</v>
      </c>
      <c r="E9" s="301"/>
      <c r="F9" s="301"/>
      <c r="G9" s="301"/>
      <c r="H9" s="301"/>
      <c r="I9" s="301"/>
      <c r="J9" s="301"/>
      <c r="K9" s="302"/>
    </row>
    <row r="10" spans="1:22" s="11" customFormat="1" ht="23.1" customHeight="1">
      <c r="A10" s="13"/>
      <c r="B10" s="13"/>
      <c r="C10" s="15" t="s">
        <v>7</v>
      </c>
      <c r="D10" s="303" t="s">
        <v>187</v>
      </c>
      <c r="E10" s="304"/>
      <c r="F10" s="304"/>
      <c r="G10" s="304"/>
      <c r="H10" s="304"/>
      <c r="I10" s="304"/>
      <c r="J10" s="304"/>
      <c r="K10" s="305"/>
    </row>
    <row r="11" spans="1:22" s="11" customFormat="1" ht="23.1" customHeight="1">
      <c r="A11" s="13"/>
      <c r="B11" s="13"/>
      <c r="C11" s="14" t="s">
        <v>19</v>
      </c>
      <c r="D11" s="382">
        <v>15</v>
      </c>
      <c r="E11" s="383"/>
      <c r="F11" s="384" t="s">
        <v>17</v>
      </c>
      <c r="G11" s="384"/>
      <c r="H11" s="384"/>
      <c r="I11" s="384"/>
      <c r="J11" s="384"/>
      <c r="K11" s="385"/>
    </row>
    <row r="12" spans="1:22" s="11" customFormat="1" ht="23.1" customHeight="1" thickBot="1">
      <c r="A12" s="13"/>
      <c r="B12" s="13"/>
      <c r="C12" s="12" t="s">
        <v>18</v>
      </c>
      <c r="D12" s="386">
        <v>30</v>
      </c>
      <c r="E12" s="387"/>
      <c r="F12" s="388" t="s">
        <v>17</v>
      </c>
      <c r="G12" s="388"/>
      <c r="H12" s="388"/>
      <c r="I12" s="388"/>
      <c r="J12" s="388"/>
      <c r="K12" s="389"/>
    </row>
    <row r="13" spans="1:22" ht="9.9" customHeight="1">
      <c r="A13" s="3"/>
      <c r="B13" s="3"/>
      <c r="C13" s="3"/>
      <c r="D13" s="3"/>
      <c r="E13" s="3"/>
      <c r="F13" s="3"/>
      <c r="G13" s="3"/>
      <c r="H13" s="3"/>
      <c r="I13" s="3"/>
      <c r="J13" s="3"/>
    </row>
    <row r="14" spans="1:22" ht="20.100000000000001" customHeight="1">
      <c r="A14" s="3"/>
      <c r="B14" s="280" t="s">
        <v>16</v>
      </c>
      <c r="C14" s="280"/>
      <c r="D14" s="280"/>
      <c r="E14" s="281">
        <f>$C$18+$E$18-$G$18</f>
        <v>310000</v>
      </c>
      <c r="F14" s="282"/>
      <c r="G14" s="282"/>
      <c r="H14" s="282"/>
      <c r="I14" s="282"/>
      <c r="J14" s="284" t="s">
        <v>1</v>
      </c>
      <c r="K14" s="285"/>
      <c r="M14" s="275"/>
      <c r="N14" s="275"/>
      <c r="O14" s="275"/>
      <c r="P14" s="275"/>
      <c r="Q14" s="275"/>
      <c r="R14" s="275"/>
      <c r="T14" s="10"/>
      <c r="U14" s="10"/>
    </row>
    <row r="15" spans="1:22" ht="20.100000000000001" customHeight="1" thickBot="1">
      <c r="A15" s="3"/>
      <c r="B15" s="280"/>
      <c r="C15" s="280"/>
      <c r="D15" s="280"/>
      <c r="E15" s="283"/>
      <c r="F15" s="283"/>
      <c r="G15" s="283"/>
      <c r="H15" s="283"/>
      <c r="I15" s="283"/>
      <c r="J15" s="284"/>
      <c r="K15" s="285"/>
      <c r="M15" s="275"/>
      <c r="N15" s="275"/>
      <c r="O15" s="275"/>
      <c r="P15" s="275"/>
      <c r="Q15" s="275"/>
      <c r="R15" s="275"/>
      <c r="T15" s="10"/>
      <c r="U15" s="10"/>
    </row>
    <row r="16" spans="1:22" ht="9.9" customHeight="1">
      <c r="A16" s="3"/>
      <c r="B16" s="3"/>
      <c r="C16" s="3"/>
      <c r="D16" s="3"/>
      <c r="E16" s="3"/>
      <c r="F16" s="3"/>
      <c r="G16" s="3"/>
      <c r="H16" s="3"/>
      <c r="I16" s="3"/>
      <c r="J16" s="3"/>
    </row>
    <row r="17" spans="1:21" ht="39.9" customHeight="1">
      <c r="A17" s="3"/>
      <c r="B17" s="3"/>
      <c r="C17" s="295" t="s">
        <v>15</v>
      </c>
      <c r="D17" s="295"/>
      <c r="E17" s="296" t="s">
        <v>14</v>
      </c>
      <c r="F17" s="297"/>
      <c r="G17" s="286" t="s">
        <v>13</v>
      </c>
      <c r="H17" s="287"/>
      <c r="I17" s="8"/>
      <c r="J17" s="8"/>
    </row>
    <row r="18" spans="1:21" ht="20.100000000000001" customHeight="1">
      <c r="A18" s="3"/>
      <c r="B18" s="3"/>
      <c r="C18" s="288">
        <f>$P$31</f>
        <v>290000</v>
      </c>
      <c r="D18" s="289"/>
      <c r="E18" s="378">
        <f>$S$31</f>
        <v>20000</v>
      </c>
      <c r="F18" s="379"/>
      <c r="G18" s="380"/>
      <c r="H18" s="381"/>
      <c r="I18" s="9"/>
      <c r="J18" s="9"/>
    </row>
    <row r="19" spans="1:21" ht="9.9" customHeight="1">
      <c r="A19" s="3"/>
      <c r="B19" s="3"/>
      <c r="C19" s="3"/>
      <c r="D19" s="3"/>
      <c r="E19" s="3"/>
      <c r="F19" s="3"/>
      <c r="G19" s="3"/>
      <c r="H19" s="3"/>
      <c r="I19" s="3"/>
      <c r="J19" s="3"/>
    </row>
    <row r="20" spans="1:21" s="7" customFormat="1" ht="20.100000000000001" customHeight="1">
      <c r="A20" s="8"/>
      <c r="B20" s="67" t="s">
        <v>12</v>
      </c>
      <c r="C20" s="294" t="s">
        <v>11</v>
      </c>
      <c r="D20" s="294"/>
      <c r="E20" s="294"/>
      <c r="F20" s="294"/>
      <c r="G20" s="294"/>
      <c r="H20" s="294"/>
      <c r="I20" s="294"/>
      <c r="J20" s="294"/>
      <c r="K20" s="312" t="s">
        <v>10</v>
      </c>
      <c r="L20" s="312"/>
      <c r="M20" s="312" t="s">
        <v>2</v>
      </c>
      <c r="N20" s="312"/>
      <c r="O20" s="312"/>
      <c r="P20" s="312" t="s">
        <v>9</v>
      </c>
      <c r="Q20" s="312"/>
      <c r="R20" s="312"/>
      <c r="S20" s="313" t="s">
        <v>3</v>
      </c>
      <c r="T20" s="313"/>
      <c r="U20" s="313"/>
    </row>
    <row r="21" spans="1:21" ht="20.100000000000001" customHeight="1">
      <c r="A21" s="3"/>
      <c r="B21" s="6">
        <v>1</v>
      </c>
      <c r="C21" s="375" t="s">
        <v>105</v>
      </c>
      <c r="D21" s="375"/>
      <c r="E21" s="375"/>
      <c r="F21" s="375"/>
      <c r="G21" s="375"/>
      <c r="H21" s="375"/>
      <c r="I21" s="375"/>
      <c r="J21" s="375"/>
      <c r="K21" s="5">
        <v>2</v>
      </c>
      <c r="L21" s="4" t="s">
        <v>104</v>
      </c>
      <c r="M21" s="376">
        <v>82000</v>
      </c>
      <c r="N21" s="376"/>
      <c r="O21" s="376"/>
      <c r="P21" s="377">
        <f t="shared" ref="P21:P30" si="0">K21*M21</f>
        <v>164000</v>
      </c>
      <c r="Q21" s="377"/>
      <c r="R21" s="377"/>
      <c r="S21" s="376"/>
      <c r="T21" s="376"/>
      <c r="U21" s="376"/>
    </row>
    <row r="22" spans="1:21" ht="20.100000000000001" customHeight="1">
      <c r="A22" s="3"/>
      <c r="B22" s="6">
        <v>2</v>
      </c>
      <c r="C22" s="375" t="s">
        <v>106</v>
      </c>
      <c r="D22" s="375"/>
      <c r="E22" s="375"/>
      <c r="F22" s="375"/>
      <c r="G22" s="375"/>
      <c r="H22" s="375"/>
      <c r="I22" s="375"/>
      <c r="J22" s="375"/>
      <c r="K22" s="5">
        <v>1</v>
      </c>
      <c r="L22" s="4" t="s">
        <v>104</v>
      </c>
      <c r="M22" s="376">
        <v>90000</v>
      </c>
      <c r="N22" s="376"/>
      <c r="O22" s="376"/>
      <c r="P22" s="377">
        <f t="shared" si="0"/>
        <v>90000</v>
      </c>
      <c r="Q22" s="377"/>
      <c r="R22" s="377"/>
      <c r="S22" s="376"/>
      <c r="T22" s="376"/>
      <c r="U22" s="376"/>
    </row>
    <row r="23" spans="1:21" ht="20.100000000000001" customHeight="1">
      <c r="A23" s="3"/>
      <c r="B23" s="6">
        <v>3</v>
      </c>
      <c r="C23" s="375" t="s">
        <v>142</v>
      </c>
      <c r="D23" s="375"/>
      <c r="E23" s="375"/>
      <c r="F23" s="375"/>
      <c r="G23" s="375"/>
      <c r="H23" s="375"/>
      <c r="I23" s="375"/>
      <c r="J23" s="375"/>
      <c r="K23" s="5">
        <v>9</v>
      </c>
      <c r="L23" s="4" t="s">
        <v>141</v>
      </c>
      <c r="M23" s="376">
        <v>4000</v>
      </c>
      <c r="N23" s="376"/>
      <c r="O23" s="376"/>
      <c r="P23" s="377">
        <f t="shared" si="0"/>
        <v>36000</v>
      </c>
      <c r="Q23" s="377"/>
      <c r="R23" s="377"/>
      <c r="S23" s="376"/>
      <c r="T23" s="376"/>
      <c r="U23" s="376"/>
    </row>
    <row r="24" spans="1:21" ht="20.100000000000001" customHeight="1">
      <c r="A24" s="3"/>
      <c r="B24" s="6">
        <v>4</v>
      </c>
      <c r="C24" s="375" t="s">
        <v>140</v>
      </c>
      <c r="D24" s="375"/>
      <c r="E24" s="375"/>
      <c r="F24" s="375"/>
      <c r="G24" s="375"/>
      <c r="H24" s="375"/>
      <c r="I24" s="375"/>
      <c r="J24" s="375"/>
      <c r="K24" s="5">
        <v>1</v>
      </c>
      <c r="L24" s="4" t="s">
        <v>104</v>
      </c>
      <c r="M24" s="376"/>
      <c r="N24" s="376"/>
      <c r="O24" s="376"/>
      <c r="P24" s="377">
        <f t="shared" si="0"/>
        <v>0</v>
      </c>
      <c r="Q24" s="377"/>
      <c r="R24" s="377"/>
      <c r="S24" s="376">
        <v>20000</v>
      </c>
      <c r="T24" s="376"/>
      <c r="U24" s="376"/>
    </row>
    <row r="25" spans="1:21" ht="20.100000000000001" customHeight="1">
      <c r="A25" s="3"/>
      <c r="B25" s="6">
        <v>5</v>
      </c>
      <c r="C25" s="375"/>
      <c r="D25" s="375"/>
      <c r="E25" s="375"/>
      <c r="F25" s="375"/>
      <c r="G25" s="375"/>
      <c r="H25" s="375"/>
      <c r="I25" s="375"/>
      <c r="J25" s="375"/>
      <c r="K25" s="5"/>
      <c r="L25" s="4"/>
      <c r="M25" s="376"/>
      <c r="N25" s="376"/>
      <c r="O25" s="376"/>
      <c r="P25" s="377">
        <f t="shared" si="0"/>
        <v>0</v>
      </c>
      <c r="Q25" s="377"/>
      <c r="R25" s="377"/>
      <c r="S25" s="376"/>
      <c r="T25" s="376"/>
      <c r="U25" s="376"/>
    </row>
    <row r="26" spans="1:21" ht="20.100000000000001" customHeight="1">
      <c r="A26" s="3"/>
      <c r="B26" s="6">
        <v>6</v>
      </c>
      <c r="C26" s="375"/>
      <c r="D26" s="375"/>
      <c r="E26" s="375"/>
      <c r="F26" s="375"/>
      <c r="G26" s="375"/>
      <c r="H26" s="375"/>
      <c r="I26" s="375"/>
      <c r="J26" s="375"/>
      <c r="K26" s="5"/>
      <c r="L26" s="4"/>
      <c r="M26" s="376"/>
      <c r="N26" s="376"/>
      <c r="O26" s="376"/>
      <c r="P26" s="377">
        <f t="shared" si="0"/>
        <v>0</v>
      </c>
      <c r="Q26" s="377"/>
      <c r="R26" s="377"/>
      <c r="S26" s="376"/>
      <c r="T26" s="376"/>
      <c r="U26" s="376"/>
    </row>
    <row r="27" spans="1:21" ht="20.100000000000001" customHeight="1">
      <c r="A27" s="3"/>
      <c r="B27" s="6">
        <v>7</v>
      </c>
      <c r="C27" s="375"/>
      <c r="D27" s="375"/>
      <c r="E27" s="375"/>
      <c r="F27" s="375"/>
      <c r="G27" s="375"/>
      <c r="H27" s="375"/>
      <c r="I27" s="375"/>
      <c r="J27" s="375"/>
      <c r="K27" s="5"/>
      <c r="L27" s="4"/>
      <c r="M27" s="376"/>
      <c r="N27" s="376"/>
      <c r="O27" s="376"/>
      <c r="P27" s="377">
        <f t="shared" si="0"/>
        <v>0</v>
      </c>
      <c r="Q27" s="377"/>
      <c r="R27" s="377"/>
      <c r="S27" s="376"/>
      <c r="T27" s="376"/>
      <c r="U27" s="376"/>
    </row>
    <row r="28" spans="1:21" ht="20.100000000000001" customHeight="1">
      <c r="A28" s="3"/>
      <c r="B28" s="6">
        <v>8</v>
      </c>
      <c r="C28" s="375"/>
      <c r="D28" s="375"/>
      <c r="E28" s="375"/>
      <c r="F28" s="375"/>
      <c r="G28" s="375"/>
      <c r="H28" s="375"/>
      <c r="I28" s="375"/>
      <c r="J28" s="375"/>
      <c r="K28" s="5"/>
      <c r="L28" s="4"/>
      <c r="M28" s="376"/>
      <c r="N28" s="376"/>
      <c r="O28" s="376"/>
      <c r="P28" s="377">
        <f t="shared" si="0"/>
        <v>0</v>
      </c>
      <c r="Q28" s="377"/>
      <c r="R28" s="377"/>
      <c r="S28" s="376"/>
      <c r="T28" s="376"/>
      <c r="U28" s="376"/>
    </row>
    <row r="29" spans="1:21" ht="20.100000000000001" customHeight="1">
      <c r="A29" s="3"/>
      <c r="B29" s="6">
        <v>9</v>
      </c>
      <c r="C29" s="375"/>
      <c r="D29" s="375"/>
      <c r="E29" s="375"/>
      <c r="F29" s="375"/>
      <c r="G29" s="375"/>
      <c r="H29" s="375"/>
      <c r="I29" s="375"/>
      <c r="J29" s="375"/>
      <c r="K29" s="5"/>
      <c r="L29" s="4"/>
      <c r="M29" s="376"/>
      <c r="N29" s="376"/>
      <c r="O29" s="376"/>
      <c r="P29" s="377">
        <f t="shared" si="0"/>
        <v>0</v>
      </c>
      <c r="Q29" s="377"/>
      <c r="R29" s="377"/>
      <c r="S29" s="376"/>
      <c r="T29" s="376"/>
      <c r="U29" s="376"/>
    </row>
    <row r="30" spans="1:21" ht="20.100000000000001" customHeight="1">
      <c r="A30" s="3"/>
      <c r="B30" s="6">
        <v>10</v>
      </c>
      <c r="C30" s="375"/>
      <c r="D30" s="375"/>
      <c r="E30" s="375"/>
      <c r="F30" s="375"/>
      <c r="G30" s="375"/>
      <c r="H30" s="375"/>
      <c r="I30" s="375"/>
      <c r="J30" s="375"/>
      <c r="K30" s="5"/>
      <c r="L30" s="4"/>
      <c r="M30" s="376"/>
      <c r="N30" s="376"/>
      <c r="O30" s="376"/>
      <c r="P30" s="377">
        <f t="shared" si="0"/>
        <v>0</v>
      </c>
      <c r="Q30" s="377"/>
      <c r="R30" s="377"/>
      <c r="S30" s="376"/>
      <c r="T30" s="376"/>
      <c r="U30" s="376"/>
    </row>
    <row r="31" spans="1:21" ht="20.100000000000001" customHeight="1">
      <c r="A31" s="3"/>
      <c r="B31" s="3"/>
      <c r="C31" s="3"/>
      <c r="D31" s="3"/>
      <c r="E31" s="3"/>
      <c r="F31" s="3"/>
      <c r="G31" s="3"/>
      <c r="H31" s="3"/>
      <c r="I31" s="3"/>
      <c r="J31" s="3"/>
      <c r="M31" s="312" t="s">
        <v>0</v>
      </c>
      <c r="N31" s="312"/>
      <c r="O31" s="312"/>
      <c r="P31" s="321">
        <f>SUM(P21:R30)</f>
        <v>290000</v>
      </c>
      <c r="Q31" s="322"/>
      <c r="R31" s="323"/>
      <c r="S31" s="321">
        <f>SUM(S21:U30)</f>
        <v>20000</v>
      </c>
      <c r="T31" s="322"/>
      <c r="U31" s="323"/>
    </row>
    <row r="32" spans="1:21" ht="49.5" customHeight="1">
      <c r="A32" s="3"/>
      <c r="B32" s="3"/>
      <c r="C32" s="3"/>
      <c r="D32" s="3"/>
      <c r="E32" s="3"/>
      <c r="F32" s="3"/>
      <c r="G32" s="3"/>
      <c r="H32" s="3"/>
      <c r="I32" s="3"/>
      <c r="J32" s="3"/>
    </row>
    <row r="33" spans="1:22" ht="20.100000000000001" customHeight="1">
      <c r="A33" s="3"/>
      <c r="B33" s="318" t="s">
        <v>8</v>
      </c>
      <c r="C33" s="294"/>
      <c r="D33" s="373"/>
      <c r="E33" s="373"/>
      <c r="F33" s="373"/>
      <c r="G33" s="373"/>
      <c r="H33" s="373"/>
      <c r="I33" s="373"/>
      <c r="J33" s="373"/>
      <c r="K33" s="374"/>
      <c r="L33" s="374"/>
      <c r="M33" s="374"/>
      <c r="N33" s="374"/>
      <c r="O33" s="374"/>
      <c r="P33" s="374"/>
      <c r="Q33" s="374"/>
      <c r="R33" s="374"/>
      <c r="S33" s="374"/>
      <c r="T33" s="374"/>
      <c r="U33" s="374"/>
    </row>
    <row r="34" spans="1:22" ht="20.100000000000001" customHeight="1">
      <c r="A34" s="3"/>
      <c r="B34" s="294"/>
      <c r="C34" s="294"/>
      <c r="D34" s="373"/>
      <c r="E34" s="373"/>
      <c r="F34" s="373"/>
      <c r="G34" s="373"/>
      <c r="H34" s="373"/>
      <c r="I34" s="373"/>
      <c r="J34" s="373"/>
      <c r="K34" s="374"/>
      <c r="L34" s="374"/>
      <c r="M34" s="374"/>
      <c r="N34" s="374"/>
      <c r="O34" s="374"/>
      <c r="P34" s="374"/>
      <c r="Q34" s="374"/>
      <c r="R34" s="374"/>
      <c r="S34" s="374"/>
      <c r="T34" s="374"/>
      <c r="U34" s="374"/>
    </row>
    <row r="35" spans="1:22" ht="20.100000000000001" customHeight="1">
      <c r="A35" s="3"/>
      <c r="B35" s="294"/>
      <c r="C35" s="294"/>
      <c r="D35" s="373"/>
      <c r="E35" s="373"/>
      <c r="F35" s="373"/>
      <c r="G35" s="373"/>
      <c r="H35" s="373"/>
      <c r="I35" s="373"/>
      <c r="J35" s="373"/>
      <c r="K35" s="374"/>
      <c r="L35" s="374"/>
      <c r="M35" s="374"/>
      <c r="N35" s="374"/>
      <c r="O35" s="374"/>
      <c r="P35" s="374"/>
      <c r="Q35" s="374"/>
      <c r="R35" s="374"/>
      <c r="S35" s="374"/>
      <c r="T35" s="374"/>
      <c r="U35" s="374"/>
    </row>
    <row r="36" spans="1:22" ht="105" customHeight="1">
      <c r="A36" s="3"/>
      <c r="B36" s="294"/>
      <c r="C36" s="294"/>
      <c r="D36" s="373"/>
      <c r="E36" s="373"/>
      <c r="F36" s="373"/>
      <c r="G36" s="373"/>
      <c r="H36" s="373"/>
      <c r="I36" s="373"/>
      <c r="J36" s="373"/>
      <c r="K36" s="374"/>
      <c r="L36" s="374"/>
      <c r="M36" s="374"/>
      <c r="N36" s="374"/>
      <c r="O36" s="374"/>
      <c r="P36" s="374"/>
      <c r="Q36" s="374"/>
      <c r="R36" s="374"/>
      <c r="S36" s="374"/>
      <c r="T36" s="374"/>
      <c r="U36" s="374"/>
    </row>
    <row r="37" spans="1:22" ht="30" customHeight="1">
      <c r="A37" s="3"/>
      <c r="B37" s="317"/>
      <c r="C37" s="317"/>
      <c r="D37" s="317"/>
      <c r="E37" s="317"/>
      <c r="F37" s="317"/>
      <c r="G37" s="317"/>
      <c r="H37" s="317"/>
      <c r="I37" s="317"/>
      <c r="J37" s="317"/>
      <c r="K37" s="317"/>
      <c r="L37" s="317"/>
      <c r="M37" s="317"/>
      <c r="N37" s="317"/>
      <c r="O37" s="317"/>
      <c r="P37" s="317"/>
      <c r="Q37" s="317"/>
      <c r="R37" s="317"/>
      <c r="S37" s="317"/>
      <c r="T37" s="317"/>
      <c r="U37" s="317"/>
    </row>
    <row r="38" spans="1:22" ht="30" customHeight="1">
      <c r="A38" s="3"/>
      <c r="B38" s="274"/>
      <c r="C38" s="274"/>
      <c r="D38" s="274"/>
      <c r="E38" s="274"/>
      <c r="F38" s="274"/>
      <c r="G38" s="274"/>
      <c r="H38" s="274"/>
      <c r="I38" s="274"/>
      <c r="J38" s="274"/>
      <c r="K38" s="274"/>
      <c r="L38" s="274"/>
      <c r="M38" s="274"/>
      <c r="N38" s="274"/>
      <c r="O38" s="274"/>
      <c r="P38" s="274"/>
      <c r="Q38" s="274"/>
      <c r="R38" s="274"/>
      <c r="S38" s="274"/>
      <c r="T38" s="274"/>
      <c r="U38" s="274"/>
    </row>
    <row r="39" spans="1:22" ht="30" customHeight="1">
      <c r="A39" s="3"/>
      <c r="B39" s="274"/>
      <c r="C39" s="274"/>
      <c r="D39" s="274"/>
      <c r="E39" s="274"/>
      <c r="F39" s="274"/>
      <c r="G39" s="274"/>
      <c r="H39" s="274"/>
      <c r="I39" s="274"/>
      <c r="J39" s="274"/>
      <c r="K39" s="274"/>
      <c r="L39" s="274"/>
      <c r="M39" s="274"/>
      <c r="N39" s="274"/>
      <c r="O39" s="274"/>
      <c r="P39" s="274"/>
      <c r="Q39" s="274"/>
      <c r="R39" s="274"/>
      <c r="S39" s="274"/>
      <c r="T39" s="274"/>
      <c r="U39" s="274"/>
    </row>
    <row r="40" spans="1:22" ht="30" customHeight="1">
      <c r="A40" s="3"/>
      <c r="B40" s="274"/>
      <c r="C40" s="274"/>
      <c r="D40" s="274"/>
      <c r="E40" s="274"/>
      <c r="F40" s="274"/>
      <c r="G40" s="274"/>
      <c r="H40" s="274"/>
      <c r="I40" s="274"/>
      <c r="J40" s="274"/>
      <c r="K40" s="274"/>
      <c r="L40" s="274"/>
      <c r="M40" s="274"/>
      <c r="N40" s="274"/>
      <c r="O40" s="274"/>
      <c r="P40" s="274"/>
      <c r="Q40" s="274"/>
      <c r="R40" s="274"/>
      <c r="S40" s="274"/>
      <c r="T40" s="274"/>
      <c r="U40" s="274"/>
    </row>
    <row r="41" spans="1:22" ht="30" customHeight="1">
      <c r="A41" s="3"/>
      <c r="B41" s="274"/>
      <c r="C41" s="274"/>
      <c r="D41" s="274"/>
      <c r="E41" s="274"/>
      <c r="F41" s="274"/>
      <c r="G41" s="274"/>
      <c r="H41" s="274"/>
      <c r="I41" s="274"/>
      <c r="J41" s="274"/>
      <c r="K41" s="274"/>
      <c r="L41" s="274"/>
      <c r="M41" s="274"/>
      <c r="N41" s="274"/>
      <c r="O41" s="274"/>
      <c r="P41" s="274"/>
      <c r="Q41" s="274"/>
      <c r="R41" s="274"/>
      <c r="S41" s="274"/>
      <c r="T41" s="274"/>
      <c r="U41" s="274"/>
    </row>
    <row r="42" spans="1:22" ht="30" customHeight="1">
      <c r="A42" s="3"/>
      <c r="B42" s="3"/>
      <c r="C42" s="274"/>
      <c r="D42" s="274"/>
      <c r="E42" s="274"/>
      <c r="F42" s="274"/>
      <c r="G42" s="274"/>
      <c r="H42" s="274"/>
      <c r="I42" s="274"/>
      <c r="J42" s="274"/>
      <c r="K42" s="274"/>
      <c r="L42" s="274"/>
      <c r="M42" s="274"/>
      <c r="N42" s="274"/>
      <c r="O42" s="274"/>
      <c r="P42" s="274"/>
      <c r="Q42" s="274"/>
      <c r="R42" s="274"/>
      <c r="S42" s="274"/>
      <c r="T42" s="274"/>
      <c r="U42" s="274"/>
      <c r="V42" s="274"/>
    </row>
    <row r="43" spans="1:22" ht="20.100000000000001" customHeight="1">
      <c r="A43" s="3"/>
      <c r="B43" s="3"/>
      <c r="C43" s="274"/>
      <c r="D43" s="274"/>
      <c r="E43" s="274"/>
      <c r="F43" s="274"/>
      <c r="G43" s="274"/>
      <c r="H43" s="274"/>
      <c r="I43" s="274"/>
      <c r="J43" s="274"/>
      <c r="K43" s="274"/>
      <c r="L43" s="274"/>
      <c r="M43" s="274"/>
      <c r="N43" s="274"/>
      <c r="O43" s="274"/>
      <c r="P43" s="274"/>
      <c r="Q43" s="274"/>
      <c r="R43" s="274"/>
      <c r="S43" s="274"/>
      <c r="T43" s="274"/>
      <c r="U43" s="274"/>
      <c r="V43" s="274"/>
    </row>
    <row r="44" spans="1:22" ht="20.100000000000001" customHeight="1">
      <c r="C44" s="274"/>
      <c r="D44" s="274"/>
      <c r="E44" s="274"/>
      <c r="F44" s="274"/>
      <c r="G44" s="274"/>
      <c r="H44" s="274"/>
      <c r="I44" s="274"/>
      <c r="J44" s="274"/>
      <c r="K44" s="274"/>
      <c r="L44" s="274"/>
      <c r="M44" s="274"/>
      <c r="N44" s="274"/>
      <c r="O44" s="274"/>
      <c r="P44" s="274"/>
      <c r="Q44" s="274"/>
      <c r="R44" s="274"/>
      <c r="S44" s="274"/>
      <c r="T44" s="274"/>
      <c r="U44" s="274"/>
      <c r="V44" s="274"/>
    </row>
    <row r="45" spans="1:22" ht="20.100000000000001" customHeight="1">
      <c r="C45" s="274"/>
      <c r="D45" s="274"/>
      <c r="E45" s="274"/>
      <c r="F45" s="274"/>
      <c r="G45" s="274"/>
      <c r="H45" s="274"/>
      <c r="I45" s="274"/>
      <c r="J45" s="274"/>
      <c r="K45" s="274"/>
      <c r="L45" s="274"/>
      <c r="M45" s="274"/>
      <c r="N45" s="274"/>
      <c r="O45" s="274"/>
      <c r="P45" s="274"/>
      <c r="Q45" s="274"/>
      <c r="R45" s="274"/>
      <c r="S45" s="274"/>
      <c r="T45" s="274"/>
      <c r="U45" s="274"/>
      <c r="V45" s="274"/>
    </row>
    <row r="46" spans="1:22" ht="20.100000000000001" customHeight="1">
      <c r="C46" s="274"/>
      <c r="D46" s="274"/>
      <c r="E46" s="274"/>
      <c r="F46" s="274"/>
      <c r="G46" s="274"/>
      <c r="H46" s="274"/>
      <c r="I46" s="274"/>
      <c r="J46" s="274"/>
      <c r="K46" s="274"/>
      <c r="L46" s="274"/>
      <c r="M46" s="274"/>
      <c r="N46" s="274"/>
      <c r="O46" s="274"/>
      <c r="P46" s="274"/>
      <c r="Q46" s="274"/>
      <c r="R46" s="274"/>
      <c r="S46" s="274"/>
      <c r="T46" s="274"/>
      <c r="U46" s="274"/>
      <c r="V46" s="274"/>
    </row>
    <row r="47" spans="1:22" ht="20.100000000000001" customHeight="1"/>
    <row r="48" spans="1:22" ht="20.100000000000001" customHeight="1"/>
    <row r="49" ht="20.100000000000001" customHeight="1"/>
    <row r="50" ht="20.100000000000001" customHeight="1"/>
    <row r="51" ht="20.100000000000001" customHeight="1"/>
    <row r="52" ht="20.100000000000001" customHeight="1"/>
  </sheetData>
  <mergeCells count="73">
    <mergeCell ref="M14:R14"/>
    <mergeCell ref="M15:R15"/>
    <mergeCell ref="B3:U4"/>
    <mergeCell ref="O6:Q6"/>
    <mergeCell ref="R6:V6"/>
    <mergeCell ref="D9:K9"/>
    <mergeCell ref="D10:K10"/>
    <mergeCell ref="D11:E11"/>
    <mergeCell ref="F11:K11"/>
    <mergeCell ref="D12:E12"/>
    <mergeCell ref="F12:K12"/>
    <mergeCell ref="B14:D15"/>
    <mergeCell ref="E14:I15"/>
    <mergeCell ref="J14:K15"/>
    <mergeCell ref="C21:J21"/>
    <mergeCell ref="M21:O21"/>
    <mergeCell ref="P21:R21"/>
    <mergeCell ref="S21:U21"/>
    <mergeCell ref="C17:D17"/>
    <mergeCell ref="E17:F17"/>
    <mergeCell ref="G17:H17"/>
    <mergeCell ref="C18:D18"/>
    <mergeCell ref="E18:F18"/>
    <mergeCell ref="G18:H18"/>
    <mergeCell ref="C20:J20"/>
    <mergeCell ref="K20:L20"/>
    <mergeCell ref="M20:O20"/>
    <mergeCell ref="P20:R20"/>
    <mergeCell ref="S20:U20"/>
    <mergeCell ref="C22:J22"/>
    <mergeCell ref="M22:O22"/>
    <mergeCell ref="P22:R22"/>
    <mergeCell ref="S22:U22"/>
    <mergeCell ref="C23:J23"/>
    <mergeCell ref="M23:O23"/>
    <mergeCell ref="P23:R23"/>
    <mergeCell ref="S23:U23"/>
    <mergeCell ref="C24:J24"/>
    <mergeCell ref="M24:O24"/>
    <mergeCell ref="P24:R24"/>
    <mergeCell ref="S24:U24"/>
    <mergeCell ref="C25:J25"/>
    <mergeCell ref="M25:O25"/>
    <mergeCell ref="P25:R25"/>
    <mergeCell ref="S25:U25"/>
    <mergeCell ref="C26:J26"/>
    <mergeCell ref="M26:O26"/>
    <mergeCell ref="P26:R26"/>
    <mergeCell ref="S26:U26"/>
    <mergeCell ref="C27:J27"/>
    <mergeCell ref="M27:O27"/>
    <mergeCell ref="P27:R27"/>
    <mergeCell ref="S27:U27"/>
    <mergeCell ref="C28:J28"/>
    <mergeCell ref="M28:O28"/>
    <mergeCell ref="P28:R28"/>
    <mergeCell ref="S28:U28"/>
    <mergeCell ref="C29:J29"/>
    <mergeCell ref="M29:O29"/>
    <mergeCell ref="P29:R29"/>
    <mergeCell ref="S29:U29"/>
    <mergeCell ref="C30:J30"/>
    <mergeCell ref="M30:O30"/>
    <mergeCell ref="P30:R30"/>
    <mergeCell ref="S30:U30"/>
    <mergeCell ref="M31:O31"/>
    <mergeCell ref="P31:R31"/>
    <mergeCell ref="S31:U31"/>
    <mergeCell ref="B33:C36"/>
    <mergeCell ref="D33:U36"/>
    <mergeCell ref="B37:U41"/>
    <mergeCell ref="C42:V43"/>
    <mergeCell ref="C44:V46"/>
  </mergeCells>
  <phoneticPr fontId="12"/>
  <dataValidations count="4">
    <dataValidation type="list" allowBlank="1" showInputMessage="1" showErrorMessage="1" sqref="L21:L30" xr:uid="{07A65065-6C0C-4B5F-B7AC-29376D086EEA}">
      <formula1>"式,台"</formula1>
    </dataValidation>
    <dataValidation type="whole" allowBlank="1" showInputMessage="1" showErrorMessage="1" sqref="K21:K30" xr:uid="{16638BCB-1A1C-43F1-A64B-C8ABE30CC896}">
      <formula1>1</formula1>
      <formula2>100</formula2>
    </dataValidation>
    <dataValidation imeMode="halfAlpha" allowBlank="1" showInputMessage="1" showErrorMessage="1" sqref="M21:R30" xr:uid="{0351A322-7782-4F34-9A4E-4841457AAC42}"/>
    <dataValidation type="whole" allowBlank="1" showInputMessage="1" showErrorMessage="1" sqref="D11:D12" xr:uid="{37CE5603-83F7-4629-8415-7E99E4FEC553}">
      <formula1>0</formula1>
      <formula2>9999</formula2>
    </dataValidation>
  </dataValidations>
  <printOptions horizontalCentered="1"/>
  <pageMargins left="0.23622047244094491" right="0.23622047244094491" top="0.74803149606299213" bottom="0.74803149606299213" header="0.31496062992125984" footer="0.31496062992125984"/>
  <pageSetup paperSize="9" scale="7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Sheet1</vt:lpstr>
      <vt:lpstr>別紙1（事業者調査票）</vt:lpstr>
      <vt:lpstr>別紙２（事業計画書（総括））</vt:lpstr>
      <vt:lpstr>別紙３（事業計画書）</vt:lpstr>
      <vt:lpstr>別紙４（積算内訳）</vt:lpstr>
      <vt:lpstr>（記載例）別紙1（事業者調査票）</vt:lpstr>
      <vt:lpstr>（記載例）別紙２（事業計画書（総括））</vt:lpstr>
      <vt:lpstr>（記載例）別紙３（事業計画書） </vt:lpstr>
      <vt:lpstr>（記載例）別紙４（積算内訳）</vt:lpstr>
      <vt:lpstr>県使用</vt:lpstr>
      <vt:lpstr>別紙４ (2)</vt:lpstr>
      <vt:lpstr>'（記載例）別紙1（事業者調査票）'!Print_Area</vt:lpstr>
      <vt:lpstr>'（記載例）別紙２（事業計画書（総括））'!Print_Area</vt:lpstr>
      <vt:lpstr>'（記載例）別紙３（事業計画書） '!Print_Area</vt:lpstr>
      <vt:lpstr>'（記載例）別紙４（積算内訳）'!Print_Area</vt:lpstr>
      <vt:lpstr>'別紙1（事業者調査票）'!Print_Area</vt:lpstr>
      <vt:lpstr>'別紙２（事業計画書（総括））'!Print_Area</vt:lpstr>
      <vt:lpstr>'別紙３（事業計画書）'!Print_Area</vt:lpstr>
      <vt:lpstr>'別紙４ (2)'!Print_Area</vt:lpstr>
      <vt:lpstr>'別紙４（積算内訳）'!Print_Area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2024-06-18T04:19:07Z</dcterms:created>
  <dcterms:modified xsi:type="dcterms:W3CDTF">2024-06-18T04:23:50Z</dcterms:modified>
</cp:coreProperties>
</file>