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stfs01\13180_障害福祉事業課$\02_室班フォルダ\事業・暮らしの場支援推進班\1_施設整備担当\00国庫補助協議（ほぼここに入ってる）\01_補助協議（要望調査～交付決定まで）\R08分調査\01 方針決定・要望調査（県→事業所）\01_協議依頼\01 起案\06_協議様式\"/>
    </mc:Choice>
  </mc:AlternateContent>
  <xr:revisionPtr revIDLastSave="0" documentId="13_ncr:1_{175B0BC0-FACB-40A8-8CEA-14A15DDC3EBC}" xr6:coauthVersionLast="47" xr6:coauthVersionMax="47" xr10:uidLastSave="{00000000-0000-0000-0000-000000000000}"/>
  <bookViews>
    <workbookView xWindow="28680" yWindow="-120" windowWidth="29040" windowHeight="15720" xr2:uid="{D5EBBAE8-F1D5-46DA-A74C-5A2DEF2A3B2D}"/>
  </bookViews>
  <sheets>
    <sheet name="第1号の２ 協議書(大規模修繕等)" sheetId="3" r:id="rId1"/>
    <sheet name="第2号 補助所要額調書" sheetId="9" r:id="rId2"/>
    <sheet name="第2号(3)説明書" sheetId="17" r:id="rId3"/>
    <sheet name="第2号(4)費用按分" sheetId="18" r:id="rId4"/>
    <sheet name="第3号 資金計画" sheetId="5" r:id="rId5"/>
  </sheets>
  <definedNames>
    <definedName name="_xlnm.Print_Area" localSheetId="0">'第1号の２ 協議書(大規模修繕等)'!$A$1:$I$50</definedName>
    <definedName name="_xlnm.Print_Area" localSheetId="1">'第2号 補助所要額調書'!$A$1:$J$30</definedName>
    <definedName name="_xlnm.Print_Area" localSheetId="2">'第2号(3)説明書'!$A$1:$L$44</definedName>
    <definedName name="_xlnm.Print_Area" localSheetId="3">'第2号(4)費用按分'!$A$1:$C$21</definedName>
    <definedName name="_xlnm.Print_Area" localSheetId="4">'第3号 資金計画'!$A$1:$F$50</definedName>
    <definedName name="_xlnm.Print_Titles" localSheetId="0">'第1号の２ 協議書(大規模修繕等)'!$1:$1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7" l="1"/>
  <c r="H11" i="17"/>
  <c r="J11" i="17" s="1"/>
  <c r="B4" i="5"/>
  <c r="B5" i="18"/>
  <c r="B5" i="17"/>
  <c r="B4" i="18"/>
  <c r="B4" i="9"/>
  <c r="C19" i="18"/>
  <c r="C20" i="18" s="1"/>
  <c r="C12" i="18"/>
  <c r="B12" i="18"/>
  <c r="C17" i="18" s="1"/>
  <c r="C11" i="18"/>
  <c r="C21" i="18" l="1"/>
  <c r="D11" i="5" l="1"/>
  <c r="I24" i="9" l="1"/>
  <c r="F21" i="17" l="1"/>
  <c r="D21" i="17" s="1"/>
  <c r="K16" i="17"/>
  <c r="H16" i="17"/>
  <c r="F16" i="17"/>
  <c r="D16" i="17"/>
  <c r="K20" i="17"/>
  <c r="H20" i="17"/>
  <c r="F20" i="17"/>
  <c r="D20" i="17"/>
  <c r="D16" i="9"/>
  <c r="D11" i="9"/>
  <c r="D13" i="9" s="1"/>
  <c r="B4" i="17"/>
  <c r="I32" i="3" l="1"/>
  <c r="G32" i="3"/>
  <c r="B10" i="9"/>
  <c r="B32" i="3" l="1"/>
  <c r="D42" i="5"/>
  <c r="D12" i="5" s="1"/>
  <c r="D9" i="5"/>
  <c r="D10" i="5"/>
  <c r="D18" i="5"/>
  <c r="I8" i="3" l="1"/>
  <c r="B6" i="9" l="1"/>
  <c r="B37" i="5"/>
  <c r="D20" i="5" s="1"/>
  <c r="B29" i="5"/>
  <c r="D19" i="5" s="1"/>
  <c r="B5" i="9" l="1"/>
  <c r="B5" i="5"/>
  <c r="D8" i="5" l="1"/>
  <c r="D10" i="9"/>
  <c r="C10" i="9" l="1"/>
  <c r="C24" i="9" s="1"/>
  <c r="F24" i="9" s="1"/>
  <c r="D14" i="5"/>
  <c r="D24" i="9"/>
  <c r="D22" i="5" l="1"/>
  <c r="G24" i="9"/>
  <c r="H24" i="9" s="1"/>
  <c r="J24" i="9" s="1"/>
  <c r="D15" i="5" s="1"/>
  <c r="D21" i="5" s="1"/>
  <c r="B48" i="5" s="1"/>
</calcChain>
</file>

<file path=xl/sharedStrings.xml><?xml version="1.0" encoding="utf-8"?>
<sst xmlns="http://schemas.openxmlformats.org/spreadsheetml/2006/main" count="376" uniqueCount="300">
  <si>
    <t>事業（施設）種別</t>
    <rPh sb="0" eb="2">
      <t>ジギョウ</t>
    </rPh>
    <rPh sb="3" eb="5">
      <t>シセツ</t>
    </rPh>
    <rPh sb="6" eb="8">
      <t>シュベツ</t>
    </rPh>
    <phoneticPr fontId="4"/>
  </si>
  <si>
    <t>法人名</t>
    <rPh sb="0" eb="3">
      <t>ホウジンメイ</t>
    </rPh>
    <phoneticPr fontId="4"/>
  </si>
  <si>
    <t>法人所在地</t>
    <rPh sb="0" eb="5">
      <t>ホウジンショザイチ</t>
    </rPh>
    <phoneticPr fontId="4"/>
  </si>
  <si>
    <t>事業所（施設）名</t>
    <rPh sb="0" eb="3">
      <t>ジギョウショ</t>
    </rPh>
    <rPh sb="4" eb="6">
      <t>シセツ</t>
    </rPh>
    <rPh sb="7" eb="8">
      <t>メイ</t>
    </rPh>
    <phoneticPr fontId="4"/>
  </si>
  <si>
    <t>整備区分</t>
    <rPh sb="0" eb="4">
      <t>セイビクブン</t>
    </rPh>
    <phoneticPr fontId="4"/>
  </si>
  <si>
    <t>○階建</t>
    <rPh sb="1" eb="3">
      <t>カイダ</t>
    </rPh>
    <phoneticPr fontId="4"/>
  </si>
  <si>
    <t>地目</t>
    <rPh sb="0" eb="2">
      <t>チモク</t>
    </rPh>
    <phoneticPr fontId="4"/>
  </si>
  <si>
    <t>土地面積</t>
    <rPh sb="0" eb="4">
      <t>トチメンセキ</t>
    </rPh>
    <phoneticPr fontId="4"/>
  </si>
  <si>
    <t>土地所有者</t>
    <rPh sb="0" eb="5">
      <t>トチショユウシャ</t>
    </rPh>
    <phoneticPr fontId="4"/>
  </si>
  <si>
    <t>土地取得状況</t>
    <rPh sb="0" eb="6">
      <t>トチシュトクジョウキョウ</t>
    </rPh>
    <phoneticPr fontId="4"/>
  </si>
  <si>
    <t>賃借の場合の費用</t>
    <rPh sb="0" eb="2">
      <t>チンシャク</t>
    </rPh>
    <rPh sb="3" eb="5">
      <t>バアイ</t>
    </rPh>
    <rPh sb="6" eb="8">
      <t>ヒヨウ</t>
    </rPh>
    <phoneticPr fontId="4"/>
  </si>
  <si>
    <t>延床面積</t>
    <rPh sb="0" eb="1">
      <t>ノ</t>
    </rPh>
    <rPh sb="1" eb="4">
      <t>ユカメンセキ</t>
    </rPh>
    <phoneticPr fontId="4"/>
  </si>
  <si>
    <t>進入路</t>
    <rPh sb="0" eb="3">
      <t>シンニュウロ</t>
    </rPh>
    <phoneticPr fontId="4"/>
  </si>
  <si>
    <t>法人名</t>
    <rPh sb="0" eb="2">
      <t>ホウジン</t>
    </rPh>
    <rPh sb="2" eb="3">
      <t>メイ</t>
    </rPh>
    <phoneticPr fontId="4"/>
  </si>
  <si>
    <t>県・市町村の障害福祉計画との関連性</t>
    <rPh sb="0" eb="1">
      <t>ケン</t>
    </rPh>
    <rPh sb="2" eb="3">
      <t>シ</t>
    </rPh>
    <rPh sb="3" eb="5">
      <t>チョウソン</t>
    </rPh>
    <rPh sb="6" eb="12">
      <t>ショウガイフクシケイカク</t>
    </rPh>
    <rPh sb="14" eb="17">
      <t>カンレンセイ</t>
    </rPh>
    <phoneticPr fontId="4"/>
  </si>
  <si>
    <t>その他緊急に整備を行う必要性</t>
    <rPh sb="2" eb="3">
      <t>ホカ</t>
    </rPh>
    <rPh sb="3" eb="5">
      <t>キンキュウ</t>
    </rPh>
    <rPh sb="6" eb="8">
      <t>セイビ</t>
    </rPh>
    <rPh sb="9" eb="10">
      <t>オコナ</t>
    </rPh>
    <rPh sb="11" eb="14">
      <t>ヒツヨウセイ</t>
    </rPh>
    <phoneticPr fontId="4"/>
  </si>
  <si>
    <t>寄付金その他
の収入額</t>
    <rPh sb="0" eb="3">
      <t>キフキン</t>
    </rPh>
    <rPh sb="5" eb="6">
      <t>タ</t>
    </rPh>
    <phoneticPr fontId="4"/>
  </si>
  <si>
    <t>A 円</t>
    <rPh sb="2" eb="3">
      <t>エン</t>
    </rPh>
    <phoneticPr fontId="4"/>
  </si>
  <si>
    <t>B（≦A） 円</t>
    <rPh sb="6" eb="7">
      <t>エン</t>
    </rPh>
    <phoneticPr fontId="4"/>
  </si>
  <si>
    <t>C円</t>
    <rPh sb="1" eb="2">
      <t>エン</t>
    </rPh>
    <phoneticPr fontId="4"/>
  </si>
  <si>
    <t>D（=A-C）円</t>
    <rPh sb="7" eb="8">
      <t>エン</t>
    </rPh>
    <phoneticPr fontId="4"/>
  </si>
  <si>
    <t>E円</t>
    <rPh sb="1" eb="2">
      <t>エン</t>
    </rPh>
    <phoneticPr fontId="4"/>
  </si>
  <si>
    <t>G円</t>
    <rPh sb="1" eb="2">
      <t>エン</t>
    </rPh>
    <phoneticPr fontId="4"/>
  </si>
  <si>
    <t>Ｈ円</t>
    <rPh sb="1" eb="2">
      <t>エン</t>
    </rPh>
    <phoneticPr fontId="4"/>
  </si>
  <si>
    <t>工事事務費　</t>
    <rPh sb="0" eb="2">
      <t>コウジ</t>
    </rPh>
    <rPh sb="2" eb="4">
      <t>ジム</t>
    </rPh>
    <rPh sb="4" eb="5">
      <t>ヒ</t>
    </rPh>
    <phoneticPr fontId="5"/>
  </si>
  <si>
    <t>施工計画</t>
    <rPh sb="0" eb="4">
      <t>セコウケイカク</t>
    </rPh>
    <phoneticPr fontId="4"/>
  </si>
  <si>
    <t>着工予定年月日</t>
    <rPh sb="0" eb="2">
      <t>チャッコウ</t>
    </rPh>
    <rPh sb="2" eb="4">
      <t>ヨテイ</t>
    </rPh>
    <rPh sb="4" eb="7">
      <t>ネンガッピ</t>
    </rPh>
    <phoneticPr fontId="3"/>
  </si>
  <si>
    <t>竣工予定年月日</t>
    <rPh sb="2" eb="4">
      <t>ヨテイ</t>
    </rPh>
    <phoneticPr fontId="4"/>
  </si>
  <si>
    <t>事業開始予定年月日</t>
    <rPh sb="0" eb="2">
      <t>ジギョウ</t>
    </rPh>
    <rPh sb="2" eb="3">
      <t>カイ</t>
    </rPh>
    <rPh sb="3" eb="4">
      <t>ハジメ</t>
    </rPh>
    <rPh sb="6" eb="9">
      <t>ネンガッピ</t>
    </rPh>
    <phoneticPr fontId="3"/>
  </si>
  <si>
    <t>補助所要額調書</t>
    <phoneticPr fontId="4"/>
  </si>
  <si>
    <t>対象経費の実支出（予定）額</t>
    <rPh sb="0" eb="2">
      <t>タイショウ</t>
    </rPh>
    <rPh sb="2" eb="4">
      <t>ケイヒ</t>
    </rPh>
    <phoneticPr fontId="4"/>
  </si>
  <si>
    <t>合計</t>
    <rPh sb="0" eb="2">
      <t>ゴウケイ</t>
    </rPh>
    <phoneticPr fontId="4"/>
  </si>
  <si>
    <t>差引額</t>
    <phoneticPr fontId="4"/>
  </si>
  <si>
    <t>算定基準による算定額（単価）</t>
    <rPh sb="0" eb="2">
      <t>サンテイ</t>
    </rPh>
    <rPh sb="2" eb="4">
      <t>キジュン</t>
    </rPh>
    <rPh sb="7" eb="10">
      <t>サンテイガク</t>
    </rPh>
    <phoneticPr fontId="4"/>
  </si>
  <si>
    <t>その他</t>
    <rPh sb="2" eb="3">
      <t>タ</t>
    </rPh>
    <phoneticPr fontId="4"/>
  </si>
  <si>
    <t>項目</t>
    <rPh sb="0" eb="2">
      <t>コウモク</t>
    </rPh>
    <phoneticPr fontId="4"/>
  </si>
  <si>
    <t>（注2）</t>
    <rPh sb="1" eb="2">
      <t>チュウ</t>
    </rPh>
    <phoneticPr fontId="4"/>
  </si>
  <si>
    <t>（注1）</t>
    <rPh sb="1" eb="2">
      <t>チュウ</t>
    </rPh>
    <phoneticPr fontId="4"/>
  </si>
  <si>
    <t>（注3）</t>
    <rPh sb="1" eb="2">
      <t>チュウ</t>
    </rPh>
    <phoneticPr fontId="4"/>
  </si>
  <si>
    <t>（注4）</t>
    <rPh sb="1" eb="2">
      <t>チュウ</t>
    </rPh>
    <phoneticPr fontId="4"/>
  </si>
  <si>
    <t>（注5）</t>
    <rPh sb="1" eb="2">
      <t>チュウ</t>
    </rPh>
    <phoneticPr fontId="4"/>
  </si>
  <si>
    <t>選定額（ＢとＤの少ない方の額）</t>
    <rPh sb="0" eb="3">
      <t>センテイガク</t>
    </rPh>
    <phoneticPr fontId="4"/>
  </si>
  <si>
    <t>本体</t>
    <rPh sb="0" eb="2">
      <t>ホンタイ</t>
    </rPh>
    <phoneticPr fontId="4"/>
  </si>
  <si>
    <t>F(=E×(3/4))円</t>
    <rPh sb="11" eb="12">
      <t>エン</t>
    </rPh>
    <phoneticPr fontId="4"/>
  </si>
  <si>
    <t>代表者職名</t>
    <rPh sb="0" eb="3">
      <t>ダイヒョウシャ</t>
    </rPh>
    <rPh sb="3" eb="5">
      <t>ショクメイ</t>
    </rPh>
    <phoneticPr fontId="4"/>
  </si>
  <si>
    <t>代表者氏名</t>
    <rPh sb="0" eb="5">
      <t>ダイヒョウシャシメイ</t>
    </rPh>
    <phoneticPr fontId="4"/>
  </si>
  <si>
    <t>建設（所在）地</t>
    <rPh sb="0" eb="2">
      <t>ケンセツ</t>
    </rPh>
    <rPh sb="3" eb="5">
      <t>ショザイ</t>
    </rPh>
    <rPh sb="6" eb="7">
      <t>チ</t>
    </rPh>
    <phoneticPr fontId="4"/>
  </si>
  <si>
    <t>事業所名</t>
    <rPh sb="0" eb="4">
      <t>ジギョウショメイ</t>
    </rPh>
    <phoneticPr fontId="4"/>
  </si>
  <si>
    <t>定員数</t>
    <rPh sb="0" eb="2">
      <t>テイイン</t>
    </rPh>
    <rPh sb="2" eb="3">
      <t>スウ</t>
    </rPh>
    <phoneticPr fontId="4"/>
  </si>
  <si>
    <t>建築面積</t>
    <rPh sb="0" eb="2">
      <t>ケンチク</t>
    </rPh>
    <rPh sb="2" eb="4">
      <t>メンセキ</t>
    </rPh>
    <phoneticPr fontId="4"/>
  </si>
  <si>
    <t>土地の状況</t>
    <rPh sb="0" eb="2">
      <t>トチ</t>
    </rPh>
    <rPh sb="3" eb="5">
      <t>ジョウキョウ</t>
    </rPh>
    <phoneticPr fontId="4"/>
  </si>
  <si>
    <t>事業の内容
（整備するサービスごとの支援の内容）</t>
    <rPh sb="0" eb="2">
      <t>ジギョウ</t>
    </rPh>
    <rPh sb="3" eb="5">
      <t>ナイヨウ</t>
    </rPh>
    <rPh sb="7" eb="9">
      <t>セイビ</t>
    </rPh>
    <rPh sb="18" eb="20">
      <t>シエン</t>
    </rPh>
    <rPh sb="21" eb="23">
      <t>ナイヨウ</t>
    </rPh>
    <phoneticPr fontId="4"/>
  </si>
  <si>
    <t>建物の構造</t>
    <rPh sb="0" eb="2">
      <t>タテモノ</t>
    </rPh>
    <rPh sb="3" eb="5">
      <t>コウゾウ</t>
    </rPh>
    <phoneticPr fontId="4"/>
  </si>
  <si>
    <t>立地条件
（土地の選定理由）</t>
    <rPh sb="0" eb="4">
      <t>リッチジョウケン</t>
    </rPh>
    <rPh sb="6" eb="8">
      <t>トチ</t>
    </rPh>
    <rPh sb="9" eb="13">
      <t>センテイリユウ</t>
    </rPh>
    <phoneticPr fontId="4"/>
  </si>
  <si>
    <t>対象とする利用者</t>
    <rPh sb="0" eb="2">
      <t>タイショウ</t>
    </rPh>
    <rPh sb="5" eb="8">
      <t>リヨウシャ</t>
    </rPh>
    <phoneticPr fontId="4"/>
  </si>
  <si>
    <t>主たる障害種別</t>
    <rPh sb="0" eb="1">
      <t>シュ</t>
    </rPh>
    <rPh sb="3" eb="7">
      <t>ショウガイシュベツ</t>
    </rPh>
    <phoneticPr fontId="4"/>
  </si>
  <si>
    <t>受入見込対象者</t>
    <rPh sb="0" eb="2">
      <t>ウケイ</t>
    </rPh>
    <rPh sb="2" eb="4">
      <t>ミコミ</t>
    </rPh>
    <rPh sb="4" eb="7">
      <t>タイショウシャ</t>
    </rPh>
    <phoneticPr fontId="4"/>
  </si>
  <si>
    <t>難病等対象者</t>
    <rPh sb="0" eb="2">
      <t>ナンビョウ</t>
    </rPh>
    <rPh sb="2" eb="3">
      <t>ナド</t>
    </rPh>
    <rPh sb="3" eb="6">
      <t>タイショウシャ</t>
    </rPh>
    <phoneticPr fontId="4"/>
  </si>
  <si>
    <t>障害児</t>
    <rPh sb="0" eb="3">
      <t>ショウガイジ</t>
    </rPh>
    <phoneticPr fontId="4"/>
  </si>
  <si>
    <t>重症心身障害児者</t>
    <rPh sb="0" eb="8">
      <t>ジュウショウシンシンショウガイジシャ</t>
    </rPh>
    <phoneticPr fontId="4"/>
  </si>
  <si>
    <t>医療的ケア児者</t>
    <rPh sb="0" eb="3">
      <t>イリョウテキ</t>
    </rPh>
    <rPh sb="5" eb="7">
      <t>ジシャ</t>
    </rPh>
    <phoneticPr fontId="4"/>
  </si>
  <si>
    <t>○</t>
    <phoneticPr fontId="4"/>
  </si>
  <si>
    <t>１　事業所概要</t>
    <rPh sb="2" eb="5">
      <t>ジギョウショ</t>
    </rPh>
    <rPh sb="5" eb="7">
      <t>ガイヨウ</t>
    </rPh>
    <phoneticPr fontId="4"/>
  </si>
  <si>
    <t>２　整備概要</t>
    <rPh sb="2" eb="4">
      <t>セイビ</t>
    </rPh>
    <rPh sb="4" eb="6">
      <t>ガイヨウ</t>
    </rPh>
    <phoneticPr fontId="4"/>
  </si>
  <si>
    <t>３　事業概要</t>
    <rPh sb="2" eb="4">
      <t>ジギョウ</t>
    </rPh>
    <rPh sb="4" eb="6">
      <t>ガイヨウ</t>
    </rPh>
    <phoneticPr fontId="4"/>
  </si>
  <si>
    <t>事業費</t>
    <rPh sb="0" eb="3">
      <t>ジギョウヒ</t>
    </rPh>
    <phoneticPr fontId="4"/>
  </si>
  <si>
    <t>工事費</t>
    <rPh sb="0" eb="3">
      <t>コウジヒ</t>
    </rPh>
    <phoneticPr fontId="4"/>
  </si>
  <si>
    <t>備品整備費</t>
    <rPh sb="0" eb="5">
      <t>ビヒンセイビヒ</t>
    </rPh>
    <phoneticPr fontId="4"/>
  </si>
  <si>
    <t>土地取得費</t>
    <rPh sb="0" eb="5">
      <t>トチシュトクヒ</t>
    </rPh>
    <phoneticPr fontId="4"/>
  </si>
  <si>
    <t>その他の費用</t>
    <rPh sb="2" eb="3">
      <t>タ</t>
    </rPh>
    <rPh sb="4" eb="6">
      <t>ヒヨウ</t>
    </rPh>
    <phoneticPr fontId="4"/>
  </si>
  <si>
    <t>運転資金</t>
    <rPh sb="0" eb="2">
      <t>ウンテン</t>
    </rPh>
    <rPh sb="2" eb="4">
      <t>シキン</t>
    </rPh>
    <phoneticPr fontId="4"/>
  </si>
  <si>
    <t>国県補助金</t>
    <rPh sb="0" eb="1">
      <t>クニ</t>
    </rPh>
    <rPh sb="1" eb="2">
      <t>ケン</t>
    </rPh>
    <rPh sb="2" eb="5">
      <t>ホジョキン</t>
    </rPh>
    <phoneticPr fontId="4"/>
  </si>
  <si>
    <t>市町村補助金</t>
    <rPh sb="0" eb="3">
      <t>シチョウソン</t>
    </rPh>
    <rPh sb="3" eb="6">
      <t>ホジョキン</t>
    </rPh>
    <phoneticPr fontId="4"/>
  </si>
  <si>
    <t>その他民間補助金</t>
    <rPh sb="2" eb="3">
      <t>タ</t>
    </rPh>
    <rPh sb="3" eb="5">
      <t>ミンカン</t>
    </rPh>
    <rPh sb="5" eb="7">
      <t>ホジョ</t>
    </rPh>
    <rPh sb="7" eb="8">
      <t>キン</t>
    </rPh>
    <phoneticPr fontId="4"/>
  </si>
  <si>
    <t>財源</t>
    <rPh sb="0" eb="2">
      <t>ザイゲン</t>
    </rPh>
    <phoneticPr fontId="4"/>
  </si>
  <si>
    <t>自己資金</t>
    <rPh sb="0" eb="4">
      <t>ジコシキン</t>
    </rPh>
    <phoneticPr fontId="4"/>
  </si>
  <si>
    <t>寄附金</t>
    <rPh sb="0" eb="3">
      <t>キフキン</t>
    </rPh>
    <phoneticPr fontId="4"/>
  </si>
  <si>
    <t>工事事務費</t>
    <rPh sb="0" eb="5">
      <t>コウジジムヒ</t>
    </rPh>
    <phoneticPr fontId="4"/>
  </si>
  <si>
    <t>金額</t>
    <rPh sb="0" eb="2">
      <t>キンガク</t>
    </rPh>
    <phoneticPr fontId="4"/>
  </si>
  <si>
    <t>資金計画表</t>
    <rPh sb="0" eb="4">
      <t>シキンケイカク</t>
    </rPh>
    <rPh sb="4" eb="5">
      <t>ヒョウ</t>
    </rPh>
    <phoneticPr fontId="4"/>
  </si>
  <si>
    <t>有</t>
    <rPh sb="0" eb="1">
      <t>ア</t>
    </rPh>
    <phoneticPr fontId="4"/>
  </si>
  <si>
    <t>無</t>
    <rPh sb="0" eb="1">
      <t>ナ</t>
    </rPh>
    <phoneticPr fontId="4"/>
  </si>
  <si>
    <t>取得済</t>
    <rPh sb="0" eb="3">
      <t>シュトクズ</t>
    </rPh>
    <phoneticPr fontId="4"/>
  </si>
  <si>
    <t>強度行動障害者</t>
    <rPh sb="0" eb="7">
      <t>キョウドコウドウショウガイシャ</t>
    </rPh>
    <phoneticPr fontId="4"/>
  </si>
  <si>
    <t>備考</t>
    <rPh sb="0" eb="2">
      <t>ビコウ</t>
    </rPh>
    <phoneticPr fontId="4"/>
  </si>
  <si>
    <t>借入先</t>
    <rPh sb="0" eb="3">
      <t>カリイレサキ</t>
    </rPh>
    <phoneticPr fontId="4"/>
  </si>
  <si>
    <t>償還期間</t>
    <rPh sb="0" eb="4">
      <t>ショウカンキカン</t>
    </rPh>
    <phoneticPr fontId="4"/>
  </si>
  <si>
    <t>利率</t>
    <rPh sb="0" eb="2">
      <t>リリツ</t>
    </rPh>
    <phoneticPr fontId="4"/>
  </si>
  <si>
    <t>年利○％</t>
    <rPh sb="0" eb="2">
      <t>ネンリ</t>
    </rPh>
    <phoneticPr fontId="4"/>
  </si>
  <si>
    <t>備考</t>
    <rPh sb="0" eb="2">
      <t>ビコウ</t>
    </rPh>
    <phoneticPr fontId="4"/>
  </si>
  <si>
    <t>寄附（予定）者</t>
    <rPh sb="0" eb="2">
      <t>キフ</t>
    </rPh>
    <rPh sb="3" eb="5">
      <t>ヨテイ</t>
    </rPh>
    <rPh sb="6" eb="7">
      <t>シャ</t>
    </rPh>
    <phoneticPr fontId="4"/>
  </si>
  <si>
    <t>寄附（予定）者預金残高</t>
    <rPh sb="0" eb="2">
      <t>キフ</t>
    </rPh>
    <rPh sb="3" eb="5">
      <t>ヨテイ</t>
    </rPh>
    <rPh sb="6" eb="7">
      <t>シャ</t>
    </rPh>
    <rPh sb="7" eb="9">
      <t>ヨキン</t>
    </rPh>
    <rPh sb="9" eb="11">
      <t>ザンダカ</t>
    </rPh>
    <phoneticPr fontId="4"/>
  </si>
  <si>
    <t>法人との関係</t>
    <rPh sb="0" eb="2">
      <t>ホウジン</t>
    </rPh>
    <rPh sb="4" eb="6">
      <t>カンケイ</t>
    </rPh>
    <phoneticPr fontId="4"/>
  </si>
  <si>
    <t>会計区分</t>
    <rPh sb="0" eb="4">
      <t>カイケイクブン</t>
    </rPh>
    <phoneticPr fontId="4"/>
  </si>
  <si>
    <t>必要金額</t>
    <rPh sb="0" eb="2">
      <t>ヒツヨウ</t>
    </rPh>
    <rPh sb="2" eb="4">
      <t>キンガク</t>
    </rPh>
    <phoneticPr fontId="4"/>
  </si>
  <si>
    <t>預金残高</t>
    <rPh sb="0" eb="4">
      <t>ヨキンザンダカ</t>
    </rPh>
    <phoneticPr fontId="4"/>
  </si>
  <si>
    <t>資金計画</t>
    <rPh sb="0" eb="4">
      <t>シキンケイカク</t>
    </rPh>
    <phoneticPr fontId="4"/>
  </si>
  <si>
    <t>【寄附金内訳】</t>
    <rPh sb="1" eb="4">
      <t>キフキン</t>
    </rPh>
    <rPh sb="4" eb="6">
      <t>ウチワケ</t>
    </rPh>
    <phoneticPr fontId="4"/>
  </si>
  <si>
    <t>【自己資金の状況】</t>
    <rPh sb="1" eb="5">
      <t>ジコシキン</t>
    </rPh>
    <rPh sb="6" eb="8">
      <t>ジョウキョウ</t>
    </rPh>
    <phoneticPr fontId="4"/>
  </si>
  <si>
    <t>円</t>
    <phoneticPr fontId="4"/>
  </si>
  <si>
    <t>市街化区域</t>
    <rPh sb="0" eb="5">
      <t>シガイカクイキ</t>
    </rPh>
    <phoneticPr fontId="4"/>
  </si>
  <si>
    <t>市街化調整区域</t>
    <rPh sb="0" eb="7">
      <t>シガイカチョウセイクイキ</t>
    </rPh>
    <phoneticPr fontId="4"/>
  </si>
  <si>
    <t>非線引き区域・都市計画区域外</t>
    <rPh sb="0" eb="3">
      <t>ヒセンヒ</t>
    </rPh>
    <rPh sb="4" eb="6">
      <t>クイキ</t>
    </rPh>
    <rPh sb="7" eb="11">
      <t>トシケイカク</t>
    </rPh>
    <rPh sb="11" eb="14">
      <t>クイキガイ</t>
    </rPh>
    <phoneticPr fontId="4"/>
  </si>
  <si>
    <t>上水道・排水路の状況</t>
    <rPh sb="0" eb="3">
      <t>ジョウスイドウ</t>
    </rPh>
    <rPh sb="8" eb="10">
      <t>ジョウキョウ</t>
    </rPh>
    <phoneticPr fontId="4"/>
  </si>
  <si>
    <t>都市計画区域</t>
    <rPh sb="0" eb="6">
      <t>トシケイカククイキ</t>
    </rPh>
    <phoneticPr fontId="4"/>
  </si>
  <si>
    <t>農業振興区域</t>
    <rPh sb="0" eb="6">
      <t>ノウギョウシンコウクイキ</t>
    </rPh>
    <phoneticPr fontId="4"/>
  </si>
  <si>
    <t>農用地区域（青地地域）</t>
    <rPh sb="0" eb="5">
      <t>ノウヨウチクイキ</t>
    </rPh>
    <rPh sb="6" eb="10">
      <t>アオチチイキ</t>
    </rPh>
    <phoneticPr fontId="4"/>
  </si>
  <si>
    <t>地域外</t>
    <rPh sb="0" eb="3">
      <t>チイキガイ</t>
    </rPh>
    <phoneticPr fontId="4"/>
  </si>
  <si>
    <t>その他の区域（白地地域）</t>
    <rPh sb="2" eb="3">
      <t>タ</t>
    </rPh>
    <rPh sb="4" eb="6">
      <t>クイキ</t>
    </rPh>
    <rPh sb="7" eb="9">
      <t>ハクチ</t>
    </rPh>
    <rPh sb="9" eb="11">
      <t>チイキ</t>
    </rPh>
    <phoneticPr fontId="4"/>
  </si>
  <si>
    <t>問題なし</t>
    <rPh sb="0" eb="2">
      <t>モンダイ</t>
    </rPh>
    <phoneticPr fontId="4"/>
  </si>
  <si>
    <t>調整中</t>
    <rPh sb="0" eb="3">
      <t>チョウセイチュウ</t>
    </rPh>
    <phoneticPr fontId="4"/>
  </si>
  <si>
    <t>最寄り駅からの交通手段及び所要時間</t>
    <rPh sb="0" eb="2">
      <t>モヨ</t>
    </rPh>
    <rPh sb="3" eb="4">
      <t>エキ</t>
    </rPh>
    <rPh sb="7" eb="11">
      <t>コウツウシュダン</t>
    </rPh>
    <rPh sb="11" eb="12">
      <t>オヨ</t>
    </rPh>
    <rPh sb="13" eb="17">
      <t>ショヨウジカン</t>
    </rPh>
    <phoneticPr fontId="4"/>
  </si>
  <si>
    <t>身体障害者</t>
    <rPh sb="0" eb="2">
      <t>シンタイ</t>
    </rPh>
    <rPh sb="2" eb="4">
      <t>ショウガイ</t>
    </rPh>
    <rPh sb="4" eb="5">
      <t>シャ</t>
    </rPh>
    <phoneticPr fontId="4"/>
  </si>
  <si>
    <t>知的障害者</t>
    <rPh sb="0" eb="4">
      <t>チテキショウガイ</t>
    </rPh>
    <rPh sb="4" eb="5">
      <t>シャ</t>
    </rPh>
    <phoneticPr fontId="4"/>
  </si>
  <si>
    <t>精神障害者</t>
    <rPh sb="0" eb="4">
      <t>セイシンショウガイ</t>
    </rPh>
    <rPh sb="4" eb="5">
      <t>シャ</t>
    </rPh>
    <phoneticPr fontId="4"/>
  </si>
  <si>
    <t>短期入所定員</t>
    <rPh sb="0" eb="4">
      <t>タンキニュウショ</t>
    </rPh>
    <rPh sb="4" eb="6">
      <t>テイイン</t>
    </rPh>
    <phoneticPr fontId="4"/>
  </si>
  <si>
    <t>施設種別</t>
    <rPh sb="0" eb="4">
      <t>シセツシュベツ</t>
    </rPh>
    <phoneticPr fontId="4"/>
  </si>
  <si>
    <t>本体施設との設置形態</t>
    <rPh sb="0" eb="4">
      <t>ホンタイシセツ</t>
    </rPh>
    <rPh sb="6" eb="8">
      <t>セッチ</t>
    </rPh>
    <rPh sb="8" eb="10">
      <t>ケイタイ</t>
    </rPh>
    <phoneticPr fontId="4"/>
  </si>
  <si>
    <t>合築</t>
    <rPh sb="0" eb="2">
      <t>ガッチク</t>
    </rPh>
    <phoneticPr fontId="4"/>
  </si>
  <si>
    <t>併設（別棟）</t>
    <rPh sb="0" eb="2">
      <t>ヘイセツ</t>
    </rPh>
    <rPh sb="3" eb="5">
      <t>ベツムネ</t>
    </rPh>
    <phoneticPr fontId="4"/>
  </si>
  <si>
    <t>補助金の有無</t>
    <rPh sb="0" eb="2">
      <t>ホジョ</t>
    </rPh>
    <rPh sb="2" eb="3">
      <t>キン</t>
    </rPh>
    <rPh sb="4" eb="6">
      <t>ウム</t>
    </rPh>
    <phoneticPr fontId="4"/>
  </si>
  <si>
    <t>木造</t>
    <rPh sb="0" eb="2">
      <t>モクゾウ</t>
    </rPh>
    <phoneticPr fontId="4"/>
  </si>
  <si>
    <t>鉄骨造</t>
    <rPh sb="0" eb="3">
      <t>テッコツゾウ</t>
    </rPh>
    <phoneticPr fontId="4"/>
  </si>
  <si>
    <t>鉄筋コンクリート（RC）造</t>
    <rPh sb="0" eb="2">
      <t>テッキン</t>
    </rPh>
    <rPh sb="12" eb="13">
      <t>ゾウ</t>
    </rPh>
    <phoneticPr fontId="4"/>
  </si>
  <si>
    <t>宅地</t>
    <rPh sb="0" eb="2">
      <t>タクチ</t>
    </rPh>
    <phoneticPr fontId="4"/>
  </si>
  <si>
    <t>田</t>
    <rPh sb="0" eb="1">
      <t>タ</t>
    </rPh>
    <phoneticPr fontId="4"/>
  </si>
  <si>
    <t>畑</t>
    <rPh sb="0" eb="1">
      <t>ハタケ</t>
    </rPh>
    <phoneticPr fontId="4"/>
  </si>
  <si>
    <t>山林</t>
    <rPh sb="0" eb="2">
      <t>サンリン</t>
    </rPh>
    <phoneticPr fontId="4"/>
  </si>
  <si>
    <t>原野</t>
    <rPh sb="0" eb="2">
      <t>ゲンヤ</t>
    </rPh>
    <phoneticPr fontId="4"/>
  </si>
  <si>
    <t>その他</t>
    <rPh sb="2" eb="3">
      <t>タ</t>
    </rPh>
    <phoneticPr fontId="4"/>
  </si>
  <si>
    <t>建設（予定）年度</t>
    <rPh sb="0" eb="2">
      <t>ケンセツ</t>
    </rPh>
    <rPh sb="3" eb="5">
      <t>ヨテイ</t>
    </rPh>
    <rPh sb="6" eb="8">
      <t>ネンド</t>
    </rPh>
    <phoneticPr fontId="4"/>
  </si>
  <si>
    <t>併設施設の状況
（予定を含む）</t>
    <rPh sb="0" eb="2">
      <t>ヘイセツ</t>
    </rPh>
    <rPh sb="2" eb="4">
      <t>シセツ</t>
    </rPh>
    <rPh sb="5" eb="7">
      <t>ジョウキョウ</t>
    </rPh>
    <rPh sb="9" eb="11">
      <t>ヨテイ</t>
    </rPh>
    <rPh sb="12" eb="13">
      <t>フク</t>
    </rPh>
    <phoneticPr fontId="4"/>
  </si>
  <si>
    <t>接道○㎡</t>
    <rPh sb="0" eb="2">
      <t>セツドウ</t>
    </rPh>
    <phoneticPr fontId="4"/>
  </si>
  <si>
    <t>（法人との関係）</t>
    <rPh sb="1" eb="3">
      <t>ホウジン</t>
    </rPh>
    <rPh sb="5" eb="7">
      <t>カンケイ</t>
    </rPh>
    <phoneticPr fontId="4"/>
  </si>
  <si>
    <t>賃借契約済</t>
    <rPh sb="0" eb="2">
      <t>チンシャク</t>
    </rPh>
    <rPh sb="2" eb="4">
      <t>ケイヤク</t>
    </rPh>
    <rPh sb="4" eb="5">
      <t>ズ</t>
    </rPh>
    <phoneticPr fontId="4"/>
  </si>
  <si>
    <t>役員等</t>
    <rPh sb="0" eb="3">
      <t>ヤクイントウ</t>
    </rPh>
    <phoneticPr fontId="4"/>
  </si>
  <si>
    <t>役員等の親族</t>
    <rPh sb="0" eb="2">
      <t>ヤクイン</t>
    </rPh>
    <rPh sb="2" eb="3">
      <t>トウ</t>
    </rPh>
    <rPh sb="4" eb="6">
      <t>シンゾク</t>
    </rPh>
    <phoneticPr fontId="4"/>
  </si>
  <si>
    <t>その他</t>
    <rPh sb="2" eb="3">
      <t>タ</t>
    </rPh>
    <phoneticPr fontId="4"/>
  </si>
  <si>
    <t>役員等の利害関係者</t>
    <rPh sb="0" eb="3">
      <t>ヤクイントウ</t>
    </rPh>
    <rPh sb="4" eb="9">
      <t>リガイカンケイシャ</t>
    </rPh>
    <phoneticPr fontId="4"/>
  </si>
  <si>
    <t>選定額×補助率</t>
    <rPh sb="0" eb="3">
      <t>センテイガク</t>
    </rPh>
    <phoneticPr fontId="4"/>
  </si>
  <si>
    <t>補助所要額（EとGの少ない方の額）</t>
    <rPh sb="0" eb="2">
      <t>ホジョ</t>
    </rPh>
    <rPh sb="2" eb="4">
      <t>ショヨウ</t>
    </rPh>
    <rPh sb="10" eb="11">
      <t>スク</t>
    </rPh>
    <rPh sb="13" eb="14">
      <t>ホウ</t>
    </rPh>
    <rPh sb="15" eb="16">
      <t>ガク</t>
    </rPh>
    <phoneticPr fontId="4"/>
  </si>
  <si>
    <t>A欄の工事事務費は、工事施工のために直接必要な、旅費、消耗品費、通信運搬費、印刷製本費及び設計監督料等を記載すること。</t>
    <rPh sb="1" eb="2">
      <t>ラン</t>
    </rPh>
    <rPh sb="3" eb="8">
      <t>コウジジムヒ</t>
    </rPh>
    <rPh sb="10" eb="12">
      <t>コウジ</t>
    </rPh>
    <rPh sb="12" eb="14">
      <t>セコウ</t>
    </rPh>
    <rPh sb="18" eb="22">
      <t>チョクセツヒツヨウ</t>
    </rPh>
    <rPh sb="24" eb="26">
      <t>リョヒ</t>
    </rPh>
    <rPh sb="27" eb="30">
      <t>ショウモウヒン</t>
    </rPh>
    <rPh sb="30" eb="31">
      <t>ヒ</t>
    </rPh>
    <rPh sb="32" eb="37">
      <t>ツウシンウンパンヒ</t>
    </rPh>
    <rPh sb="38" eb="44">
      <t>インサツセイホンヒオヨ</t>
    </rPh>
    <rPh sb="45" eb="50">
      <t>セッケイカントクリョウ</t>
    </rPh>
    <rPh sb="50" eb="51">
      <t>トウ</t>
    </rPh>
    <rPh sb="52" eb="54">
      <t>キサイ</t>
    </rPh>
    <phoneticPr fontId="4"/>
  </si>
  <si>
    <t>当該工事に係る寄付金その他の収入額がある場合は、C欄に合計額を記載すること。</t>
    <rPh sb="0" eb="4">
      <t>トウガイコウジ</t>
    </rPh>
    <rPh sb="5" eb="6">
      <t>カカ</t>
    </rPh>
    <rPh sb="7" eb="10">
      <t>キフキン</t>
    </rPh>
    <rPh sb="12" eb="13">
      <t>タ</t>
    </rPh>
    <rPh sb="14" eb="17">
      <t>シュウニュウガク</t>
    </rPh>
    <rPh sb="20" eb="22">
      <t>バアイ</t>
    </rPh>
    <rPh sb="25" eb="26">
      <t>ラン</t>
    </rPh>
    <rPh sb="27" eb="30">
      <t>ゴウケイガク</t>
    </rPh>
    <rPh sb="31" eb="33">
      <t>キサイ</t>
    </rPh>
    <phoneticPr fontId="4"/>
  </si>
  <si>
    <r>
      <t>その他の工事費</t>
    </r>
    <r>
      <rPr>
        <sz val="11"/>
        <color rgb="FFFF0000"/>
        <rFont val="ＭＳ Ｐゴシック"/>
        <family val="3"/>
        <charset val="128"/>
      </rPr>
      <t>（補助対象外）</t>
    </r>
    <rPh sb="2" eb="3">
      <t>タ</t>
    </rPh>
    <rPh sb="4" eb="6">
      <t>コウジ</t>
    </rPh>
    <rPh sb="6" eb="7">
      <t>ヒ</t>
    </rPh>
    <rPh sb="8" eb="13">
      <t>ホジョタイショウガイ</t>
    </rPh>
    <phoneticPr fontId="5"/>
  </si>
  <si>
    <r>
      <t>その他の工事事務費</t>
    </r>
    <r>
      <rPr>
        <sz val="11"/>
        <color rgb="FFFF0000"/>
        <rFont val="ＭＳ Ｐゴシック"/>
        <family val="3"/>
        <charset val="128"/>
      </rPr>
      <t>（補助対象外)</t>
    </r>
    <rPh sb="2" eb="3">
      <t>タ</t>
    </rPh>
    <rPh sb="4" eb="6">
      <t>コウジ</t>
    </rPh>
    <rPh sb="6" eb="8">
      <t>ジム</t>
    </rPh>
    <rPh sb="8" eb="9">
      <t>ヒ</t>
    </rPh>
    <rPh sb="10" eb="12">
      <t>ホジョ</t>
    </rPh>
    <rPh sb="12" eb="14">
      <t>タイショウ</t>
    </rPh>
    <rPh sb="14" eb="15">
      <t>ガイ</t>
    </rPh>
    <phoneticPr fontId="5"/>
  </si>
  <si>
    <r>
      <t>備品等整備費</t>
    </r>
    <r>
      <rPr>
        <sz val="11"/>
        <color rgb="FFFF0000"/>
        <rFont val="ＭＳ Ｐゴシック"/>
        <family val="3"/>
        <charset val="128"/>
      </rPr>
      <t>（補助対象外）</t>
    </r>
    <rPh sb="0" eb="2">
      <t>ビヒン</t>
    </rPh>
    <rPh sb="2" eb="3">
      <t>トウ</t>
    </rPh>
    <rPh sb="3" eb="6">
      <t>セイビヒ</t>
    </rPh>
    <rPh sb="7" eb="12">
      <t>ホジョタイショウガイ</t>
    </rPh>
    <phoneticPr fontId="5"/>
  </si>
  <si>
    <t>A欄のその他の工事費は建設工事費に含まれない工事等がある場合に記載すること。</t>
    <rPh sb="1" eb="2">
      <t>ラン</t>
    </rPh>
    <rPh sb="5" eb="6">
      <t>タ</t>
    </rPh>
    <rPh sb="7" eb="10">
      <t>コウジヒ</t>
    </rPh>
    <rPh sb="11" eb="16">
      <t>ケンセツコウジヒ</t>
    </rPh>
    <rPh sb="17" eb="18">
      <t>フク</t>
    </rPh>
    <rPh sb="22" eb="24">
      <t>コウジ</t>
    </rPh>
    <rPh sb="24" eb="25">
      <t>トウ</t>
    </rPh>
    <rPh sb="28" eb="30">
      <t>バアイ</t>
    </rPh>
    <rPh sb="31" eb="33">
      <t>キサイ</t>
    </rPh>
    <phoneticPr fontId="4"/>
  </si>
  <si>
    <t>備品等整備費</t>
    <rPh sb="0" eb="2">
      <t>ビヒン</t>
    </rPh>
    <rPh sb="2" eb="3">
      <t>トウ</t>
    </rPh>
    <rPh sb="3" eb="6">
      <t>セイビヒ</t>
    </rPh>
    <phoneticPr fontId="5"/>
  </si>
  <si>
    <t>A欄の備品等整備費は、建設工事費に含まれない備品等で、加算の対象となるものについて記載すること。</t>
    <rPh sb="1" eb="2">
      <t>ラン</t>
    </rPh>
    <rPh sb="3" eb="6">
      <t>ビヒントウ</t>
    </rPh>
    <rPh sb="6" eb="9">
      <t>セイビヒ</t>
    </rPh>
    <rPh sb="11" eb="16">
      <t>ケンセツコウジヒ</t>
    </rPh>
    <rPh sb="17" eb="18">
      <t>フク</t>
    </rPh>
    <rPh sb="22" eb="24">
      <t>ビヒン</t>
    </rPh>
    <rPh sb="24" eb="25">
      <t>トウ</t>
    </rPh>
    <rPh sb="27" eb="29">
      <t>カサン</t>
    </rPh>
    <rPh sb="30" eb="32">
      <t>タイショウ</t>
    </rPh>
    <rPh sb="41" eb="43">
      <t>キサイ</t>
    </rPh>
    <phoneticPr fontId="4"/>
  </si>
  <si>
    <t>【借入金内訳】</t>
    <rPh sb="1" eb="4">
      <t>カリイレキン</t>
    </rPh>
    <rPh sb="4" eb="6">
      <t>ウチワケ</t>
    </rPh>
    <phoneticPr fontId="4"/>
  </si>
  <si>
    <t>合計</t>
    <rPh sb="0" eb="2">
      <t>ゴウケイ</t>
    </rPh>
    <phoneticPr fontId="4"/>
  </si>
  <si>
    <t>福祉医療機構</t>
    <rPh sb="0" eb="6">
      <t>フクシイリョウキコウ</t>
    </rPh>
    <phoneticPr fontId="4"/>
  </si>
  <si>
    <t>福祉医療機構借入金</t>
    <rPh sb="0" eb="6">
      <t>フクシイリョウキコウ</t>
    </rPh>
    <rPh sb="6" eb="8">
      <t>カリイレ</t>
    </rPh>
    <rPh sb="8" eb="9">
      <t>キン</t>
    </rPh>
    <phoneticPr fontId="4"/>
  </si>
  <si>
    <t>借入額（円）</t>
    <rPh sb="0" eb="3">
      <t>カリイレガク</t>
    </rPh>
    <rPh sb="4" eb="5">
      <t>エン</t>
    </rPh>
    <phoneticPr fontId="4"/>
  </si>
  <si>
    <t>寄附（予定）金額（円）</t>
    <rPh sb="0" eb="2">
      <t>キフ</t>
    </rPh>
    <rPh sb="3" eb="5">
      <t>ヨテイ</t>
    </rPh>
    <rPh sb="6" eb="8">
      <t>キンガク</t>
    </rPh>
    <rPh sb="7" eb="8">
      <t>ガク</t>
    </rPh>
    <rPh sb="9" eb="10">
      <t>エン</t>
    </rPh>
    <phoneticPr fontId="4"/>
  </si>
  <si>
    <t>その他金融機関等借入金</t>
    <rPh sb="2" eb="3">
      <t>タ</t>
    </rPh>
    <rPh sb="3" eb="5">
      <t>キンユウ</t>
    </rPh>
    <rPh sb="5" eb="7">
      <t>キカン</t>
    </rPh>
    <rPh sb="7" eb="8">
      <t>トウ</t>
    </rPh>
    <rPh sb="8" eb="11">
      <t>カリイレキン</t>
    </rPh>
    <phoneticPr fontId="4"/>
  </si>
  <si>
    <t>年額</t>
    <rPh sb="0" eb="2">
      <t>ネンガク</t>
    </rPh>
    <phoneticPr fontId="4"/>
  </si>
  <si>
    <t>月額</t>
    <rPh sb="0" eb="2">
      <t>ゲツガク</t>
    </rPh>
    <phoneticPr fontId="4"/>
  </si>
  <si>
    <t>総額</t>
    <rPh sb="0" eb="2">
      <t>ソウガク</t>
    </rPh>
    <phoneticPr fontId="4"/>
  </si>
  <si>
    <t>設置者の総事業費
（税込）</t>
    <rPh sb="0" eb="3">
      <t>セッチシャ</t>
    </rPh>
    <rPh sb="10" eb="12">
      <t>ゼイコミ</t>
    </rPh>
    <phoneticPr fontId="4"/>
  </si>
  <si>
    <t>様式第２号</t>
    <rPh sb="0" eb="2">
      <t>ヨウシキ</t>
    </rPh>
    <rPh sb="2" eb="3">
      <t>ダイ</t>
    </rPh>
    <rPh sb="4" eb="5">
      <t>ゴウ</t>
    </rPh>
    <phoneticPr fontId="4"/>
  </si>
  <si>
    <t>様式第３号</t>
    <rPh sb="0" eb="3">
      <t>ヨウシキダイ</t>
    </rPh>
    <rPh sb="4" eb="5">
      <t>ゴウ</t>
    </rPh>
    <phoneticPr fontId="4"/>
  </si>
  <si>
    <t>事業（施設）種別（再掲）</t>
    <rPh sb="0" eb="2">
      <t>ジギョウ</t>
    </rPh>
    <rPh sb="3" eb="5">
      <t>シセツ</t>
    </rPh>
    <rPh sb="6" eb="8">
      <t>シュベツ</t>
    </rPh>
    <rPh sb="9" eb="11">
      <t>サイケイ</t>
    </rPh>
    <phoneticPr fontId="4"/>
  </si>
  <si>
    <t>障害者支援施設</t>
    <phoneticPr fontId="4"/>
  </si>
  <si>
    <t>身体障害者社会参加支援施設</t>
    <phoneticPr fontId="4"/>
  </si>
  <si>
    <t>居宅介護</t>
    <phoneticPr fontId="4"/>
  </si>
  <si>
    <t>重度訪問介護</t>
    <phoneticPr fontId="4"/>
  </si>
  <si>
    <t>同行援護</t>
    <phoneticPr fontId="4"/>
  </si>
  <si>
    <t>行動援護</t>
    <phoneticPr fontId="4"/>
  </si>
  <si>
    <t>短期入所</t>
    <phoneticPr fontId="4"/>
  </si>
  <si>
    <t>就労定着支援</t>
    <phoneticPr fontId="4"/>
  </si>
  <si>
    <t>自立生活援助</t>
    <phoneticPr fontId="4"/>
  </si>
  <si>
    <t>共同生活援助</t>
    <phoneticPr fontId="4"/>
  </si>
  <si>
    <t>障害福祉サービス（療養介護）</t>
  </si>
  <si>
    <t>障害福祉サービス（生活介護）</t>
  </si>
  <si>
    <t>障害福祉サービス（自立訓練）</t>
    <rPh sb="9" eb="13">
      <t>ジリツクンレン</t>
    </rPh>
    <phoneticPr fontId="4"/>
  </si>
  <si>
    <t>障害福祉サービス（就労移行支援）</t>
    <rPh sb="9" eb="15">
      <t>シュウロウイコウシエン</t>
    </rPh>
    <phoneticPr fontId="4"/>
  </si>
  <si>
    <t>障害福祉サービス（就労継続支援）</t>
    <rPh sb="9" eb="11">
      <t>シュウロウ</t>
    </rPh>
    <rPh sb="11" eb="13">
      <t>ケイゾク</t>
    </rPh>
    <rPh sb="13" eb="15">
      <t>シエン</t>
    </rPh>
    <phoneticPr fontId="4"/>
  </si>
  <si>
    <t>障害福祉サービス（多機能型等）</t>
    <rPh sb="9" eb="14">
      <t>タキノウガタトウ</t>
    </rPh>
    <phoneticPr fontId="4"/>
  </si>
  <si>
    <t>相談支援</t>
  </si>
  <si>
    <t>生活介護</t>
    <rPh sb="0" eb="4">
      <t>セイカツカイゴ</t>
    </rPh>
    <phoneticPr fontId="4"/>
  </si>
  <si>
    <t>自立訓練（生活訓練）</t>
    <rPh sb="0" eb="4">
      <t>ジリツクンレン</t>
    </rPh>
    <rPh sb="5" eb="9">
      <t>セイカツクンレン</t>
    </rPh>
    <phoneticPr fontId="4"/>
  </si>
  <si>
    <t>自立訓練（機能訓練）</t>
    <rPh sb="0" eb="4">
      <t>ジリツクンレン</t>
    </rPh>
    <rPh sb="5" eb="9">
      <t>キノウクンレン</t>
    </rPh>
    <phoneticPr fontId="4"/>
  </si>
  <si>
    <t>就労継続支援A型</t>
    <rPh sb="0" eb="6">
      <t>シュウロウケイゾクシエン</t>
    </rPh>
    <rPh sb="7" eb="8">
      <t>ガタ</t>
    </rPh>
    <phoneticPr fontId="4"/>
  </si>
  <si>
    <t>就労継続支援B型</t>
    <rPh sb="0" eb="6">
      <t>シュウロウケイゾクシエン</t>
    </rPh>
    <rPh sb="7" eb="8">
      <t>ガタ</t>
    </rPh>
    <phoneticPr fontId="4"/>
  </si>
  <si>
    <t>通所定員</t>
    <rPh sb="0" eb="2">
      <t>ツウショ</t>
    </rPh>
    <rPh sb="2" eb="4">
      <t>テイイン</t>
    </rPh>
    <phoneticPr fontId="4"/>
  </si>
  <si>
    <t>本体定員</t>
    <rPh sb="0" eb="4">
      <t>ホンタイテイイン</t>
    </rPh>
    <phoneticPr fontId="4"/>
  </si>
  <si>
    <t>就労移行支援</t>
    <rPh sb="0" eb="6">
      <t>シュウロウイコウシエン</t>
    </rPh>
    <phoneticPr fontId="4"/>
  </si>
  <si>
    <t>児童通所支援</t>
    <rPh sb="0" eb="4">
      <t>ジドウツウショ</t>
    </rPh>
    <rPh sb="4" eb="6">
      <t>シエン</t>
    </rPh>
    <phoneticPr fontId="4"/>
  </si>
  <si>
    <t>経常支出</t>
    <rPh sb="0" eb="4">
      <t>ケイジョウシシュツ</t>
    </rPh>
    <phoneticPr fontId="4"/>
  </si>
  <si>
    <t>借入金利息</t>
    <rPh sb="0" eb="3">
      <t>カリイレキン</t>
    </rPh>
    <rPh sb="3" eb="5">
      <t>リソク</t>
    </rPh>
    <phoneticPr fontId="4"/>
  </si>
  <si>
    <t>月数（3か月以上）</t>
    <rPh sb="0" eb="2">
      <t>ツキスウ</t>
    </rPh>
    <rPh sb="5" eb="6">
      <t>ゲツ</t>
    </rPh>
    <rPh sb="6" eb="8">
      <t>イジョウ</t>
    </rPh>
    <phoneticPr fontId="4"/>
  </si>
  <si>
    <t>運転資金</t>
    <rPh sb="0" eb="2">
      <t>ウンテン</t>
    </rPh>
    <rPh sb="2" eb="4">
      <t>シキン</t>
    </rPh>
    <phoneticPr fontId="4"/>
  </si>
  <si>
    <t>　※本件整備に係る借入金について記載すること</t>
    <rPh sb="2" eb="4">
      <t>ホンケン</t>
    </rPh>
    <rPh sb="4" eb="6">
      <t>セイビ</t>
    </rPh>
    <rPh sb="7" eb="8">
      <t>カカ</t>
    </rPh>
    <rPh sb="9" eb="12">
      <t>カリイレキン</t>
    </rPh>
    <rPh sb="16" eb="18">
      <t>キサイ</t>
    </rPh>
    <phoneticPr fontId="4"/>
  </si>
  <si>
    <t>　※本件整備に係る寄附金について記載すること</t>
    <rPh sb="2" eb="4">
      <t>ホンケン</t>
    </rPh>
    <rPh sb="4" eb="6">
      <t>セイビ</t>
    </rPh>
    <rPh sb="7" eb="8">
      <t>カカ</t>
    </rPh>
    <rPh sb="9" eb="12">
      <t>キフキン</t>
    </rPh>
    <rPh sb="16" eb="18">
      <t>キサイ</t>
    </rPh>
    <phoneticPr fontId="4"/>
  </si>
  <si>
    <t>　※本件整備に係る事業に必要となる運転資金の額を算出すること</t>
    <rPh sb="12" eb="14">
      <t>ヒツヨウ</t>
    </rPh>
    <rPh sb="17" eb="21">
      <t>ウンテンシキン</t>
    </rPh>
    <rPh sb="22" eb="23">
      <t>ガク</t>
    </rPh>
    <rPh sb="24" eb="26">
      <t>サンシュツ</t>
    </rPh>
    <phoneticPr fontId="4"/>
  </si>
  <si>
    <t>【運転資金算出根拠】</t>
    <rPh sb="1" eb="5">
      <t>ウンテンシキン</t>
    </rPh>
    <rPh sb="5" eb="9">
      <t>サンシュツコンキョ</t>
    </rPh>
    <phoneticPr fontId="4"/>
  </si>
  <si>
    <t>　※最低でも3か月分の資金を見込むこと。</t>
    <rPh sb="2" eb="4">
      <t>サイテイ</t>
    </rPh>
    <rPh sb="8" eb="9">
      <t>ゲツ</t>
    </rPh>
    <rPh sb="9" eb="10">
      <t>ブン</t>
    </rPh>
    <rPh sb="11" eb="13">
      <t>シキン</t>
    </rPh>
    <rPh sb="14" eb="16">
      <t>ミコ</t>
    </rPh>
    <phoneticPr fontId="4"/>
  </si>
  <si>
    <t>　※会計区分は法人会計又は拠点会計を選択すること。</t>
    <rPh sb="2" eb="6">
      <t>カイケイクブン</t>
    </rPh>
    <rPh sb="7" eb="11">
      <t>ホウジンカイケイ</t>
    </rPh>
    <rPh sb="11" eb="12">
      <t>マタ</t>
    </rPh>
    <rPh sb="13" eb="17">
      <t>キョテンカイケイ</t>
    </rPh>
    <rPh sb="18" eb="20">
      <t>センタク</t>
    </rPh>
    <phoneticPr fontId="4"/>
  </si>
  <si>
    <t>残高確認日</t>
    <rPh sb="0" eb="2">
      <t>ザンダカ</t>
    </rPh>
    <rPh sb="2" eb="5">
      <t>カクニンビ</t>
    </rPh>
    <phoneticPr fontId="4"/>
  </si>
  <si>
    <t>　※預金残高が必要金額に対して不足している場合、資金調達の見込みを具体的に示すこと。</t>
    <rPh sb="2" eb="6">
      <t>ヨキンザンダカ</t>
    </rPh>
    <rPh sb="7" eb="11">
      <t>ヒツヨウキンガク</t>
    </rPh>
    <rPh sb="12" eb="13">
      <t>タイ</t>
    </rPh>
    <rPh sb="15" eb="17">
      <t>フソク</t>
    </rPh>
    <rPh sb="21" eb="23">
      <t>バアイ</t>
    </rPh>
    <rPh sb="24" eb="28">
      <t>シキンチョウタツ</t>
    </rPh>
    <rPh sb="29" eb="31">
      <t>ミコ</t>
    </rPh>
    <rPh sb="33" eb="36">
      <t>グタイテキ</t>
    </rPh>
    <rPh sb="37" eb="38">
      <t>シメ</t>
    </rPh>
    <phoneticPr fontId="4"/>
  </si>
  <si>
    <t>G欄には、社会福祉施設等施設整備費補助金　補助基準単価【案】により算定した補助基準単価を記載すること。</t>
    <rPh sb="1" eb="2">
      <t>ラン</t>
    </rPh>
    <rPh sb="5" eb="7">
      <t>シャカイ</t>
    </rPh>
    <rPh sb="7" eb="9">
      <t>フクシ</t>
    </rPh>
    <rPh sb="9" eb="11">
      <t>シセツ</t>
    </rPh>
    <rPh sb="11" eb="12">
      <t>トウ</t>
    </rPh>
    <rPh sb="12" eb="14">
      <t>シセツ</t>
    </rPh>
    <rPh sb="14" eb="17">
      <t>セイビヒ</t>
    </rPh>
    <rPh sb="17" eb="20">
      <t>ホジョキン</t>
    </rPh>
    <rPh sb="21" eb="23">
      <t>ホジョ</t>
    </rPh>
    <rPh sb="23" eb="25">
      <t>キジュン</t>
    </rPh>
    <rPh sb="25" eb="27">
      <t>タンカ</t>
    </rPh>
    <rPh sb="28" eb="29">
      <t>アン</t>
    </rPh>
    <rPh sb="33" eb="35">
      <t>サンテイ</t>
    </rPh>
    <rPh sb="37" eb="39">
      <t>ホジョ</t>
    </rPh>
    <rPh sb="39" eb="43">
      <t>キジュンタンカ</t>
    </rPh>
    <rPh sb="44" eb="46">
      <t>キサイ</t>
    </rPh>
    <phoneticPr fontId="4"/>
  </si>
  <si>
    <t>人</t>
    <rPh sb="0" eb="1">
      <t>ヒト</t>
    </rPh>
    <phoneticPr fontId="4"/>
  </si>
  <si>
    <t>整備内容の内訳</t>
    <rPh sb="0" eb="2">
      <t>セイビ</t>
    </rPh>
    <rPh sb="2" eb="4">
      <t>ナイヨウ</t>
    </rPh>
    <rPh sb="5" eb="7">
      <t>ウチワケ</t>
    </rPh>
    <phoneticPr fontId="4"/>
  </si>
  <si>
    <t>合　　計</t>
    <rPh sb="0" eb="1">
      <t>ゴウ</t>
    </rPh>
    <rPh sb="3" eb="4">
      <t>ケイ</t>
    </rPh>
    <phoneticPr fontId="4"/>
  </si>
  <si>
    <t>生産事業の内容</t>
    <rPh sb="0" eb="2">
      <t>セイサン</t>
    </rPh>
    <rPh sb="2" eb="4">
      <t>ジギョウ</t>
    </rPh>
    <rPh sb="5" eb="7">
      <t>ナイヨウ</t>
    </rPh>
    <phoneticPr fontId="4"/>
  </si>
  <si>
    <t>生産科目</t>
    <rPh sb="0" eb="2">
      <t>セイサン</t>
    </rPh>
    <phoneticPr fontId="4"/>
  </si>
  <si>
    <t>作業従事者数</t>
    <rPh sb="0" eb="2">
      <t>サギョウ</t>
    </rPh>
    <rPh sb="2" eb="4">
      <t>ジュウジ</t>
    </rPh>
    <rPh sb="4" eb="5">
      <t>シャ</t>
    </rPh>
    <rPh sb="5" eb="6">
      <t>スウ</t>
    </rPh>
    <phoneticPr fontId="4"/>
  </si>
  <si>
    <t>作業従事職員数</t>
    <rPh sb="0" eb="2">
      <t>サギョウ</t>
    </rPh>
    <rPh sb="2" eb="4">
      <t>ジュウジ</t>
    </rPh>
    <rPh sb="4" eb="7">
      <t>ショクインスウ</t>
    </rPh>
    <phoneticPr fontId="4"/>
  </si>
  <si>
    <t>受注先（名称）</t>
    <rPh sb="0" eb="3">
      <t>ジュチュウサキ</t>
    </rPh>
    <rPh sb="4" eb="6">
      <t>メイショウ</t>
    </rPh>
    <phoneticPr fontId="4"/>
  </si>
  <si>
    <t>円</t>
    <rPh sb="0" eb="1">
      <t>エン</t>
    </rPh>
    <phoneticPr fontId="4"/>
  </si>
  <si>
    <t>　　　　　　　　</t>
  </si>
  <si>
    <t>採用見積額</t>
    <rPh sb="0" eb="2">
      <t>サイヨウ</t>
    </rPh>
    <phoneticPr fontId="4"/>
  </si>
  <si>
    <t>　上記趣旨に合致するもので、施設と一体的に整備され、かつ、施設に固定されるもの、及び整備することにより施設の設計に影響を及ぼすものであって、次に掲げる機械設備の整備に係る工事費及び工事請負費とする。</t>
    <phoneticPr fontId="4"/>
  </si>
  <si>
    <t>※１　整備内容の内訳には当該整備の具体的な名称（例：○○設備工事）を記入すること。</t>
    <phoneticPr fontId="4"/>
  </si>
  <si>
    <t>※２　当該整備が生産事業等に係るものである場合には、「生産事業の内容」欄に具体的な生産内容及び人員等について記載すること。</t>
    <rPh sb="41" eb="43">
      <t>セイサン</t>
    </rPh>
    <rPh sb="43" eb="45">
      <t>ナイヨウ</t>
    </rPh>
    <rPh sb="45" eb="46">
      <t>オヨ</t>
    </rPh>
    <rPh sb="47" eb="49">
      <t>ジンイン</t>
    </rPh>
    <rPh sb="49" eb="50">
      <t>トウ</t>
    </rPh>
    <phoneticPr fontId="4"/>
  </si>
  <si>
    <t>○趣旨</t>
    <rPh sb="1" eb="3">
      <t>シュシ</t>
    </rPh>
    <phoneticPr fontId="4"/>
  </si>
  <si>
    <t>○対象事業</t>
    <phoneticPr fontId="4"/>
  </si>
  <si>
    <t>当該圏域又は市町村における待機者、地域ニーズ、障害福祉サービス資源の状況</t>
    <rPh sb="0" eb="2">
      <t>トウガイ</t>
    </rPh>
    <rPh sb="2" eb="4">
      <t>ケンイキ</t>
    </rPh>
    <rPh sb="4" eb="5">
      <t>マタ</t>
    </rPh>
    <rPh sb="6" eb="9">
      <t>シチョウソン</t>
    </rPh>
    <rPh sb="13" eb="16">
      <t>タイキシャ</t>
    </rPh>
    <rPh sb="17" eb="19">
      <t>チイキ</t>
    </rPh>
    <rPh sb="23" eb="27">
      <t>ショウガイフクシ</t>
    </rPh>
    <rPh sb="31" eb="33">
      <t>シゲン</t>
    </rPh>
    <rPh sb="34" eb="36">
      <t>ジョウキョウ</t>
    </rPh>
    <phoneticPr fontId="4"/>
  </si>
  <si>
    <t>様式第１号の２</t>
    <rPh sb="0" eb="2">
      <t>ヨウシキ</t>
    </rPh>
    <rPh sb="2" eb="3">
      <t>ダイ</t>
    </rPh>
    <rPh sb="4" eb="5">
      <t>ゴウ</t>
    </rPh>
    <phoneticPr fontId="4"/>
  </si>
  <si>
    <t>社会福祉施設等施設整備費補助協議書（大規模修繕等）</t>
    <rPh sb="0" eb="7">
      <t>シャカイフクシシセツトウ</t>
    </rPh>
    <rPh sb="7" eb="12">
      <t>シセツセイビヒ</t>
    </rPh>
    <rPh sb="12" eb="14">
      <t>ホジョ</t>
    </rPh>
    <rPh sb="14" eb="17">
      <t>キョウギショ</t>
    </rPh>
    <rPh sb="18" eb="24">
      <t>ダイキボシュウゼントウ</t>
    </rPh>
    <phoneticPr fontId="4"/>
  </si>
  <si>
    <t>大規模修繕等</t>
    <rPh sb="0" eb="6">
      <t>ダイキボシュウゼントウ</t>
    </rPh>
    <phoneticPr fontId="4"/>
  </si>
  <si>
    <t>施設の建設年度</t>
    <rPh sb="0" eb="2">
      <t>シセツ</t>
    </rPh>
    <rPh sb="3" eb="7">
      <t>ケンセツネンド</t>
    </rPh>
    <phoneticPr fontId="4"/>
  </si>
  <si>
    <t>賃借契約期間</t>
    <rPh sb="0" eb="4">
      <t>チンシャクケイヤク</t>
    </rPh>
    <rPh sb="4" eb="6">
      <t>キカン</t>
    </rPh>
    <phoneticPr fontId="4"/>
  </si>
  <si>
    <t>前年度の
平均利用者数</t>
    <rPh sb="0" eb="3">
      <t>ゼンネンド</t>
    </rPh>
    <rPh sb="5" eb="11">
      <t>ヘイキンリヨウシャスウ</t>
    </rPh>
    <phoneticPr fontId="4"/>
  </si>
  <si>
    <t>短期入所</t>
    <rPh sb="0" eb="4">
      <t>タンキニュウショ</t>
    </rPh>
    <phoneticPr fontId="4"/>
  </si>
  <si>
    <t>平均障害支援区分</t>
    <rPh sb="0" eb="2">
      <t>ヘイキン</t>
    </rPh>
    <rPh sb="2" eb="8">
      <t>ショウガイシエンクブン</t>
    </rPh>
    <phoneticPr fontId="4"/>
  </si>
  <si>
    <t>様式第２号別紙（３）</t>
    <rPh sb="0" eb="2">
      <t>ヨウシキ</t>
    </rPh>
    <rPh sb="2" eb="3">
      <t>ダイ</t>
    </rPh>
    <rPh sb="4" eb="5">
      <t>ゴウ</t>
    </rPh>
    <rPh sb="5" eb="7">
      <t>ベッシ</t>
    </rPh>
    <phoneticPr fontId="4"/>
  </si>
  <si>
    <t>修繕を必要とする理由及び具体的整備内容</t>
    <rPh sb="0" eb="2">
      <t>シュウゼン</t>
    </rPh>
    <rPh sb="3" eb="5">
      <t>ヒツヨウ</t>
    </rPh>
    <rPh sb="8" eb="10">
      <t>リユウ</t>
    </rPh>
    <rPh sb="10" eb="11">
      <t>オヨ</t>
    </rPh>
    <rPh sb="12" eb="19">
      <t>グタイテキセイビナイヨウ</t>
    </rPh>
    <phoneticPr fontId="4"/>
  </si>
  <si>
    <t>経過年数</t>
    <rPh sb="0" eb="4">
      <t>ケイカネンスウ</t>
    </rPh>
    <phoneticPr fontId="4"/>
  </si>
  <si>
    <t>大規模修繕等説明書</t>
    <rPh sb="0" eb="6">
      <t>ダイキボシュウゼントウ</t>
    </rPh>
    <rPh sb="6" eb="9">
      <t>セツメイショ</t>
    </rPh>
    <phoneticPr fontId="4"/>
  </si>
  <si>
    <t>事業区分</t>
    <rPh sb="0" eb="4">
      <t>ジギョウクブン</t>
    </rPh>
    <phoneticPr fontId="4"/>
  </si>
  <si>
    <t>修繕等</t>
    <rPh sb="0" eb="3">
      <t>シュウゼントウ</t>
    </rPh>
    <phoneticPr fontId="4"/>
  </si>
  <si>
    <t>生産設備近代化事業</t>
    <rPh sb="0" eb="9">
      <t>セイサンセツビキンダイカジギョウ</t>
    </rPh>
    <phoneticPr fontId="4"/>
  </si>
  <si>
    <t>スプリンクラー設備等整備</t>
    <rPh sb="7" eb="10">
      <t>セツビトウ</t>
    </rPh>
    <rPh sb="10" eb="12">
      <t>セイビ</t>
    </rPh>
    <phoneticPr fontId="4"/>
  </si>
  <si>
    <t>整備を必要とする理由</t>
    <rPh sb="0" eb="2">
      <t>セイビ</t>
    </rPh>
    <phoneticPr fontId="4"/>
  </si>
  <si>
    <t>合見積額①</t>
    <phoneticPr fontId="4"/>
  </si>
  <si>
    <t>合見積額②</t>
    <phoneticPr fontId="4"/>
  </si>
  <si>
    <t>工事費</t>
    <rPh sb="0" eb="3">
      <t>コウジヒ</t>
    </rPh>
    <phoneticPr fontId="4"/>
  </si>
  <si>
    <t>現在行っている事業</t>
    <rPh sb="0" eb="3">
      <t>ゲンザイオコナ</t>
    </rPh>
    <rPh sb="7" eb="9">
      <t>ジギョウ</t>
    </rPh>
    <phoneticPr fontId="4"/>
  </si>
  <si>
    <t>新規に行う事業</t>
    <rPh sb="0" eb="2">
      <t>シンキ</t>
    </rPh>
    <rPh sb="3" eb="4">
      <t>オコナ</t>
    </rPh>
    <rPh sb="5" eb="7">
      <t>ジギョウ</t>
    </rPh>
    <phoneticPr fontId="4"/>
  </si>
  <si>
    <t>計</t>
    <rPh sb="0" eb="1">
      <t>ケイ</t>
    </rPh>
    <phoneticPr fontId="4"/>
  </si>
  <si>
    <t>事業収入</t>
    <rPh sb="0" eb="4">
      <t>ジギョウシュウニュウ</t>
    </rPh>
    <phoneticPr fontId="4"/>
  </si>
  <si>
    <t>１人当たり平均工賃月額</t>
    <rPh sb="1" eb="2">
      <t>ニン</t>
    </rPh>
    <rPh sb="2" eb="3">
      <t>ア</t>
    </rPh>
    <rPh sb="5" eb="11">
      <t>ヘイキンコウチンゲツガク</t>
    </rPh>
    <phoneticPr fontId="4"/>
  </si>
  <si>
    <t>積立金の状況</t>
    <rPh sb="0" eb="3">
      <t>ツミタテキン</t>
    </rPh>
    <rPh sb="4" eb="6">
      <t>ジョウキョウ</t>
    </rPh>
    <phoneticPr fontId="4"/>
  </si>
  <si>
    <t>減価償却費積立金</t>
    <rPh sb="0" eb="8">
      <t>ゲンカショウキャクヒツミタテキン</t>
    </rPh>
    <phoneticPr fontId="4"/>
  </si>
  <si>
    <t>算出内訳</t>
    <rPh sb="0" eb="4">
      <t>サンシュツウチワケ</t>
    </rPh>
    <phoneticPr fontId="4"/>
  </si>
  <si>
    <t>スプリンクラー</t>
    <phoneticPr fontId="4"/>
  </si>
  <si>
    <t>建物面積</t>
    <rPh sb="0" eb="2">
      <t>タテモノ</t>
    </rPh>
    <rPh sb="2" eb="4">
      <t>メンセキ</t>
    </rPh>
    <phoneticPr fontId="4"/>
  </si>
  <si>
    <t>スプリンクラー設置面積</t>
    <rPh sb="7" eb="11">
      <t>セッチメンセキ</t>
    </rPh>
    <phoneticPr fontId="4"/>
  </si>
  <si>
    <t>スプリンクラー
設備等整備</t>
    <rPh sb="8" eb="10">
      <t>セツビ</t>
    </rPh>
    <rPh sb="10" eb="11">
      <t>トウ</t>
    </rPh>
    <rPh sb="11" eb="13">
      <t>セイビ</t>
    </rPh>
    <phoneticPr fontId="4"/>
  </si>
  <si>
    <t>㎡</t>
    <phoneticPr fontId="4"/>
  </si>
  <si>
    <t>屋内消火栓設備の
基準額及び算定式</t>
    <rPh sb="0" eb="7">
      <t>オクナイショウカセンセツビ</t>
    </rPh>
    <rPh sb="9" eb="13">
      <t>キジュンガクオヨ</t>
    </rPh>
    <rPh sb="14" eb="17">
      <t>サンテイシキ</t>
    </rPh>
    <phoneticPr fontId="4"/>
  </si>
  <si>
    <t>基準額及び算定式</t>
    <rPh sb="0" eb="3">
      <t>キジュンガク</t>
    </rPh>
    <rPh sb="3" eb="4">
      <t>オヨ</t>
    </rPh>
    <rPh sb="5" eb="8">
      <t>サンテイシキ</t>
    </rPh>
    <phoneticPr fontId="4"/>
  </si>
  <si>
    <t>前年度受注額</t>
    <rPh sb="0" eb="3">
      <t>ゼンネンド</t>
    </rPh>
    <rPh sb="3" eb="6">
      <t>ジュチュウガク</t>
    </rPh>
    <phoneticPr fontId="4"/>
  </si>
  <si>
    <t>生産事業の経営状況
（過去３か年）</t>
    <rPh sb="0" eb="4">
      <t>セイサンジギョウ</t>
    </rPh>
    <rPh sb="5" eb="7">
      <t>ケイエイ</t>
    </rPh>
    <rPh sb="7" eb="9">
      <t>ジョウキョウ</t>
    </rPh>
    <rPh sb="11" eb="13">
      <t>カコ</t>
    </rPh>
    <rPh sb="15" eb="16">
      <t>ネン</t>
    </rPh>
    <phoneticPr fontId="4"/>
  </si>
  <si>
    <t>　　日中活動事業を行う既設の事業所（生活介護及び就労支援を行う事業所に限る）において、社会経済情勢の変動や利用者の障害の重度化等の要因により生産事業の継続に支障を来し、事業収益や支払工賃の減少を余儀なくされている事業所の</t>
    <rPh sb="106" eb="109">
      <t>ジギョウショ</t>
    </rPh>
    <phoneticPr fontId="4"/>
  </si>
  <si>
    <t>　事業種目の転換等に必要な機械設備の整備に要する費用を補助することにより、施設経営及び工賃の安定を確保し、障害者の職業能力の開発、就労支援の強化を図る。</t>
    <phoneticPr fontId="4"/>
  </si>
  <si>
    <t>【生産設備近代化整備の対象事業について】</t>
    <rPh sb="1" eb="8">
      <t>セイサンセツビキンダイカ</t>
    </rPh>
    <rPh sb="8" eb="10">
      <t>セイビ</t>
    </rPh>
    <rPh sb="11" eb="15">
      <t>タイショウジギョウ</t>
    </rPh>
    <phoneticPr fontId="4"/>
  </si>
  <si>
    <t>　①　経済情勢の変動等による受注量の減少等に対応し、事業種目の転換を図るために必要な機械設備の整備</t>
  </si>
  <si>
    <t>　②　技術革新等に伴い陳腐化した既存設備の更新</t>
  </si>
  <si>
    <t>　③　利用者の障害の重度化等に対応した事業種目の転換又は、機械設備の整備</t>
  </si>
  <si>
    <t>【スプリンクラー設備等関係】</t>
    <rPh sb="8" eb="11">
      <t>セツビトウ</t>
    </rPh>
    <rPh sb="11" eb="13">
      <t>カンケイ</t>
    </rPh>
    <phoneticPr fontId="4"/>
  </si>
  <si>
    <t>（１）基準額欄については、「社会福祉施設等施設整備費におけるスプリンクラー設備等の取扱いについて」（平成１７年１０月５日付け社援発第１００５００７号）に基づき、算定すること。</t>
    <phoneticPr fontId="4"/>
  </si>
  <si>
    <t>（２）整備の必要性欄については、消防法令上の義務の有無について、建物の床面積や入所者の障害支援区分の状況等を踏まえ記載すること。</t>
    <rPh sb="45" eb="47">
      <t>シエン</t>
    </rPh>
    <rPh sb="47" eb="49">
      <t>クブン</t>
    </rPh>
    <phoneticPr fontId="7"/>
  </si>
  <si>
    <t>※３　当該設備がスプリンクラー設備等整備である場合には、「スプリンクラー設備等整備」の欄に基準額等を記載すること。</t>
    <rPh sb="3" eb="7">
      <t>トウガイセツビ</t>
    </rPh>
    <rPh sb="15" eb="18">
      <t>セツビトウ</t>
    </rPh>
    <rPh sb="18" eb="20">
      <t>セイビ</t>
    </rPh>
    <rPh sb="23" eb="25">
      <t>バアイ</t>
    </rPh>
    <rPh sb="36" eb="39">
      <t>セツビトウ</t>
    </rPh>
    <rPh sb="39" eb="41">
      <t>セイビ</t>
    </rPh>
    <rPh sb="43" eb="44">
      <t>ラン</t>
    </rPh>
    <rPh sb="45" eb="49">
      <t>キジュンガクトウ</t>
    </rPh>
    <rPh sb="50" eb="52">
      <t>キサイ</t>
    </rPh>
    <phoneticPr fontId="4"/>
  </si>
  <si>
    <r>
      <t>※４　受注業者の見積書（</t>
    </r>
    <r>
      <rPr>
        <sz val="8"/>
        <color rgb="FFFF0000"/>
        <rFont val="ＭＳ ゴシック"/>
        <family val="3"/>
        <charset val="128"/>
      </rPr>
      <t>３社以上</t>
    </r>
    <r>
      <rPr>
        <sz val="8"/>
        <rFont val="ＭＳ ゴシック"/>
        <family val="3"/>
        <charset val="128"/>
      </rPr>
      <t>）を添付すること。</t>
    </r>
    <phoneticPr fontId="4"/>
  </si>
  <si>
    <t>※５　協議対象設備のパンフレット等（コピー可）を添付すること。</t>
    <phoneticPr fontId="4"/>
  </si>
  <si>
    <r>
      <t>土地取得費</t>
    </r>
    <r>
      <rPr>
        <sz val="11"/>
        <color rgb="FFFF0000"/>
        <rFont val="ＭＳ Ｐゴシック"/>
        <family val="3"/>
        <charset val="128"/>
      </rPr>
      <t>（補助対象外）</t>
    </r>
    <rPh sb="0" eb="2">
      <t>トチ</t>
    </rPh>
    <rPh sb="2" eb="4">
      <t>シュトク</t>
    </rPh>
    <rPh sb="4" eb="5">
      <t>ヒ</t>
    </rPh>
    <rPh sb="6" eb="11">
      <t>ホジョタイショウガイ</t>
    </rPh>
    <phoneticPr fontId="4"/>
  </si>
  <si>
    <t>短期入所整備加算</t>
  </si>
  <si>
    <t>○○加算【その他の加算に該当する場合に記載】</t>
    <rPh sb="2" eb="4">
      <t>カサン</t>
    </rPh>
    <rPh sb="7" eb="8">
      <t>ホカ</t>
    </rPh>
    <rPh sb="9" eb="11">
      <t>カサン</t>
    </rPh>
    <rPh sb="12" eb="14">
      <t>ガイトウ</t>
    </rPh>
    <rPh sb="16" eb="18">
      <t>バアイ</t>
    </rPh>
    <rPh sb="19" eb="21">
      <t>キサイ</t>
    </rPh>
    <phoneticPr fontId="6"/>
  </si>
  <si>
    <t>担当者所属</t>
    <rPh sb="0" eb="3">
      <t>タントウシャ</t>
    </rPh>
    <rPh sb="3" eb="5">
      <t>ショゾク</t>
    </rPh>
    <phoneticPr fontId="4"/>
  </si>
  <si>
    <t>担当者名</t>
    <rPh sb="0" eb="4">
      <t>タントウシャメイ</t>
    </rPh>
    <phoneticPr fontId="4"/>
  </si>
  <si>
    <t>電話番号</t>
    <rPh sb="0" eb="4">
      <t>デンワバンゴウ</t>
    </rPh>
    <phoneticPr fontId="4"/>
  </si>
  <si>
    <t>メールアドレス</t>
  </si>
  <si>
    <t>様式第２号別紙（４）</t>
    <rPh sb="0" eb="2">
      <t>ヨウシキ</t>
    </rPh>
    <rPh sb="2" eb="3">
      <t>ダイ</t>
    </rPh>
    <rPh sb="4" eb="5">
      <t>ゴウ</t>
    </rPh>
    <rPh sb="5" eb="7">
      <t>ベッシ</t>
    </rPh>
    <phoneticPr fontId="4"/>
  </si>
  <si>
    <t>費用按分表（障害児施設との併設用）</t>
    <rPh sb="0" eb="2">
      <t>ヒヨウ</t>
    </rPh>
    <rPh sb="2" eb="4">
      <t>アンブン</t>
    </rPh>
    <rPh sb="4" eb="5">
      <t>ヒョウ</t>
    </rPh>
    <rPh sb="6" eb="8">
      <t>ショウガイ</t>
    </rPh>
    <rPh sb="8" eb="9">
      <t>ジ</t>
    </rPh>
    <rPh sb="9" eb="11">
      <t>シセツ</t>
    </rPh>
    <rPh sb="13" eb="15">
      <t>ヘイセツ</t>
    </rPh>
    <rPh sb="15" eb="16">
      <t>ヨウ</t>
    </rPh>
    <phoneticPr fontId="4"/>
  </si>
  <si>
    <t>法人名</t>
    <rPh sb="0" eb="3">
      <t>ホウジンメイ</t>
    </rPh>
    <phoneticPr fontId="22"/>
  </si>
  <si>
    <t>施設名</t>
    <rPh sb="0" eb="3">
      <t>シセツメイ</t>
    </rPh>
    <phoneticPr fontId="22"/>
  </si>
  <si>
    <t>項目</t>
    <rPh sb="0" eb="2">
      <t>コウモク</t>
    </rPh>
    <phoneticPr fontId="22"/>
  </si>
  <si>
    <t>定員数</t>
    <rPh sb="0" eb="3">
      <t>テイインスウ</t>
    </rPh>
    <phoneticPr fontId="22"/>
  </si>
  <si>
    <t>延床面積</t>
    <rPh sb="0" eb="1">
      <t>ノ</t>
    </rPh>
    <rPh sb="1" eb="4">
      <t>ユカメンセキ</t>
    </rPh>
    <phoneticPr fontId="22"/>
  </si>
  <si>
    <t>障害福祉サービス事業部分</t>
    <rPh sb="0" eb="4">
      <t>ショウガイフクシ</t>
    </rPh>
    <rPh sb="8" eb="10">
      <t>ジギョウ</t>
    </rPh>
    <rPh sb="10" eb="12">
      <t>ブブン</t>
    </rPh>
    <phoneticPr fontId="22"/>
  </si>
  <si>
    <t>障害児関連事業部分</t>
    <rPh sb="0" eb="3">
      <t>ショウガイジ</t>
    </rPh>
    <rPh sb="3" eb="5">
      <t>カンレン</t>
    </rPh>
    <rPh sb="5" eb="7">
      <t>ジギョウ</t>
    </rPh>
    <rPh sb="7" eb="9">
      <t>ブブン</t>
    </rPh>
    <phoneticPr fontId="22"/>
  </si>
  <si>
    <t>共有部分</t>
    <rPh sb="0" eb="4">
      <t>キョウユウブブン</t>
    </rPh>
    <phoneticPr fontId="22"/>
  </si>
  <si>
    <t>（共有のうち障害福祉サービス事業に係る面積）</t>
    <rPh sb="1" eb="3">
      <t>キョウユウ</t>
    </rPh>
    <rPh sb="6" eb="10">
      <t>ショウガイフクシ</t>
    </rPh>
    <rPh sb="14" eb="16">
      <t>ジギョウ</t>
    </rPh>
    <rPh sb="17" eb="18">
      <t>カカ</t>
    </rPh>
    <rPh sb="19" eb="21">
      <t>メンセキ</t>
    </rPh>
    <phoneticPr fontId="22"/>
  </si>
  <si>
    <t>合計</t>
    <rPh sb="0" eb="2">
      <t>ゴウケイ</t>
    </rPh>
    <phoneticPr fontId="22"/>
  </si>
  <si>
    <t>※建物平面図に色付けする等により具体的に専有部分、共有部分を示すこと</t>
    <rPh sb="1" eb="3">
      <t>タテモノ</t>
    </rPh>
    <rPh sb="3" eb="6">
      <t>ヘイメンズ</t>
    </rPh>
    <rPh sb="7" eb="9">
      <t>イロヅ</t>
    </rPh>
    <rPh sb="12" eb="13">
      <t>ナド</t>
    </rPh>
    <rPh sb="16" eb="19">
      <t>グタイテキ</t>
    </rPh>
    <rPh sb="20" eb="24">
      <t>センユウブブン</t>
    </rPh>
    <rPh sb="25" eb="29">
      <t>キョウユウブブン</t>
    </rPh>
    <rPh sb="30" eb="31">
      <t>シメ</t>
    </rPh>
    <phoneticPr fontId="22"/>
  </si>
  <si>
    <t>金額</t>
    <rPh sb="0" eb="2">
      <t>キンガク</t>
    </rPh>
    <phoneticPr fontId="22"/>
  </si>
  <si>
    <t>①補助基準単価（加算込）</t>
    <rPh sb="1" eb="3">
      <t>ホジョ</t>
    </rPh>
    <rPh sb="3" eb="5">
      <t>キジュン</t>
    </rPh>
    <rPh sb="5" eb="7">
      <t>タンカ</t>
    </rPh>
    <rPh sb="8" eb="10">
      <t>カサン</t>
    </rPh>
    <rPh sb="10" eb="11">
      <t>コ</t>
    </rPh>
    <phoneticPr fontId="22"/>
  </si>
  <si>
    <t>②障害福祉サービス事業に係る基準単価
　（基準単価／定員×障害福祉サービス事業に
　　係る定員）</t>
    <rPh sb="1" eb="5">
      <t>ショウガイフクシ</t>
    </rPh>
    <rPh sb="9" eb="11">
      <t>ジギョウ</t>
    </rPh>
    <rPh sb="12" eb="13">
      <t>カカ</t>
    </rPh>
    <rPh sb="14" eb="16">
      <t>キジュン</t>
    </rPh>
    <rPh sb="16" eb="18">
      <t>タンカ</t>
    </rPh>
    <rPh sb="37" eb="39">
      <t>ジギョウ</t>
    </rPh>
    <phoneticPr fontId="22"/>
  </si>
  <si>
    <t>③対象経費の実支出予定額</t>
    <rPh sb="1" eb="5">
      <t>タイショウケイヒ</t>
    </rPh>
    <rPh sb="6" eb="12">
      <t>ジツシシュツヨテイガク</t>
    </rPh>
    <phoneticPr fontId="22"/>
  </si>
  <si>
    <t>④社会福祉施設等施設整備費補助金の対象経費
　（実支出予定額×（障害福サービス事業に
　　係る床面積／全体の延床面積））</t>
    <rPh sb="1" eb="8">
      <t>シャカイフクシシセツトウ</t>
    </rPh>
    <rPh sb="8" eb="16">
      <t>シセツセイビヒホジョキン</t>
    </rPh>
    <rPh sb="17" eb="21">
      <t>タイショウケイヒ</t>
    </rPh>
    <rPh sb="24" eb="30">
      <t>ジツシシュツヨテイガク</t>
    </rPh>
    <rPh sb="32" eb="34">
      <t>ショウガイ</t>
    </rPh>
    <rPh sb="34" eb="35">
      <t>フク</t>
    </rPh>
    <rPh sb="39" eb="41">
      <t>ジギョウ</t>
    </rPh>
    <rPh sb="45" eb="46">
      <t>カカ</t>
    </rPh>
    <rPh sb="47" eb="50">
      <t>ユカメンセキ</t>
    </rPh>
    <rPh sb="51" eb="53">
      <t>ゼンタイ</t>
    </rPh>
    <rPh sb="54" eb="55">
      <t>ノ</t>
    </rPh>
    <rPh sb="55" eb="58">
      <t>ユカメンセキ</t>
    </rPh>
    <phoneticPr fontId="22"/>
  </si>
  <si>
    <t>⑤対象経費×県補助率（3/4）</t>
    <rPh sb="1" eb="5">
      <t>タイショウケイヒ</t>
    </rPh>
    <rPh sb="6" eb="10">
      <t>ケンホジョリツ</t>
    </rPh>
    <phoneticPr fontId="22"/>
  </si>
  <si>
    <t>⑥補助所要額（②と⑤の少ない額）</t>
    <rPh sb="1" eb="3">
      <t>ホジョ</t>
    </rPh>
    <rPh sb="3" eb="5">
      <t>ショヨウ</t>
    </rPh>
    <rPh sb="5" eb="6">
      <t>ガク</t>
    </rPh>
    <rPh sb="11" eb="12">
      <t>スク</t>
    </rPh>
    <rPh sb="14" eb="15">
      <t>ガク</t>
    </rPh>
    <phoneticPr fontId="22"/>
  </si>
  <si>
    <t>事業費の下限額</t>
    <rPh sb="0" eb="3">
      <t>ジギョウヒ</t>
    </rPh>
    <rPh sb="4" eb="7">
      <t>カゲンガク</t>
    </rPh>
    <phoneticPr fontId="4"/>
  </si>
  <si>
    <t>円</t>
    <rPh sb="0" eb="1">
      <t>エン</t>
    </rPh>
    <phoneticPr fontId="4"/>
  </si>
  <si>
    <t>地域住民との調整</t>
    <rPh sb="0" eb="4">
      <t>チイキジュウミン</t>
    </rPh>
    <rPh sb="6" eb="8">
      <t>チョウセイ</t>
    </rPh>
    <phoneticPr fontId="4"/>
  </si>
  <si>
    <t>就労選択支援</t>
    <rPh sb="0" eb="4">
      <t>シュウロウセンタク</t>
    </rPh>
    <rPh sb="4" eb="6">
      <t>シエン</t>
    </rPh>
    <phoneticPr fontId="4"/>
  </si>
  <si>
    <t>就労選択支援</t>
    <rPh sb="0" eb="6">
      <t>シュウロウセンタクシエン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</si>
</sst>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numFmt numFmtId="177" formatCode="0&quot;名&quot;"/>
    <numFmt numFmtId="178" formatCode="0.0&quot;㎡&quot;"/>
    <numFmt numFmtId="179" formatCode="0&quot;円&quot;"/>
    <numFmt numFmtId="180" formatCode="0.0"/>
    <numFmt numFmtId="181" formatCode="\+0;\-0"/>
    <numFmt numFmtId="182" formatCode="0&quot;か&quot;&quot;月&quot;"/>
    <numFmt numFmtId="183" formatCode="&quot;令&quot;&quot;和&quot;0&quot;年&quot;&quot;度&quot;"/>
    <numFmt numFmtId="184" formatCode="0&quot;人&quot;"/>
  </numFmts>
  <fonts count="26">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6"/>
      <name val="游ゴシック"/>
      <family val="2"/>
      <charset val="128"/>
      <scheme val="minor"/>
    </font>
    <font>
      <sz val="11"/>
      <name val="ＭＳ Ｐ明朝"/>
      <family val="1"/>
      <charset val="128"/>
    </font>
    <font>
      <sz val="11"/>
      <color rgb="FFFF0000"/>
      <name val="ＭＳ Ｐゴシック"/>
      <family val="3"/>
      <charset val="128"/>
    </font>
    <font>
      <sz val="14"/>
      <name val="ＭＳ Ｐゴシック"/>
      <family val="3"/>
      <charset val="128"/>
    </font>
    <font>
      <sz val="12"/>
      <name val="ＭＳ Ｐゴシック"/>
      <family val="3"/>
      <charset val="128"/>
    </font>
    <font>
      <sz val="14"/>
      <name val="ＭＳ Ｐ明朝"/>
      <family val="1"/>
      <charset val="128"/>
    </font>
    <font>
      <sz val="10"/>
      <name val="ＭＳ Ｐゴシック"/>
      <family val="3"/>
      <charset val="128"/>
    </font>
    <font>
      <sz val="18"/>
      <name val="ＭＳ Ｐゴシック"/>
      <family val="3"/>
      <charset val="128"/>
    </font>
    <font>
      <sz val="10"/>
      <color indexed="8"/>
      <name val="ＭＳ ゴシック"/>
      <family val="3"/>
      <charset val="128"/>
    </font>
    <font>
      <sz val="6"/>
      <name val="ＭＳ ゴシック"/>
      <family val="3"/>
      <charset val="128"/>
    </font>
    <font>
      <sz val="6"/>
      <color indexed="8"/>
      <name val="ＭＳ ゴシック"/>
      <family val="3"/>
      <charset val="128"/>
    </font>
    <font>
      <sz val="8"/>
      <name val="ＭＳ ゴシック"/>
      <family val="3"/>
      <charset val="128"/>
    </font>
    <font>
      <sz val="10"/>
      <name val="ＭＳ ゴシック"/>
      <family val="3"/>
      <charset val="128"/>
    </font>
    <font>
      <sz val="8"/>
      <color rgb="FFFF0000"/>
      <name val="ＭＳ ゴシック"/>
      <family val="3"/>
      <charset val="128"/>
    </font>
    <font>
      <sz val="11"/>
      <color theme="1"/>
      <name val="游ゴシック"/>
      <family val="2"/>
      <scheme val="minor"/>
    </font>
    <font>
      <sz val="12"/>
      <color theme="1"/>
      <name val="游ゴシック"/>
      <family val="3"/>
      <charset val="128"/>
      <scheme val="minor"/>
    </font>
    <font>
      <sz val="11"/>
      <color theme="1"/>
      <name val="游ゴシック"/>
      <family val="3"/>
      <charset val="128"/>
      <scheme val="minor"/>
    </font>
    <font>
      <sz val="6"/>
      <name val="游ゴシック"/>
      <family val="3"/>
      <charset val="128"/>
      <scheme val="minor"/>
    </font>
    <font>
      <sz val="11"/>
      <name val="游ゴシック"/>
      <family val="3"/>
      <charset val="128"/>
      <scheme val="minor"/>
    </font>
    <font>
      <sz val="10"/>
      <color theme="1"/>
      <name val="游ゴシック"/>
      <family val="3"/>
      <charset val="128"/>
      <scheme val="minor"/>
    </font>
    <font>
      <sz val="10"/>
      <color rgb="FFFF000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FFFF00"/>
        <bgColor indexed="64"/>
      </patternFill>
    </fill>
  </fills>
  <borders count="106">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auto="1"/>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double">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style="double">
        <color indexed="64"/>
      </bottom>
      <diagonal style="thin">
        <color indexed="64"/>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double">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8"/>
      </bottom>
      <diagonal/>
    </border>
    <border>
      <left/>
      <right/>
      <top style="thin">
        <color indexed="64"/>
      </top>
      <bottom style="hair">
        <color indexed="8"/>
      </bottom>
      <diagonal/>
    </border>
    <border>
      <left/>
      <right style="thin">
        <color indexed="64"/>
      </right>
      <top style="thin">
        <color indexed="64"/>
      </top>
      <bottom style="hair">
        <color indexed="8"/>
      </bottom>
      <diagonal/>
    </border>
    <border>
      <left style="thin">
        <color indexed="8"/>
      </left>
      <right/>
      <top style="thin">
        <color indexed="64"/>
      </top>
      <bottom style="hair">
        <color indexed="64"/>
      </bottom>
      <diagonal/>
    </border>
    <border>
      <left style="thin">
        <color indexed="64"/>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64"/>
      </top>
      <bottom style="hair">
        <color indexed="64"/>
      </bottom>
      <diagonal/>
    </border>
    <border>
      <left style="thin">
        <color indexed="8"/>
      </left>
      <right/>
      <top style="hair">
        <color indexed="64"/>
      </top>
      <bottom style="hair">
        <color indexed="64"/>
      </bottom>
      <diagonal/>
    </border>
    <border>
      <left style="thin">
        <color indexed="8"/>
      </left>
      <right/>
      <top/>
      <bottom/>
      <diagonal/>
    </border>
    <border>
      <left/>
      <right style="thin">
        <color indexed="8"/>
      </right>
      <top style="hair">
        <color indexed="64"/>
      </top>
      <bottom style="thin">
        <color indexed="64"/>
      </bottom>
      <diagonal/>
    </border>
    <border>
      <left style="thin">
        <color indexed="8"/>
      </left>
      <right/>
      <top style="hair">
        <color indexed="64"/>
      </top>
      <bottom style="thin">
        <color indexed="64"/>
      </bottom>
      <diagonal/>
    </border>
    <border>
      <left style="thin">
        <color indexed="64"/>
      </left>
      <right/>
      <top style="thin">
        <color indexed="64"/>
      </top>
      <bottom style="thin">
        <color indexed="8"/>
      </bottom>
      <diagonal/>
    </border>
    <border>
      <left/>
      <right/>
      <top/>
      <bottom style="thin">
        <color indexed="8"/>
      </bottom>
      <diagonal/>
    </border>
    <border>
      <left style="thin">
        <color indexed="64"/>
      </left>
      <right style="thin">
        <color indexed="8"/>
      </right>
      <top/>
      <bottom/>
      <diagonal/>
    </border>
    <border>
      <left style="thin">
        <color indexed="8"/>
      </left>
      <right/>
      <top style="thin">
        <color indexed="8"/>
      </top>
      <bottom style="hair">
        <color indexed="8"/>
      </bottom>
      <diagonal/>
    </border>
    <border>
      <left style="thin">
        <color indexed="8"/>
      </left>
      <right/>
      <top style="hair">
        <color indexed="8"/>
      </top>
      <bottom style="thin">
        <color indexed="64"/>
      </bottom>
      <diagonal/>
    </border>
    <border>
      <left/>
      <right style="thin">
        <color indexed="64"/>
      </right>
      <top style="hair">
        <color indexed="8"/>
      </top>
      <bottom style="thin">
        <color indexed="64"/>
      </bottom>
      <diagonal/>
    </border>
    <border>
      <left style="thin">
        <color indexed="64"/>
      </left>
      <right/>
      <top style="hair">
        <color indexed="8"/>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diagonalUp="1">
      <left style="thin">
        <color indexed="64"/>
      </left>
      <right style="thin">
        <color indexed="64"/>
      </right>
      <top style="thin">
        <color indexed="64"/>
      </top>
      <bottom/>
      <diagonal style="thin">
        <color indexed="64"/>
      </diagonal>
    </border>
    <border>
      <left/>
      <right style="thin">
        <color indexed="8"/>
      </right>
      <top style="thin">
        <color indexed="64"/>
      </top>
      <bottom style="hair">
        <color indexed="64"/>
      </bottom>
      <diagonal/>
    </border>
    <border>
      <left/>
      <right/>
      <top style="hair">
        <color indexed="8"/>
      </top>
      <bottom style="thin">
        <color indexed="64"/>
      </bottom>
      <diagonal/>
    </border>
    <border>
      <left style="thin">
        <color indexed="8"/>
      </left>
      <right/>
      <top/>
      <bottom style="hair">
        <color indexed="8"/>
      </bottom>
      <diagonal/>
    </border>
    <border>
      <left style="thin">
        <color indexed="64"/>
      </left>
      <right/>
      <top/>
      <bottom style="hair">
        <color indexed="8"/>
      </bottom>
      <diagonal/>
    </border>
    <border>
      <left/>
      <right style="thin">
        <color indexed="64"/>
      </right>
      <top/>
      <bottom style="hair">
        <color indexed="8"/>
      </bottom>
      <diagonal/>
    </border>
    <border>
      <left style="thin">
        <color indexed="64"/>
      </left>
      <right/>
      <top/>
      <bottom/>
      <diagonal/>
    </border>
    <border>
      <left style="thin">
        <color indexed="64"/>
      </left>
      <right style="thin">
        <color indexed="8"/>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8"/>
      </right>
      <top/>
      <bottom style="thin">
        <color indexed="64"/>
      </bottom>
      <diagonal/>
    </border>
  </borders>
  <cellStyleXfs count="9">
    <xf numFmtId="0" fontId="0" fillId="0" borderId="0"/>
    <xf numFmtId="38" fontId="3" fillId="0" borderId="0" applyFont="0" applyFill="0" applyBorder="0" applyAlignment="0" applyProtection="0"/>
    <xf numFmtId="0" fontId="2" fillId="0" borderId="0">
      <alignment vertical="center"/>
    </xf>
    <xf numFmtId="0" fontId="3" fillId="0" borderId="0"/>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19" fillId="0" borderId="0"/>
    <xf numFmtId="38" fontId="19" fillId="0" borderId="0" applyFont="0" applyFill="0" applyBorder="0" applyAlignment="0" applyProtection="0">
      <alignment vertical="center"/>
    </xf>
  </cellStyleXfs>
  <cellXfs count="383">
    <xf numFmtId="0" fontId="0" fillId="0" borderId="0" xfId="0"/>
    <xf numFmtId="0" fontId="6" fillId="0" borderId="0" xfId="3" applyFont="1" applyAlignment="1">
      <alignment vertical="center"/>
    </xf>
    <xf numFmtId="0" fontId="3" fillId="0" borderId="0" xfId="3" applyAlignment="1">
      <alignment vertical="center"/>
    </xf>
    <xf numFmtId="0" fontId="3" fillId="0" borderId="0" xfId="3" applyAlignment="1">
      <alignment vertical="center" wrapText="1"/>
    </xf>
    <xf numFmtId="176" fontId="3" fillId="0" borderId="0" xfId="3" applyNumberFormat="1" applyAlignment="1">
      <alignment vertical="center"/>
    </xf>
    <xf numFmtId="176" fontId="6" fillId="0" borderId="0" xfId="3" applyNumberFormat="1" applyFont="1" applyAlignment="1">
      <alignment vertical="center"/>
    </xf>
    <xf numFmtId="0" fontId="0" fillId="0" borderId="0" xfId="3" applyFont="1" applyAlignment="1">
      <alignment vertical="center"/>
    </xf>
    <xf numFmtId="0" fontId="0" fillId="0" borderId="0" xfId="0" applyAlignment="1">
      <alignment vertical="center"/>
    </xf>
    <xf numFmtId="0" fontId="0" fillId="0" borderId="29" xfId="0" applyBorder="1" applyAlignment="1">
      <alignment vertical="center"/>
    </xf>
    <xf numFmtId="0" fontId="0" fillId="0" borderId="5" xfId="0" applyBorder="1" applyAlignment="1">
      <alignment horizontal="center" vertical="center"/>
    </xf>
    <xf numFmtId="38" fontId="0" fillId="0" borderId="0" xfId="5" applyFont="1" applyAlignment="1">
      <alignment vertical="center"/>
    </xf>
    <xf numFmtId="0" fontId="0" fillId="0" borderId="0" xfId="0" applyAlignment="1">
      <alignment horizontal="center" vertical="center"/>
    </xf>
    <xf numFmtId="38" fontId="3" fillId="0" borderId="7" xfId="4" applyFont="1" applyBorder="1" applyAlignment="1">
      <alignment vertical="center" shrinkToFit="1"/>
    </xf>
    <xf numFmtId="38" fontId="3" fillId="0" borderId="8" xfId="4" applyFont="1" applyBorder="1" applyAlignment="1">
      <alignment vertical="center" shrinkToFit="1"/>
    </xf>
    <xf numFmtId="38" fontId="3" fillId="0" borderId="31" xfId="4" applyFont="1" applyBorder="1" applyAlignment="1">
      <alignment vertical="center" shrinkToFit="1"/>
    </xf>
    <xf numFmtId="38" fontId="3" fillId="0" borderId="42" xfId="4" applyFont="1" applyFill="1" applyBorder="1" applyAlignment="1">
      <alignment vertical="center" shrinkToFit="1"/>
    </xf>
    <xf numFmtId="38" fontId="3" fillId="0" borderId="35" xfId="4" applyFont="1" applyBorder="1" applyAlignment="1">
      <alignment vertical="center" shrinkToFit="1"/>
    </xf>
    <xf numFmtId="38" fontId="3" fillId="0" borderId="34" xfId="4" applyFont="1" applyBorder="1" applyAlignment="1">
      <alignment vertical="center" shrinkToFit="1"/>
    </xf>
    <xf numFmtId="38" fontId="3" fillId="0" borderId="22" xfId="4" applyFont="1" applyBorder="1" applyAlignment="1">
      <alignment vertical="center" shrinkToFit="1"/>
    </xf>
    <xf numFmtId="38" fontId="3" fillId="0" borderId="25" xfId="4" applyFont="1" applyBorder="1" applyAlignment="1">
      <alignment vertical="center" shrinkToFit="1"/>
    </xf>
    <xf numFmtId="38" fontId="3" fillId="0" borderId="24" xfId="4" applyFont="1" applyBorder="1" applyAlignment="1">
      <alignment vertical="center" shrinkToFit="1"/>
    </xf>
    <xf numFmtId="38" fontId="3" fillId="0" borderId="24" xfId="4" applyFont="1" applyFill="1" applyBorder="1" applyAlignment="1">
      <alignment vertical="center" shrinkToFit="1"/>
    </xf>
    <xf numFmtId="0" fontId="0" fillId="0" borderId="13" xfId="3" applyFont="1" applyBorder="1" applyAlignment="1">
      <alignment vertical="center" shrinkToFit="1"/>
    </xf>
    <xf numFmtId="0" fontId="3" fillId="0" borderId="19" xfId="3" applyBorder="1" applyAlignment="1">
      <alignment vertical="center" shrinkToFit="1"/>
    </xf>
    <xf numFmtId="0" fontId="3" fillId="0" borderId="32" xfId="3" applyBorder="1" applyAlignment="1">
      <alignment vertical="center" shrinkToFit="1"/>
    </xf>
    <xf numFmtId="0" fontId="0" fillId="0" borderId="0" xfId="3" applyFont="1" applyAlignment="1">
      <alignment horizontal="right" vertical="center"/>
    </xf>
    <xf numFmtId="0" fontId="3" fillId="0" borderId="33" xfId="3" applyBorder="1" applyAlignment="1">
      <alignment vertical="center" shrinkToFit="1"/>
    </xf>
    <xf numFmtId="0" fontId="3" fillId="0" borderId="43" xfId="3" applyBorder="1" applyAlignment="1">
      <alignment vertical="center" shrinkToFit="1"/>
    </xf>
    <xf numFmtId="38" fontId="3" fillId="0" borderId="23" xfId="4" applyFont="1" applyFill="1" applyBorder="1" applyAlignment="1">
      <alignment vertical="center" shrinkToFit="1"/>
    </xf>
    <xf numFmtId="38" fontId="3" fillId="0" borderId="5" xfId="4" applyFont="1" applyFill="1" applyBorder="1" applyAlignment="1">
      <alignment vertical="center" shrinkToFit="1"/>
    </xf>
    <xf numFmtId="38" fontId="3" fillId="0" borderId="50" xfId="4" applyFont="1" applyBorder="1" applyAlignment="1">
      <alignment vertical="center" shrinkToFit="1"/>
    </xf>
    <xf numFmtId="0" fontId="0" fillId="0" borderId="38" xfId="3" applyFont="1" applyBorder="1" applyAlignment="1">
      <alignment horizontal="distributed" vertical="center"/>
    </xf>
    <xf numFmtId="0" fontId="3" fillId="0" borderId="25" xfId="3" applyBorder="1" applyAlignment="1">
      <alignment horizontal="distributed" vertical="center"/>
    </xf>
    <xf numFmtId="0" fontId="3" fillId="0" borderId="24" xfId="3" applyBorder="1" applyAlignment="1">
      <alignment horizontal="distributed" vertical="center"/>
    </xf>
    <xf numFmtId="0" fontId="0" fillId="0" borderId="25" xfId="3" applyFont="1" applyBorder="1" applyAlignment="1">
      <alignment horizontal="distributed" vertical="center"/>
    </xf>
    <xf numFmtId="0" fontId="3" fillId="0" borderId="21" xfId="3" applyBorder="1" applyAlignment="1">
      <alignment horizontal="distributed" vertical="center"/>
    </xf>
    <xf numFmtId="0" fontId="0" fillId="0" borderId="26" xfId="3" applyFont="1" applyBorder="1" applyAlignment="1">
      <alignment horizontal="distributed" vertical="center"/>
    </xf>
    <xf numFmtId="0" fontId="3" fillId="0" borderId="37" xfId="3" applyBorder="1" applyAlignment="1">
      <alignment horizontal="distributed" vertical="center"/>
    </xf>
    <xf numFmtId="0" fontId="0" fillId="0" borderId="5" xfId="0" applyBorder="1" applyAlignment="1">
      <alignment horizontal="center" vertical="center" wrapText="1"/>
    </xf>
    <xf numFmtId="0" fontId="0" fillId="0" borderId="5" xfId="0" applyBorder="1" applyAlignment="1">
      <alignment horizontal="center" vertical="center" shrinkToFit="1"/>
    </xf>
    <xf numFmtId="0" fontId="0" fillId="0" borderId="5" xfId="0" applyBorder="1" applyAlignment="1">
      <alignment vertical="center" shrinkToFit="1"/>
    </xf>
    <xf numFmtId="0" fontId="0" fillId="0" borderId="16" xfId="3" applyFont="1" applyBorder="1" applyAlignment="1">
      <alignment horizontal="center" vertical="center" wrapText="1"/>
    </xf>
    <xf numFmtId="0" fontId="0" fillId="0" borderId="17" xfId="3" applyFont="1" applyBorder="1" applyAlignment="1">
      <alignment horizontal="center" vertical="center" wrapText="1"/>
    </xf>
    <xf numFmtId="0" fontId="3" fillId="0" borderId="17" xfId="3" applyBorder="1" applyAlignment="1">
      <alignment horizontal="center" vertical="center" wrapText="1"/>
    </xf>
    <xf numFmtId="0" fontId="0" fillId="0" borderId="18" xfId="3" applyFont="1" applyBorder="1" applyAlignment="1">
      <alignment horizontal="center" vertical="center" wrapText="1"/>
    </xf>
    <xf numFmtId="0" fontId="0" fillId="0" borderId="50" xfId="3" applyFont="1" applyBorder="1" applyAlignment="1">
      <alignment vertical="center" shrinkToFit="1"/>
    </xf>
    <xf numFmtId="0" fontId="0" fillId="0" borderId="9" xfId="3" applyFont="1" applyBorder="1" applyAlignment="1">
      <alignment vertical="center" shrinkToFit="1"/>
    </xf>
    <xf numFmtId="0" fontId="0" fillId="0" borderId="36" xfId="3" applyFont="1" applyBorder="1" applyAlignment="1">
      <alignment vertical="center" shrinkToFit="1"/>
    </xf>
    <xf numFmtId="0" fontId="0" fillId="0" borderId="1" xfId="3" applyFont="1" applyBorder="1" applyAlignment="1">
      <alignment vertical="center" shrinkToFit="1"/>
    </xf>
    <xf numFmtId="0" fontId="0" fillId="0" borderId="52" xfId="0" applyBorder="1" applyAlignment="1">
      <alignment vertical="center"/>
    </xf>
    <xf numFmtId="0" fontId="0" fillId="0" borderId="54" xfId="0" applyBorder="1" applyAlignment="1">
      <alignment vertical="center"/>
    </xf>
    <xf numFmtId="0" fontId="0" fillId="0" borderId="56" xfId="0" applyBorder="1" applyAlignment="1">
      <alignment vertical="center"/>
    </xf>
    <xf numFmtId="0" fontId="0" fillId="0" borderId="30" xfId="0" applyBorder="1" applyAlignment="1">
      <alignment vertical="center"/>
    </xf>
    <xf numFmtId="38" fontId="0" fillId="0" borderId="5" xfId="5" applyFont="1" applyFill="1" applyBorder="1" applyAlignment="1">
      <alignment vertical="center" shrinkToFit="1"/>
    </xf>
    <xf numFmtId="0" fontId="3" fillId="0" borderId="37" xfId="3" applyBorder="1" applyAlignment="1">
      <alignment horizontal="distributed" vertical="center" shrinkToFit="1"/>
    </xf>
    <xf numFmtId="38" fontId="0" fillId="0" borderId="5" xfId="0" applyNumberFormat="1" applyBorder="1" applyAlignment="1">
      <alignment vertical="center"/>
    </xf>
    <xf numFmtId="0" fontId="0" fillId="0" borderId="5" xfId="0" applyBorder="1" applyAlignment="1">
      <alignment horizontal="center" vertical="center" wrapText="1" shrinkToFit="1"/>
    </xf>
    <xf numFmtId="0" fontId="8" fillId="0" borderId="0" xfId="0" applyFont="1" applyAlignment="1">
      <alignment vertical="center"/>
    </xf>
    <xf numFmtId="0" fontId="10" fillId="0" borderId="0" xfId="3" applyFont="1" applyAlignment="1">
      <alignment vertical="center"/>
    </xf>
    <xf numFmtId="0" fontId="0" fillId="0" borderId="14" xfId="3" applyFont="1" applyBorder="1" applyAlignment="1">
      <alignment horizontal="left" vertical="center" shrinkToFit="1"/>
    </xf>
    <xf numFmtId="0" fontId="3" fillId="0" borderId="37" xfId="3" applyBorder="1" applyAlignment="1">
      <alignment horizontal="center" vertical="center"/>
    </xf>
    <xf numFmtId="0" fontId="3" fillId="0" borderId="12" xfId="3" applyBorder="1" applyAlignment="1">
      <alignment horizontal="center" vertical="center"/>
    </xf>
    <xf numFmtId="38" fontId="3" fillId="0" borderId="57" xfId="4" applyFont="1" applyBorder="1" applyAlignment="1">
      <alignment vertical="center" shrinkToFit="1"/>
    </xf>
    <xf numFmtId="0" fontId="0" fillId="2" borderId="5" xfId="0" applyFill="1" applyBorder="1" applyAlignment="1" applyProtection="1">
      <alignment vertical="center" shrinkToFit="1"/>
      <protection locked="0"/>
    </xf>
    <xf numFmtId="177" fontId="0" fillId="2" borderId="61" xfId="0" applyNumberFormat="1"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5" xfId="0" applyFill="1" applyBorder="1" applyAlignment="1" applyProtection="1">
      <alignment vertical="center"/>
      <protection locked="0"/>
    </xf>
    <xf numFmtId="58" fontId="0" fillId="2" borderId="5" xfId="0" applyNumberFormat="1" applyFill="1" applyBorder="1" applyAlignment="1" applyProtection="1">
      <alignment horizontal="left" vertical="center"/>
      <protection locked="0"/>
    </xf>
    <xf numFmtId="0" fontId="0" fillId="2" borderId="5" xfId="0" applyFill="1" applyBorder="1" applyAlignment="1" applyProtection="1">
      <alignment horizontal="center" vertical="center" wrapText="1"/>
      <protection locked="0"/>
    </xf>
    <xf numFmtId="38" fontId="3" fillId="2" borderId="25" xfId="4" applyFont="1" applyFill="1" applyBorder="1" applyAlignment="1" applyProtection="1">
      <alignment vertical="center" shrinkToFit="1"/>
      <protection locked="0"/>
    </xf>
    <xf numFmtId="38" fontId="3" fillId="2" borderId="10" xfId="4" applyFont="1" applyFill="1" applyBorder="1" applyAlignment="1" applyProtection="1">
      <alignment vertical="center" shrinkToFit="1"/>
      <protection locked="0"/>
    </xf>
    <xf numFmtId="38" fontId="3" fillId="2" borderId="63" xfId="4" applyFont="1" applyFill="1" applyBorder="1" applyAlignment="1" applyProtection="1">
      <alignment vertical="center" shrinkToFit="1"/>
      <protection locked="0"/>
    </xf>
    <xf numFmtId="38" fontId="0" fillId="2" borderId="5" xfId="5" applyFont="1" applyFill="1" applyBorder="1" applyAlignment="1" applyProtection="1">
      <alignment vertical="center" shrinkToFit="1"/>
      <protection locked="0"/>
    </xf>
    <xf numFmtId="0" fontId="0" fillId="0" borderId="1" xfId="0" applyBorder="1" applyAlignment="1">
      <alignment horizontal="center" vertical="center" shrinkToFit="1"/>
    </xf>
    <xf numFmtId="0" fontId="0" fillId="0" borderId="37" xfId="0" applyBorder="1" applyAlignment="1">
      <alignment horizontal="distributed" vertical="center"/>
    </xf>
    <xf numFmtId="0" fontId="0" fillId="0" borderId="12" xfId="0" applyBorder="1" applyAlignment="1">
      <alignment horizontal="distributed" vertical="center"/>
    </xf>
    <xf numFmtId="0" fontId="0" fillId="0" borderId="1" xfId="0" applyBorder="1" applyAlignment="1">
      <alignment horizontal="center" vertical="center"/>
    </xf>
    <xf numFmtId="0" fontId="0" fillId="2" borderId="5" xfId="0" applyFill="1" applyBorder="1" applyAlignment="1" applyProtection="1">
      <alignment horizontal="center" vertical="center" shrinkToFit="1"/>
      <protection locked="0"/>
    </xf>
    <xf numFmtId="0" fontId="0" fillId="2" borderId="1" xfId="0" applyFill="1" applyBorder="1" applyAlignment="1" applyProtection="1">
      <alignment vertical="center" wrapText="1"/>
      <protection locked="0"/>
    </xf>
    <xf numFmtId="177" fontId="0" fillId="2" borderId="1" xfId="0" applyNumberFormat="1" applyFill="1" applyBorder="1" applyAlignment="1" applyProtection="1">
      <alignment vertical="center"/>
      <protection locked="0"/>
    </xf>
    <xf numFmtId="177" fontId="0" fillId="2" borderId="5" xfId="0" applyNumberFormat="1" applyFill="1" applyBorder="1" applyAlignment="1" applyProtection="1">
      <alignment horizontal="center" vertical="center"/>
      <protection locked="0"/>
    </xf>
    <xf numFmtId="0" fontId="0" fillId="0" borderId="0" xfId="0" applyAlignment="1">
      <alignment vertical="center" shrinkToFit="1"/>
    </xf>
    <xf numFmtId="0" fontId="9" fillId="0" borderId="0" xfId="0" applyFont="1" applyAlignment="1">
      <alignment vertical="center"/>
    </xf>
    <xf numFmtId="0" fontId="0" fillId="0" borderId="27" xfId="0" applyBorder="1" applyAlignment="1">
      <alignment horizontal="center" vertical="center"/>
    </xf>
    <xf numFmtId="0" fontId="0" fillId="0" borderId="29" xfId="0" applyBorder="1" applyAlignment="1">
      <alignment horizontal="center" vertical="center" wrapText="1" shrinkToFit="1"/>
    </xf>
    <xf numFmtId="0" fontId="0" fillId="0" borderId="62" xfId="0" applyBorder="1" applyAlignment="1">
      <alignment horizontal="center" vertical="center" shrinkToFit="1"/>
    </xf>
    <xf numFmtId="0" fontId="0" fillId="0" borderId="6" xfId="0" applyBorder="1" applyAlignment="1">
      <alignment horizontal="center" vertical="center" shrinkToFit="1"/>
    </xf>
    <xf numFmtId="0" fontId="0" fillId="0" borderId="1" xfId="0" applyBorder="1" applyAlignment="1">
      <alignment horizontal="center" vertical="center" wrapText="1" shrinkToFit="1"/>
    </xf>
    <xf numFmtId="0" fontId="0" fillId="0" borderId="31" xfId="0" applyBorder="1" applyAlignment="1">
      <alignment vertical="center"/>
    </xf>
    <xf numFmtId="0" fontId="0" fillId="0" borderId="27" xfId="0" applyBorder="1" applyAlignment="1">
      <alignment horizontal="center" vertical="center" shrinkToFit="1"/>
    </xf>
    <xf numFmtId="57" fontId="0" fillId="0" borderId="27" xfId="0" applyNumberFormat="1" applyBorder="1" applyAlignment="1">
      <alignment vertical="center"/>
    </xf>
    <xf numFmtId="0" fontId="9" fillId="0" borderId="37" xfId="0" applyFont="1" applyBorder="1" applyAlignment="1">
      <alignment vertical="center"/>
    </xf>
    <xf numFmtId="0" fontId="0" fillId="0" borderId="37" xfId="0" applyBorder="1" applyAlignment="1">
      <alignment horizontal="center" vertical="center" shrinkToFit="1"/>
    </xf>
    <xf numFmtId="57" fontId="0" fillId="0" borderId="37" xfId="0" applyNumberFormat="1" applyBorder="1" applyAlignment="1">
      <alignment vertical="center"/>
    </xf>
    <xf numFmtId="177" fontId="0" fillId="0" borderId="5" xfId="0" applyNumberFormat="1" applyBorder="1" applyAlignment="1">
      <alignment vertical="center" shrinkToFit="1"/>
    </xf>
    <xf numFmtId="0" fontId="0" fillId="0" borderId="12" xfId="0" applyBorder="1" applyAlignment="1">
      <alignment horizontal="center" vertical="center" shrinkToFit="1"/>
    </xf>
    <xf numFmtId="0" fontId="0" fillId="0" borderId="5" xfId="0" applyBorder="1" applyAlignment="1">
      <alignment vertical="center"/>
    </xf>
    <xf numFmtId="182" fontId="0" fillId="2" borderId="5" xfId="5" applyNumberFormat="1" applyFont="1" applyFill="1" applyBorder="1" applyAlignment="1" applyProtection="1">
      <alignment horizontal="left" vertical="center" shrinkToFit="1"/>
      <protection locked="0"/>
    </xf>
    <xf numFmtId="38" fontId="0" fillId="0" borderId="0" xfId="5" applyFont="1" applyFill="1" applyBorder="1" applyAlignment="1">
      <alignment vertical="center" shrinkToFit="1"/>
    </xf>
    <xf numFmtId="38" fontId="0" fillId="0" borderId="0" xfId="5" applyFont="1" applyFill="1" applyBorder="1" applyAlignment="1" applyProtection="1">
      <alignment vertical="center" shrinkToFit="1"/>
      <protection locked="0"/>
    </xf>
    <xf numFmtId="182" fontId="0" fillId="0" borderId="0" xfId="5" applyNumberFormat="1" applyFont="1" applyFill="1" applyBorder="1" applyAlignment="1" applyProtection="1">
      <alignment horizontal="left" vertical="center" shrinkToFit="1"/>
      <protection locked="0"/>
    </xf>
    <xf numFmtId="38" fontId="0" fillId="0" borderId="0" xfId="5" applyFont="1" applyFill="1" applyBorder="1" applyAlignment="1" applyProtection="1">
      <alignment vertical="center"/>
      <protection locked="0"/>
    </xf>
    <xf numFmtId="57" fontId="0" fillId="2" borderId="5" xfId="0" applyNumberFormat="1" applyFill="1" applyBorder="1" applyAlignment="1">
      <alignment horizontal="left" vertical="center"/>
    </xf>
    <xf numFmtId="0" fontId="14" fillId="0" borderId="0" xfId="6" applyFont="1">
      <alignment vertical="center"/>
    </xf>
    <xf numFmtId="0" fontId="15" fillId="0" borderId="0" xfId="6" applyFont="1" applyAlignment="1">
      <alignment vertical="center" wrapText="1"/>
    </xf>
    <xf numFmtId="0" fontId="13" fillId="0" borderId="5" xfId="6" applyFont="1" applyBorder="1" applyAlignment="1">
      <alignment horizontal="center" vertical="center" wrapText="1"/>
    </xf>
    <xf numFmtId="0" fontId="13" fillId="0" borderId="27" xfId="6" applyFont="1" applyBorder="1" applyAlignment="1">
      <alignment horizontal="right" vertical="center" wrapText="1"/>
    </xf>
    <xf numFmtId="0" fontId="17" fillId="0" borderId="76" xfId="6" applyFont="1" applyBorder="1" applyAlignment="1">
      <alignment horizontal="right" vertical="center" wrapText="1"/>
    </xf>
    <xf numFmtId="0" fontId="17" fillId="0" borderId="79" xfId="6" applyFont="1" applyBorder="1" applyAlignment="1">
      <alignment horizontal="right" vertical="center" wrapText="1"/>
    </xf>
    <xf numFmtId="0" fontId="13" fillId="0" borderId="78" xfId="6" applyFont="1" applyBorder="1" applyAlignment="1">
      <alignment horizontal="center" vertical="center" wrapText="1"/>
    </xf>
    <xf numFmtId="0" fontId="13" fillId="0" borderId="2" xfId="6" applyFont="1" applyBorder="1" applyAlignment="1">
      <alignment horizontal="center" vertical="center" wrapText="1"/>
    </xf>
    <xf numFmtId="0" fontId="13" fillId="0" borderId="72" xfId="6" applyFont="1" applyBorder="1" applyAlignment="1">
      <alignment horizontal="right" vertical="center" wrapText="1"/>
    </xf>
    <xf numFmtId="0" fontId="13" fillId="0" borderId="86" xfId="6" applyFont="1" applyBorder="1" applyAlignment="1">
      <alignment horizontal="right" vertical="center" wrapText="1"/>
    </xf>
    <xf numFmtId="0" fontId="13" fillId="0" borderId="91" xfId="6" applyFont="1" applyBorder="1" applyAlignment="1">
      <alignment horizontal="center" vertical="center" wrapText="1"/>
    </xf>
    <xf numFmtId="0" fontId="17" fillId="0" borderId="30" xfId="6" applyFont="1" applyBorder="1" applyAlignment="1">
      <alignment horizontal="right" vertical="center"/>
    </xf>
    <xf numFmtId="0" fontId="13" fillId="0" borderId="2" xfId="6" applyFont="1" applyBorder="1" applyAlignment="1">
      <alignment horizontal="right" vertical="center" wrapText="1"/>
    </xf>
    <xf numFmtId="0" fontId="13" fillId="0" borderId="30" xfId="6" applyFont="1" applyBorder="1" applyAlignment="1">
      <alignment horizontal="right" vertical="center" wrapText="1"/>
    </xf>
    <xf numFmtId="0" fontId="13" fillId="0" borderId="72" xfId="6" applyFont="1" applyBorder="1" applyAlignment="1">
      <alignment horizontal="right" vertical="center" shrinkToFit="1"/>
    </xf>
    <xf numFmtId="0" fontId="13" fillId="0" borderId="86" xfId="6" applyFont="1" applyBorder="1" applyAlignment="1">
      <alignment horizontal="right" vertical="center" shrinkToFit="1"/>
    </xf>
    <xf numFmtId="38" fontId="13" fillId="0" borderId="72" xfId="5" applyFont="1" applyFill="1" applyBorder="1" applyAlignment="1">
      <alignment horizontal="right" vertical="center" shrinkToFit="1"/>
    </xf>
    <xf numFmtId="38" fontId="13" fillId="0" borderId="86" xfId="5" applyFont="1" applyFill="1" applyBorder="1" applyAlignment="1">
      <alignment horizontal="right" vertical="center" shrinkToFit="1"/>
    </xf>
    <xf numFmtId="38" fontId="17" fillId="0" borderId="81" xfId="5" applyFont="1" applyFill="1" applyBorder="1" applyAlignment="1">
      <alignment horizontal="right" vertical="center" wrapText="1"/>
    </xf>
    <xf numFmtId="38" fontId="17" fillId="0" borderId="1" xfId="5" applyFont="1" applyFill="1" applyBorder="1">
      <alignment vertical="center"/>
    </xf>
    <xf numFmtId="0" fontId="16" fillId="0" borderId="0" xfId="6" applyFont="1">
      <alignment vertical="center"/>
    </xf>
    <xf numFmtId="38" fontId="13" fillId="2" borderId="51" xfId="5" applyFont="1" applyFill="1" applyBorder="1" applyAlignment="1" applyProtection="1">
      <alignment horizontal="right" vertical="center" wrapText="1"/>
      <protection locked="0"/>
    </xf>
    <xf numFmtId="38" fontId="17" fillId="2" borderId="53" xfId="5" applyFont="1" applyFill="1" applyBorder="1" applyAlignment="1" applyProtection="1">
      <alignment horizontal="right" vertical="center" wrapText="1"/>
      <protection locked="0"/>
    </xf>
    <xf numFmtId="38" fontId="17" fillId="2" borderId="55" xfId="5" applyFont="1" applyFill="1" applyBorder="1" applyAlignment="1" applyProtection="1">
      <alignment horizontal="right" vertical="center" wrapText="1"/>
      <protection locked="0"/>
    </xf>
    <xf numFmtId="38" fontId="13" fillId="2" borderId="73" xfId="5" applyFont="1" applyFill="1" applyBorder="1" applyAlignment="1" applyProtection="1">
      <alignment horizontal="right" vertical="center" wrapText="1"/>
      <protection locked="0"/>
    </xf>
    <xf numFmtId="38" fontId="17" fillId="2" borderId="77" xfId="5" applyFont="1" applyFill="1" applyBorder="1" applyAlignment="1" applyProtection="1">
      <alignment horizontal="right" vertical="center" wrapText="1"/>
      <protection locked="0"/>
    </xf>
    <xf numFmtId="38" fontId="17" fillId="2" borderId="80" xfId="5" applyFont="1" applyFill="1" applyBorder="1" applyAlignment="1" applyProtection="1">
      <alignment horizontal="right" vertical="center" wrapText="1"/>
      <protection locked="0"/>
    </xf>
    <xf numFmtId="0" fontId="13" fillId="2" borderId="84" xfId="6" applyFont="1" applyFill="1" applyBorder="1" applyAlignment="1" applyProtection="1">
      <alignment horizontal="center" vertical="center" shrinkToFit="1"/>
      <protection locked="0"/>
    </xf>
    <xf numFmtId="38" fontId="13" fillId="2" borderId="70" xfId="5" applyFont="1" applyFill="1" applyBorder="1" applyAlignment="1" applyProtection="1">
      <alignment horizontal="right" vertical="center" shrinkToFit="1"/>
      <protection locked="0"/>
    </xf>
    <xf numFmtId="0" fontId="13" fillId="2" borderId="85" xfId="6" applyFont="1" applyFill="1" applyBorder="1" applyAlignment="1" applyProtection="1">
      <alignment horizontal="distributed" vertical="center" textRotation="255" shrinkToFit="1"/>
      <protection locked="0"/>
    </xf>
    <xf numFmtId="38" fontId="13" fillId="2" borderId="87" xfId="5" applyFont="1" applyFill="1" applyBorder="1" applyAlignment="1" applyProtection="1">
      <alignment vertical="center" shrinkToFit="1"/>
      <protection locked="0"/>
    </xf>
    <xf numFmtId="0" fontId="13" fillId="2" borderId="70" xfId="6" applyFont="1" applyFill="1" applyBorder="1" applyAlignment="1" applyProtection="1">
      <alignment horizontal="right" vertical="center" shrinkToFit="1"/>
      <protection locked="0"/>
    </xf>
    <xf numFmtId="0" fontId="13" fillId="2" borderId="87" xfId="6" applyFont="1" applyFill="1" applyBorder="1" applyAlignment="1" applyProtection="1">
      <alignment vertical="center" shrinkToFit="1"/>
      <protection locked="0"/>
    </xf>
    <xf numFmtId="0" fontId="0" fillId="2" borderId="1" xfId="0" applyFill="1" applyBorder="1" applyAlignment="1" applyProtection="1">
      <alignment vertical="center" shrinkToFit="1"/>
      <protection locked="0"/>
    </xf>
    <xf numFmtId="0" fontId="0" fillId="2" borderId="29" xfId="0" applyFill="1" applyBorder="1" applyAlignment="1" applyProtection="1">
      <alignment vertical="center" shrinkToFit="1"/>
      <protection locked="0"/>
    </xf>
    <xf numFmtId="0" fontId="13" fillId="0" borderId="96" xfId="6" applyFont="1" applyBorder="1" applyAlignment="1">
      <alignment horizontal="right" vertical="center" wrapText="1"/>
    </xf>
    <xf numFmtId="38" fontId="3" fillId="2" borderId="10" xfId="4" applyFont="1" applyFill="1" applyBorder="1" applyAlignment="1">
      <alignment vertical="center" shrinkToFit="1"/>
    </xf>
    <xf numFmtId="0" fontId="13" fillId="2" borderId="98" xfId="6" applyFont="1" applyFill="1" applyBorder="1" applyAlignment="1" applyProtection="1">
      <alignment horizontal="center" vertical="center" shrinkToFit="1"/>
      <protection locked="0"/>
    </xf>
    <xf numFmtId="38" fontId="13" fillId="2" borderId="99" xfId="5" applyFont="1" applyFill="1" applyBorder="1" applyAlignment="1" applyProtection="1">
      <alignment vertical="center" shrinkToFit="1"/>
      <protection locked="0"/>
    </xf>
    <xf numFmtId="38" fontId="13" fillId="0" borderId="100" xfId="5" applyFont="1" applyFill="1" applyBorder="1" applyAlignment="1">
      <alignment horizontal="right" vertical="center" shrinkToFit="1"/>
    </xf>
    <xf numFmtId="0" fontId="13" fillId="0" borderId="100" xfId="6" applyFont="1" applyBorder="1" applyAlignment="1">
      <alignment horizontal="right" vertical="center" shrinkToFit="1"/>
    </xf>
    <xf numFmtId="0" fontId="13" fillId="2" borderId="99" xfId="6" applyFont="1" applyFill="1" applyBorder="1" applyAlignment="1" applyProtection="1">
      <alignment vertical="center" shrinkToFit="1"/>
      <protection locked="0"/>
    </xf>
    <xf numFmtId="0" fontId="13" fillId="0" borderId="100" xfId="6" applyFont="1" applyBorder="1" applyAlignment="1">
      <alignment horizontal="right" vertical="center" wrapText="1"/>
    </xf>
    <xf numFmtId="0" fontId="13" fillId="2" borderId="85" xfId="6" applyFont="1" applyFill="1" applyBorder="1" applyAlignment="1" applyProtection="1">
      <alignment horizontal="center" vertical="center" shrinkToFit="1"/>
      <protection locked="0"/>
    </xf>
    <xf numFmtId="0" fontId="13" fillId="2" borderId="78" xfId="6" applyFont="1" applyFill="1" applyBorder="1" applyAlignment="1" applyProtection="1">
      <alignment horizontal="center" vertical="center" shrinkToFit="1"/>
      <protection locked="0"/>
    </xf>
    <xf numFmtId="38" fontId="13" fillId="2" borderId="101" xfId="5" applyFont="1" applyFill="1" applyBorder="1" applyAlignment="1" applyProtection="1">
      <alignment vertical="center" shrinkToFit="1"/>
      <protection locked="0"/>
    </xf>
    <xf numFmtId="38" fontId="13" fillId="0" borderId="21" xfId="5" applyFont="1" applyFill="1" applyBorder="1" applyAlignment="1">
      <alignment horizontal="right" vertical="center" shrinkToFit="1"/>
    </xf>
    <xf numFmtId="0" fontId="13" fillId="0" borderId="21" xfId="6" applyFont="1" applyBorder="1" applyAlignment="1">
      <alignment horizontal="right" vertical="center" shrinkToFit="1"/>
    </xf>
    <xf numFmtId="0" fontId="13" fillId="2" borderId="101" xfId="6" applyFont="1" applyFill="1" applyBorder="1" applyAlignment="1" applyProtection="1">
      <alignment vertical="center" shrinkToFit="1"/>
      <protection locked="0"/>
    </xf>
    <xf numFmtId="0" fontId="13" fillId="0" borderId="21" xfId="6" applyFont="1" applyBorder="1" applyAlignment="1">
      <alignment horizontal="right" vertical="center" wrapText="1"/>
    </xf>
    <xf numFmtId="38" fontId="13" fillId="2" borderId="101" xfId="5" applyFont="1" applyFill="1" applyBorder="1" applyAlignment="1" applyProtection="1">
      <alignment horizontal="right" vertical="center" shrinkToFit="1"/>
      <protection locked="0"/>
    </xf>
    <xf numFmtId="0" fontId="13" fillId="2" borderId="101" xfId="6" applyFont="1" applyFill="1" applyBorder="1" applyAlignment="1" applyProtection="1">
      <alignment horizontal="right" vertical="center" shrinkToFit="1"/>
      <protection locked="0"/>
    </xf>
    <xf numFmtId="0" fontId="13" fillId="0" borderId="6" xfId="6" applyFont="1" applyBorder="1" applyAlignment="1">
      <alignment horizontal="center" vertical="center" wrapText="1"/>
    </xf>
    <xf numFmtId="0" fontId="13" fillId="0" borderId="62" xfId="6" applyFont="1" applyBorder="1" applyAlignment="1">
      <alignment horizontal="center" vertical="center" wrapText="1"/>
    </xf>
    <xf numFmtId="0" fontId="17" fillId="2" borderId="93" xfId="6" applyFont="1" applyFill="1" applyBorder="1" applyProtection="1">
      <alignment vertical="center"/>
      <protection locked="0"/>
    </xf>
    <xf numFmtId="0" fontId="17" fillId="2" borderId="94" xfId="6" applyFont="1" applyFill="1" applyBorder="1" applyProtection="1">
      <alignment vertical="center"/>
      <protection locked="0"/>
    </xf>
    <xf numFmtId="0" fontId="17" fillId="2" borderId="6" xfId="6" applyFont="1" applyFill="1" applyBorder="1" applyProtection="1">
      <alignment vertical="center"/>
      <protection locked="0"/>
    </xf>
    <xf numFmtId="38" fontId="17" fillId="2" borderId="51" xfId="5" applyFont="1" applyFill="1" applyBorder="1" applyProtection="1">
      <alignment vertical="center"/>
      <protection locked="0"/>
    </xf>
    <xf numFmtId="38" fontId="17" fillId="2" borderId="2" xfId="5" applyFont="1" applyFill="1" applyBorder="1" applyProtection="1">
      <alignment vertical="center"/>
      <protection locked="0"/>
    </xf>
    <xf numFmtId="0" fontId="17" fillId="0" borderId="52" xfId="6" applyFont="1" applyBorder="1" applyAlignment="1">
      <alignment horizontal="right" vertical="center"/>
    </xf>
    <xf numFmtId="0" fontId="17" fillId="0" borderId="29" xfId="6" applyFont="1" applyBorder="1" applyAlignment="1">
      <alignment horizontal="right" vertical="center"/>
    </xf>
    <xf numFmtId="38" fontId="17" fillId="2" borderId="1" xfId="5" applyFont="1" applyFill="1" applyBorder="1" applyProtection="1">
      <alignment vertical="center"/>
      <protection locked="0"/>
    </xf>
    <xf numFmtId="38" fontId="3" fillId="2" borderId="104" xfId="4" applyFont="1" applyFill="1" applyBorder="1" applyAlignment="1" applyProtection="1">
      <alignment vertical="center" shrinkToFit="1"/>
      <protection locked="0"/>
    </xf>
    <xf numFmtId="38" fontId="3" fillId="0" borderId="49" xfId="4" applyFont="1" applyBorder="1" applyAlignment="1">
      <alignment vertical="center" shrinkToFit="1"/>
    </xf>
    <xf numFmtId="38" fontId="3" fillId="2" borderId="20" xfId="4" applyFont="1" applyFill="1" applyBorder="1" applyAlignment="1" applyProtection="1">
      <alignment vertical="center" shrinkToFit="1"/>
    </xf>
    <xf numFmtId="38" fontId="3" fillId="2" borderId="4" xfId="4" applyFont="1" applyFill="1" applyBorder="1" applyAlignment="1" applyProtection="1">
      <alignment vertical="center" shrinkToFit="1"/>
    </xf>
    <xf numFmtId="0" fontId="0" fillId="0" borderId="5" xfId="0" applyBorder="1" applyAlignment="1">
      <alignment horizontal="distributed" vertical="center" shrinkToFit="1"/>
    </xf>
    <xf numFmtId="0" fontId="21" fillId="0" borderId="0" xfId="7" applyFont="1" applyAlignment="1">
      <alignment vertical="center"/>
    </xf>
    <xf numFmtId="0" fontId="21" fillId="0" borderId="37" xfId="7" applyFont="1" applyBorder="1" applyAlignment="1">
      <alignment horizontal="center" vertical="center"/>
    </xf>
    <xf numFmtId="0" fontId="21" fillId="0" borderId="5" xfId="7" applyFont="1" applyBorder="1" applyAlignment="1">
      <alignment horizontal="center" vertical="center"/>
    </xf>
    <xf numFmtId="38" fontId="23" fillId="0" borderId="5" xfId="8" applyFont="1" applyBorder="1" applyAlignment="1">
      <alignment horizontal="center" vertical="center"/>
    </xf>
    <xf numFmtId="0" fontId="21" fillId="0" borderId="5" xfId="7" applyFont="1" applyBorder="1" applyAlignment="1">
      <alignment vertical="center"/>
    </xf>
    <xf numFmtId="184" fontId="21" fillId="2" borderId="5" xfId="7" applyNumberFormat="1" applyFont="1" applyFill="1" applyBorder="1" applyAlignment="1" applyProtection="1">
      <alignment vertical="center"/>
      <protection locked="0"/>
    </xf>
    <xf numFmtId="178" fontId="23" fillId="2" borderId="5" xfId="8" applyNumberFormat="1" applyFont="1" applyFill="1" applyBorder="1" applyAlignment="1" applyProtection="1">
      <alignment vertical="center"/>
      <protection locked="0"/>
    </xf>
    <xf numFmtId="184" fontId="21" fillId="0" borderId="31" xfId="7" applyNumberFormat="1" applyFont="1" applyBorder="1" applyAlignment="1">
      <alignment vertical="center"/>
    </xf>
    <xf numFmtId="0" fontId="21" fillId="0" borderId="5" xfId="7" applyFont="1" applyBorder="1" applyAlignment="1">
      <alignment vertical="center" shrinkToFit="1"/>
    </xf>
    <xf numFmtId="178" fontId="23" fillId="0" borderId="5" xfId="8" applyNumberFormat="1" applyFont="1" applyBorder="1" applyAlignment="1">
      <alignment vertical="center"/>
    </xf>
    <xf numFmtId="184" fontId="21" fillId="0" borderId="5" xfId="7" applyNumberFormat="1" applyFont="1" applyBorder="1" applyAlignment="1">
      <alignment vertical="center"/>
    </xf>
    <xf numFmtId="0" fontId="24" fillId="0" borderId="0" xfId="7" applyFont="1" applyAlignment="1">
      <alignment vertical="center"/>
    </xf>
    <xf numFmtId="184" fontId="21" fillId="0" borderId="0" xfId="7" applyNumberFormat="1" applyFont="1" applyAlignment="1">
      <alignment vertical="center"/>
    </xf>
    <xf numFmtId="178" fontId="23" fillId="0" borderId="0" xfId="8" applyNumberFormat="1" applyFont="1" applyBorder="1" applyAlignment="1">
      <alignment vertical="center"/>
    </xf>
    <xf numFmtId="38" fontId="23" fillId="2" borderId="5" xfId="8" applyFont="1" applyFill="1" applyBorder="1" applyAlignment="1" applyProtection="1">
      <alignment vertical="center"/>
      <protection locked="0"/>
    </xf>
    <xf numFmtId="3" fontId="21" fillId="0" borderId="6" xfId="7" applyNumberFormat="1" applyFont="1" applyBorder="1" applyAlignment="1">
      <alignment horizontal="right" vertical="center"/>
    </xf>
    <xf numFmtId="38" fontId="23" fillId="0" borderId="5" xfId="8" applyFont="1" applyFill="1" applyBorder="1" applyAlignment="1">
      <alignment vertical="center"/>
    </xf>
    <xf numFmtId="3" fontId="21" fillId="3" borderId="5" xfId="7" applyNumberFormat="1" applyFont="1" applyFill="1" applyBorder="1" applyAlignment="1">
      <alignment vertical="center"/>
    </xf>
    <xf numFmtId="38" fontId="23" fillId="0" borderId="0" xfId="8" applyFont="1" applyAlignment="1">
      <alignment vertical="center"/>
    </xf>
    <xf numFmtId="0" fontId="21" fillId="0" borderId="37" xfId="7" applyFont="1" applyBorder="1" applyAlignment="1" applyProtection="1">
      <alignment vertical="center"/>
      <protection locked="0"/>
    </xf>
    <xf numFmtId="0" fontId="21" fillId="0" borderId="12" xfId="7" applyFont="1" applyBorder="1" applyAlignment="1" applyProtection="1">
      <alignment vertical="center"/>
      <protection locked="0"/>
    </xf>
    <xf numFmtId="0" fontId="0" fillId="0" borderId="31" xfId="0" applyBorder="1" applyAlignment="1">
      <alignment horizontal="center" vertical="center"/>
    </xf>
    <xf numFmtId="0" fontId="13" fillId="0" borderId="105" xfId="6" applyFont="1" applyBorder="1" applyAlignment="1">
      <alignment horizontal="center" vertical="center"/>
    </xf>
    <xf numFmtId="38" fontId="17" fillId="0" borderId="1" xfId="5" applyFont="1" applyBorder="1" applyAlignment="1">
      <alignment vertical="center" wrapText="1"/>
    </xf>
    <xf numFmtId="0" fontId="17" fillId="0" borderId="82" xfId="6" applyFont="1" applyBorder="1" applyAlignment="1">
      <alignment horizontal="right" vertical="center" wrapText="1"/>
    </xf>
    <xf numFmtId="0" fontId="13" fillId="0" borderId="29" xfId="6" applyFont="1" applyBorder="1" applyAlignment="1">
      <alignment horizontal="right" vertical="center" wrapText="1"/>
    </xf>
    <xf numFmtId="0" fontId="0" fillId="2" borderId="1" xfId="0" applyFill="1" applyBorder="1" applyAlignment="1" applyProtection="1">
      <alignment vertical="center" wrapText="1" shrinkToFit="1"/>
      <protection locked="0"/>
    </xf>
    <xf numFmtId="0" fontId="0" fillId="2" borderId="12" xfId="0" applyFill="1" applyBorder="1" applyAlignment="1" applyProtection="1">
      <alignment vertical="center" wrapText="1" shrinkToFit="1"/>
      <protection locked="0"/>
    </xf>
    <xf numFmtId="0" fontId="0" fillId="2" borderId="29" xfId="0" applyFill="1" applyBorder="1" applyAlignment="1" applyProtection="1">
      <alignment vertical="center" wrapText="1" shrinkToFit="1"/>
      <protection locked="0"/>
    </xf>
    <xf numFmtId="0" fontId="12" fillId="0" borderId="0" xfId="0" applyFont="1" applyAlignment="1">
      <alignment horizontal="center" vertical="center"/>
    </xf>
    <xf numFmtId="0" fontId="11" fillId="2" borderId="1" xfId="0" applyFont="1" applyFill="1" applyBorder="1" applyAlignment="1" applyProtection="1">
      <alignment vertical="center"/>
      <protection locked="0"/>
    </xf>
    <xf numFmtId="0" fontId="11" fillId="2" borderId="12" xfId="0" applyFont="1" applyFill="1" applyBorder="1" applyAlignment="1" applyProtection="1">
      <alignment vertical="center"/>
      <protection locked="0"/>
    </xf>
    <xf numFmtId="0" fontId="11" fillId="2" borderId="29" xfId="0" applyFont="1" applyFill="1" applyBorder="1" applyAlignment="1" applyProtection="1">
      <alignment vertical="center"/>
      <protection locked="0"/>
    </xf>
    <xf numFmtId="0" fontId="0" fillId="0" borderId="4" xfId="0" applyBorder="1" applyAlignment="1">
      <alignment horizontal="center" vertical="center" wrapText="1"/>
    </xf>
    <xf numFmtId="0" fontId="0" fillId="0" borderId="20" xfId="0" applyBorder="1" applyAlignment="1">
      <alignment horizontal="center" vertical="center" wrapText="1"/>
    </xf>
    <xf numFmtId="0" fontId="0" fillId="0" borderId="6" xfId="0" applyBorder="1" applyAlignment="1">
      <alignment horizontal="center" vertical="center" wrapText="1"/>
    </xf>
    <xf numFmtId="0" fontId="11" fillId="2" borderId="5" xfId="0" applyFont="1" applyFill="1" applyBorder="1" applyAlignment="1" applyProtection="1">
      <alignment vertical="center"/>
      <protection locked="0"/>
    </xf>
    <xf numFmtId="180" fontId="0" fillId="2" borderId="5" xfId="5" applyNumberFormat="1" applyFont="1" applyFill="1" applyBorder="1" applyAlignment="1" applyProtection="1">
      <alignment horizontal="center" vertical="center" wrapText="1"/>
      <protection locked="0"/>
    </xf>
    <xf numFmtId="0" fontId="0" fillId="0" borderId="64" xfId="0" applyBorder="1" applyAlignment="1">
      <alignment horizontal="center" vertical="center" shrinkToFit="1"/>
    </xf>
    <xf numFmtId="0" fontId="0" fillId="0" borderId="65" xfId="0" applyBorder="1" applyAlignment="1">
      <alignment horizontal="center" vertical="center" shrinkToFit="1"/>
    </xf>
    <xf numFmtId="0" fontId="0" fillId="0" borderId="66" xfId="0" applyBorder="1" applyAlignment="1">
      <alignment horizontal="center" vertical="center" shrinkToFit="1"/>
    </xf>
    <xf numFmtId="0" fontId="0" fillId="0" borderId="67" xfId="0" applyBorder="1" applyAlignment="1">
      <alignment horizontal="center" vertical="center" shrinkToFit="1"/>
    </xf>
    <xf numFmtId="0" fontId="0" fillId="0" borderId="68" xfId="0" applyBorder="1" applyAlignment="1">
      <alignment horizontal="center" vertical="center" shrinkToFit="1"/>
    </xf>
    <xf numFmtId="0" fontId="0" fillId="0" borderId="69" xfId="0" applyBorder="1" applyAlignment="1">
      <alignment horizontal="center" vertical="center" shrinkToFit="1"/>
    </xf>
    <xf numFmtId="0" fontId="0" fillId="2" borderId="1"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0" fillId="0" borderId="5" xfId="0" applyBorder="1" applyAlignment="1">
      <alignment horizontal="center" vertical="center"/>
    </xf>
    <xf numFmtId="0" fontId="11" fillId="2" borderId="1" xfId="0" applyFont="1" applyFill="1" applyBorder="1" applyAlignment="1" applyProtection="1">
      <alignment vertical="center" wrapText="1"/>
      <protection locked="0"/>
    </xf>
    <xf numFmtId="0" fontId="11" fillId="2" borderId="12" xfId="0" applyFont="1" applyFill="1" applyBorder="1" applyAlignment="1" applyProtection="1">
      <alignment vertical="center" wrapText="1"/>
      <protection locked="0"/>
    </xf>
    <xf numFmtId="0" fontId="11" fillId="2" borderId="29" xfId="0" applyFont="1" applyFill="1" applyBorder="1" applyAlignment="1" applyProtection="1">
      <alignment vertical="center" wrapText="1"/>
      <protection locked="0"/>
    </xf>
    <xf numFmtId="0" fontId="11" fillId="2" borderId="5" xfId="0" applyFont="1" applyFill="1" applyBorder="1" applyAlignment="1" applyProtection="1">
      <alignment vertical="center" wrapText="1"/>
      <protection locked="0"/>
    </xf>
    <xf numFmtId="0" fontId="0" fillId="0" borderId="1" xfId="0" applyBorder="1" applyAlignment="1">
      <alignment horizontal="center" vertical="center" wrapText="1"/>
    </xf>
    <xf numFmtId="0" fontId="0" fillId="0" borderId="12" xfId="0" applyBorder="1" applyAlignment="1">
      <alignment horizontal="center" vertical="center" wrapText="1"/>
    </xf>
    <xf numFmtId="0" fontId="0" fillId="0" borderId="20"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27" xfId="0" applyBorder="1" applyAlignment="1">
      <alignment horizontal="center" vertical="center"/>
    </xf>
    <xf numFmtId="0" fontId="0" fillId="0" borderId="2" xfId="0" applyBorder="1" applyAlignment="1">
      <alignment horizontal="center" vertical="center"/>
    </xf>
    <xf numFmtId="0" fontId="0" fillId="0" borderId="37" xfId="0" applyBorder="1" applyAlignment="1">
      <alignment horizontal="center" vertical="center"/>
    </xf>
    <xf numFmtId="0" fontId="0" fillId="2" borderId="37" xfId="0" applyFill="1" applyBorder="1" applyAlignment="1" applyProtection="1">
      <alignment horizontal="distributed" vertical="center"/>
      <protection locked="0"/>
    </xf>
    <xf numFmtId="0" fontId="0" fillId="2" borderId="12" xfId="0" applyFill="1" applyBorder="1" applyAlignment="1" applyProtection="1">
      <alignment horizontal="distributed" vertical="center"/>
      <protection locked="0"/>
    </xf>
    <xf numFmtId="0" fontId="0" fillId="0" borderId="1" xfId="0" applyBorder="1" applyAlignment="1">
      <alignment horizontal="center" vertical="center" shrinkToFit="1"/>
    </xf>
    <xf numFmtId="0" fontId="0" fillId="0" borderId="12" xfId="0" applyBorder="1" applyAlignment="1">
      <alignment horizontal="center" vertical="center" shrinkToFit="1"/>
    </xf>
    <xf numFmtId="0" fontId="0" fillId="0" borderId="29" xfId="0" applyBorder="1" applyAlignment="1">
      <alignment horizontal="center" vertical="center" shrinkToFit="1"/>
    </xf>
    <xf numFmtId="0" fontId="0" fillId="2" borderId="1" xfId="0" applyFill="1" applyBorder="1" applyAlignment="1" applyProtection="1">
      <alignment vertical="center" shrinkToFit="1"/>
      <protection locked="0"/>
    </xf>
    <xf numFmtId="0" fontId="0" fillId="2" borderId="12" xfId="0" applyFill="1" applyBorder="1" applyAlignment="1" applyProtection="1">
      <alignment vertical="center" shrinkToFit="1"/>
      <protection locked="0"/>
    </xf>
    <xf numFmtId="0" fontId="0" fillId="2" borderId="29" xfId="0" applyFill="1" applyBorder="1" applyAlignment="1" applyProtection="1">
      <alignment vertical="center" shrinkToFit="1"/>
      <protection locked="0"/>
    </xf>
    <xf numFmtId="0" fontId="0" fillId="0" borderId="3" xfId="0" applyBorder="1" applyAlignment="1">
      <alignment horizontal="center" vertical="center" wrapText="1" shrinkToFit="1"/>
    </xf>
    <xf numFmtId="0" fontId="0" fillId="0" borderId="2" xfId="0" applyBorder="1" applyAlignment="1">
      <alignment horizontal="center" vertical="center" wrapText="1" shrinkToFit="1"/>
    </xf>
    <xf numFmtId="0" fontId="0" fillId="0" borderId="1" xfId="0" applyBorder="1" applyAlignment="1">
      <alignment horizontal="center" vertical="center"/>
    </xf>
    <xf numFmtId="0" fontId="0" fillId="0" borderId="29" xfId="0" applyBorder="1" applyAlignment="1">
      <alignment horizontal="center" vertical="center"/>
    </xf>
    <xf numFmtId="0" fontId="0" fillId="2" borderId="1" xfId="0" applyFill="1" applyBorder="1" applyAlignment="1" applyProtection="1">
      <alignment horizontal="left" vertical="center" shrinkToFit="1"/>
      <protection locked="0"/>
    </xf>
    <xf numFmtId="0" fontId="0" fillId="2" borderId="29" xfId="0" applyFill="1" applyBorder="1" applyAlignment="1" applyProtection="1">
      <alignment horizontal="left" vertical="center" shrinkToFit="1"/>
      <protection locked="0"/>
    </xf>
    <xf numFmtId="0" fontId="0" fillId="2" borderId="51" xfId="0" applyFill="1" applyBorder="1" applyAlignment="1" applyProtection="1">
      <alignment horizontal="left" vertical="center" shrinkToFit="1"/>
      <protection locked="0"/>
    </xf>
    <xf numFmtId="0" fontId="0" fillId="2" borderId="52" xfId="0" applyFill="1" applyBorder="1" applyAlignment="1" applyProtection="1">
      <alignment horizontal="left" vertical="center" shrinkToFit="1"/>
      <protection locked="0"/>
    </xf>
    <xf numFmtId="0" fontId="0" fillId="2" borderId="2" xfId="0" applyFill="1" applyBorder="1" applyAlignment="1" applyProtection="1">
      <alignment horizontal="left" vertical="center" shrinkToFit="1"/>
      <protection locked="0"/>
    </xf>
    <xf numFmtId="0" fontId="0" fillId="2" borderId="30" xfId="0" applyFill="1" applyBorder="1" applyAlignment="1" applyProtection="1">
      <alignment horizontal="left" vertical="center" shrinkToFit="1"/>
      <protection locked="0"/>
    </xf>
    <xf numFmtId="178" fontId="0" fillId="2" borderId="1" xfId="0" applyNumberFormat="1" applyFill="1" applyBorder="1" applyAlignment="1" applyProtection="1">
      <alignment horizontal="left" vertical="center"/>
      <protection locked="0"/>
    </xf>
    <xf numFmtId="178" fontId="0" fillId="2" borderId="29" xfId="0" applyNumberFormat="1" applyFill="1" applyBorder="1" applyAlignment="1" applyProtection="1">
      <alignment horizontal="left" vertical="center"/>
      <protection locked="0"/>
    </xf>
    <xf numFmtId="0" fontId="0" fillId="0" borderId="5" xfId="0" applyBorder="1" applyAlignment="1">
      <alignment horizontal="center" vertical="center" shrinkToFit="1"/>
    </xf>
    <xf numFmtId="0" fontId="0" fillId="2" borderId="1" xfId="0" applyFill="1" applyBorder="1" applyAlignment="1" applyProtection="1">
      <alignment horizontal="center" vertical="center" wrapText="1"/>
      <protection locked="0"/>
    </xf>
    <xf numFmtId="0" fontId="0" fillId="2" borderId="29" xfId="0" applyFill="1" applyBorder="1" applyAlignment="1" applyProtection="1">
      <alignment horizontal="center" vertical="center" wrapText="1"/>
      <protection locked="0"/>
    </xf>
    <xf numFmtId="0" fontId="0" fillId="2" borderId="1" xfId="0" applyFill="1" applyBorder="1" applyAlignment="1">
      <alignment vertical="center" shrinkToFit="1"/>
    </xf>
    <xf numFmtId="0" fontId="0" fillId="2" borderId="12" xfId="0" applyFill="1" applyBorder="1" applyAlignment="1">
      <alignment vertical="center" shrinkToFit="1"/>
    </xf>
    <xf numFmtId="0" fontId="0" fillId="2" borderId="29" xfId="0" applyFill="1" applyBorder="1" applyAlignment="1">
      <alignment vertical="center" shrinkToFit="1"/>
    </xf>
    <xf numFmtId="181" fontId="0" fillId="0" borderId="95" xfId="0" applyNumberFormat="1" applyBorder="1" applyAlignment="1">
      <alignment horizontal="center" vertical="center"/>
    </xf>
    <xf numFmtId="181" fontId="0" fillId="0" borderId="47" xfId="0" applyNumberFormat="1" applyBorder="1" applyAlignment="1">
      <alignment horizontal="center" vertical="center"/>
    </xf>
    <xf numFmtId="181" fontId="0" fillId="0" borderId="49" xfId="0" applyNumberFormat="1" applyBorder="1" applyAlignment="1">
      <alignment horizontal="center" vertical="center"/>
    </xf>
    <xf numFmtId="179" fontId="0" fillId="2" borderId="51" xfId="0" applyNumberFormat="1" applyFill="1" applyBorder="1" applyAlignment="1" applyProtection="1">
      <alignment horizontal="left" vertical="center"/>
      <protection locked="0"/>
    </xf>
    <xf numFmtId="179" fontId="0" fillId="2" borderId="60" xfId="0" applyNumberFormat="1" applyFill="1" applyBorder="1" applyAlignment="1" applyProtection="1">
      <alignment horizontal="left" vertical="center"/>
      <protection locked="0"/>
    </xf>
    <xf numFmtId="179" fontId="0" fillId="2" borderId="52" xfId="0" applyNumberFormat="1" applyFill="1" applyBorder="1" applyAlignment="1" applyProtection="1">
      <alignment horizontal="left" vertical="center"/>
      <protection locked="0"/>
    </xf>
    <xf numFmtId="0" fontId="0" fillId="2" borderId="55" xfId="0" applyFill="1" applyBorder="1" applyAlignment="1" applyProtection="1">
      <alignment horizontal="left" vertical="center" shrinkToFit="1"/>
      <protection locked="0"/>
    </xf>
    <xf numFmtId="0" fontId="0" fillId="2" borderId="58" xfId="0" applyFill="1" applyBorder="1" applyAlignment="1" applyProtection="1">
      <alignment horizontal="left" vertical="center" shrinkToFit="1"/>
      <protection locked="0"/>
    </xf>
    <xf numFmtId="0" fontId="0" fillId="2" borderId="56" xfId="0" applyFill="1" applyBorder="1" applyAlignment="1" applyProtection="1">
      <alignment horizontal="left" vertical="center" shrinkToFit="1"/>
      <protection locked="0"/>
    </xf>
    <xf numFmtId="57" fontId="0" fillId="2" borderId="1" xfId="0" applyNumberFormat="1" applyFill="1" applyBorder="1" applyAlignment="1" applyProtection="1">
      <alignment vertical="center" shrinkToFit="1"/>
      <protection locked="0"/>
    </xf>
    <xf numFmtId="57" fontId="0" fillId="2" borderId="12" xfId="0" applyNumberFormat="1" applyFill="1" applyBorder="1" applyAlignment="1" applyProtection="1">
      <alignment vertical="center" shrinkToFit="1"/>
      <protection locked="0"/>
    </xf>
    <xf numFmtId="57" fontId="0" fillId="2" borderId="29" xfId="0" applyNumberFormat="1" applyFill="1" applyBorder="1" applyAlignment="1" applyProtection="1">
      <alignment vertical="center" shrinkToFit="1"/>
      <protection locked="0"/>
    </xf>
    <xf numFmtId="178" fontId="0" fillId="2" borderId="12" xfId="0" applyNumberFormat="1" applyFill="1" applyBorder="1" applyAlignment="1" applyProtection="1">
      <alignment horizontal="left" vertical="center"/>
      <protection locked="0"/>
    </xf>
    <xf numFmtId="0" fontId="8" fillId="0" borderId="0" xfId="3" applyFont="1" applyAlignment="1">
      <alignment horizontal="center" vertical="center"/>
    </xf>
    <xf numFmtId="38" fontId="3" fillId="0" borderId="47" xfId="4" applyFont="1" applyBorder="1" applyAlignment="1">
      <alignment horizontal="center" vertical="center" shrinkToFit="1"/>
    </xf>
    <xf numFmtId="38" fontId="3" fillId="0" borderId="49" xfId="4" applyFont="1" applyBorder="1" applyAlignment="1">
      <alignment horizontal="center" vertical="center" shrinkToFit="1"/>
    </xf>
    <xf numFmtId="38" fontId="3" fillId="0" borderId="46" xfId="4" applyFont="1" applyBorder="1" applyAlignment="1">
      <alignment horizontal="center" vertical="center" shrinkToFit="1"/>
    </xf>
    <xf numFmtId="38" fontId="3" fillId="0" borderId="48" xfId="4" applyFont="1" applyBorder="1" applyAlignment="1">
      <alignment horizontal="center" vertical="center" shrinkToFit="1"/>
    </xf>
    <xf numFmtId="0" fontId="0" fillId="0" borderId="44" xfId="3" applyFont="1" applyBorder="1" applyAlignment="1">
      <alignment horizontal="center" vertical="center"/>
    </xf>
    <xf numFmtId="0" fontId="0" fillId="0" borderId="45" xfId="3" applyFont="1" applyBorder="1" applyAlignment="1">
      <alignment horizontal="center" vertical="center"/>
    </xf>
    <xf numFmtId="0" fontId="0" fillId="0" borderId="41" xfId="3" applyFont="1" applyBorder="1" applyAlignment="1">
      <alignment vertical="center" shrinkToFit="1"/>
    </xf>
    <xf numFmtId="0" fontId="0" fillId="0" borderId="39" xfId="3" applyFont="1" applyBorder="1" applyAlignment="1">
      <alignment vertical="center" shrinkToFit="1"/>
    </xf>
    <xf numFmtId="0" fontId="0" fillId="0" borderId="40" xfId="3" applyFont="1" applyBorder="1" applyAlignment="1">
      <alignment vertical="center" shrinkToFit="1"/>
    </xf>
    <xf numFmtId="0" fontId="0" fillId="0" borderId="28" xfId="3" applyFont="1" applyBorder="1" applyAlignment="1">
      <alignment vertical="center" shrinkToFit="1"/>
    </xf>
    <xf numFmtId="0" fontId="0" fillId="2" borderId="40" xfId="3" applyFont="1" applyFill="1" applyBorder="1" applyAlignment="1">
      <alignment vertical="center" shrinkToFit="1"/>
    </xf>
    <xf numFmtId="0" fontId="0" fillId="2" borderId="28" xfId="3" applyFont="1" applyFill="1" applyBorder="1" applyAlignment="1">
      <alignment vertical="center" shrinkToFit="1"/>
    </xf>
    <xf numFmtId="38" fontId="3" fillId="2" borderId="17" xfId="4" applyFont="1" applyFill="1" applyBorder="1" applyAlignment="1" applyProtection="1">
      <alignment vertical="center" shrinkToFit="1"/>
      <protection locked="0"/>
    </xf>
    <xf numFmtId="38" fontId="3" fillId="2" borderId="20" xfId="4" applyFont="1" applyFill="1" applyBorder="1" applyAlignment="1" applyProtection="1">
      <alignment vertical="center" shrinkToFit="1"/>
      <protection locked="0"/>
    </xf>
    <xf numFmtId="38" fontId="3" fillId="2" borderId="35" xfId="4" applyFont="1" applyFill="1" applyBorder="1" applyAlignment="1" applyProtection="1">
      <alignment vertical="center" shrinkToFit="1"/>
      <protection locked="0"/>
    </xf>
    <xf numFmtId="38" fontId="3" fillId="0" borderId="47" xfId="4" applyFont="1" applyFill="1" applyBorder="1" applyAlignment="1" applyProtection="1">
      <alignment horizontal="center" vertical="center" shrinkToFit="1"/>
    </xf>
    <xf numFmtId="38" fontId="3" fillId="0" borderId="49" xfId="4" applyFont="1" applyFill="1" applyBorder="1" applyAlignment="1" applyProtection="1">
      <alignment horizontal="center" vertical="center" shrinkToFit="1"/>
    </xf>
    <xf numFmtId="0" fontId="0" fillId="0" borderId="13" xfId="3" applyFont="1" applyBorder="1" applyAlignment="1">
      <alignment horizontal="center" vertical="center"/>
    </xf>
    <xf numFmtId="0" fontId="0" fillId="0" borderId="15" xfId="3" applyFont="1" applyBorder="1" applyAlignment="1">
      <alignment horizontal="center" vertical="center"/>
    </xf>
    <xf numFmtId="0" fontId="0" fillId="0" borderId="22" xfId="3" applyFont="1" applyBorder="1" applyAlignment="1">
      <alignment horizontal="center" vertical="center"/>
    </xf>
    <xf numFmtId="0" fontId="0" fillId="0" borderId="23" xfId="3" applyFont="1" applyBorder="1" applyAlignment="1">
      <alignment horizontal="center" vertical="center"/>
    </xf>
    <xf numFmtId="0" fontId="13" fillId="0" borderId="1" xfId="6" applyFont="1" applyBorder="1" applyAlignment="1">
      <alignment horizontal="center" vertical="center" wrapText="1"/>
    </xf>
    <xf numFmtId="0" fontId="13" fillId="0" borderId="12" xfId="6" applyFont="1" applyBorder="1" applyAlignment="1">
      <alignment horizontal="center" vertical="center" wrapText="1"/>
    </xf>
    <xf numFmtId="38" fontId="0" fillId="0" borderId="37" xfId="5" applyFont="1" applyBorder="1" applyAlignment="1">
      <alignment horizontal="center" vertical="center"/>
    </xf>
    <xf numFmtId="38" fontId="0" fillId="0" borderId="12" xfId="5" applyFont="1" applyBorder="1" applyAlignment="1">
      <alignment horizontal="center" vertical="center"/>
    </xf>
    <xf numFmtId="0" fontId="13" fillId="0" borderId="88" xfId="6" applyFont="1" applyBorder="1" applyAlignment="1">
      <alignment horizontal="center" vertical="center" wrapText="1"/>
    </xf>
    <xf numFmtId="0" fontId="13" fillId="0" borderId="89" xfId="6" applyFont="1" applyBorder="1" applyAlignment="1">
      <alignment horizontal="center" vertical="center" wrapText="1"/>
    </xf>
    <xf numFmtId="0" fontId="8" fillId="0" borderId="0" xfId="0" applyFont="1" applyAlignment="1">
      <alignment horizontal="center" vertical="center"/>
    </xf>
    <xf numFmtId="0" fontId="13" fillId="0" borderId="29" xfId="6" applyFont="1" applyBorder="1" applyAlignment="1">
      <alignment horizontal="center" vertical="center" wrapText="1"/>
    </xf>
    <xf numFmtId="0" fontId="17" fillId="2" borderId="11" xfId="6" applyFont="1" applyFill="1" applyBorder="1" applyAlignment="1" applyProtection="1">
      <alignment vertical="center" wrapText="1"/>
      <protection locked="0"/>
    </xf>
    <xf numFmtId="0" fontId="17" fillId="2" borderId="92" xfId="6" applyFont="1" applyFill="1" applyBorder="1" applyAlignment="1" applyProtection="1">
      <alignment vertical="center" wrapText="1"/>
      <protection locked="0"/>
    </xf>
    <xf numFmtId="0" fontId="17" fillId="2" borderId="62" xfId="6" applyFont="1" applyFill="1" applyBorder="1" applyAlignment="1" applyProtection="1">
      <alignment vertical="center" wrapText="1"/>
      <protection locked="0"/>
    </xf>
    <xf numFmtId="38" fontId="25" fillId="0" borderId="1" xfId="5" applyFont="1" applyBorder="1" applyAlignment="1">
      <alignment vertical="center" wrapText="1"/>
    </xf>
    <xf numFmtId="38" fontId="25" fillId="0" borderId="12" xfId="5" applyFont="1" applyBorder="1" applyAlignment="1">
      <alignment vertical="center" wrapText="1"/>
    </xf>
    <xf numFmtId="38" fontId="25" fillId="0" borderId="29" xfId="5" applyFont="1" applyBorder="1" applyAlignment="1">
      <alignment vertical="center" wrapText="1"/>
    </xf>
    <xf numFmtId="0" fontId="13" fillId="0" borderId="2" xfId="6" applyFont="1" applyBorder="1" applyAlignment="1">
      <alignment horizontal="center" vertical="center" wrapText="1"/>
    </xf>
    <xf numFmtId="0" fontId="13" fillId="0" borderId="30" xfId="6" applyFont="1" applyBorder="1" applyAlignment="1">
      <alignment horizontal="center" vertical="center" wrapText="1"/>
    </xf>
    <xf numFmtId="0" fontId="17" fillId="2" borderId="70" xfId="6" applyFont="1" applyFill="1" applyBorder="1" applyAlignment="1" applyProtection="1">
      <alignment vertical="center" wrapText="1" shrinkToFit="1"/>
      <protection locked="0"/>
    </xf>
    <xf numFmtId="0" fontId="17" fillId="2" borderId="71" xfId="6" applyFont="1" applyFill="1" applyBorder="1" applyAlignment="1" applyProtection="1">
      <alignment vertical="center" wrapText="1" shrinkToFit="1"/>
      <protection locked="0"/>
    </xf>
    <xf numFmtId="0" fontId="17" fillId="2" borderId="74" xfId="6" applyFont="1" applyFill="1" applyBorder="1" applyAlignment="1" applyProtection="1">
      <alignment vertical="center" wrapText="1" shrinkToFit="1"/>
      <protection locked="0"/>
    </xf>
    <xf numFmtId="0" fontId="17" fillId="2" borderId="75" xfId="6" applyFont="1" applyFill="1" applyBorder="1" applyAlignment="1" applyProtection="1">
      <alignment vertical="center" wrapText="1" shrinkToFit="1"/>
      <protection locked="0"/>
    </xf>
    <xf numFmtId="0" fontId="17" fillId="2" borderId="87" xfId="6" applyFont="1" applyFill="1" applyBorder="1" applyAlignment="1" applyProtection="1">
      <alignment vertical="center" wrapText="1" shrinkToFit="1"/>
      <protection locked="0"/>
    </xf>
    <xf numFmtId="0" fontId="17" fillId="2" borderId="97" xfId="6" applyFont="1" applyFill="1" applyBorder="1" applyAlignment="1" applyProtection="1">
      <alignment vertical="center" wrapText="1" shrinkToFit="1"/>
      <protection locked="0"/>
    </xf>
    <xf numFmtId="0" fontId="13" fillId="0" borderId="6" xfId="6" applyFont="1" applyBorder="1" applyAlignment="1">
      <alignment horizontal="center" vertical="center"/>
    </xf>
    <xf numFmtId="0" fontId="13" fillId="0" borderId="5" xfId="6" applyFont="1" applyBorder="1" applyAlignment="1">
      <alignment horizontal="center" vertical="center"/>
    </xf>
    <xf numFmtId="0" fontId="13" fillId="0" borderId="5" xfId="6" applyFont="1" applyBorder="1" applyAlignment="1">
      <alignment horizontal="center" vertical="center" wrapText="1"/>
    </xf>
    <xf numFmtId="0" fontId="13" fillId="0" borderId="102" xfId="6" applyFont="1" applyBorder="1" applyAlignment="1">
      <alignment horizontal="center" vertical="center" wrapText="1"/>
    </xf>
    <xf numFmtId="0" fontId="13" fillId="0" borderId="83" xfId="6" applyFont="1" applyBorder="1" applyAlignment="1">
      <alignment horizontal="center" vertical="center" wrapText="1"/>
    </xf>
    <xf numFmtId="0" fontId="13" fillId="0" borderId="90" xfId="6" applyFont="1" applyBorder="1" applyAlignment="1">
      <alignment horizontal="center" vertical="center" wrapText="1"/>
    </xf>
    <xf numFmtId="0" fontId="17" fillId="0" borderId="1" xfId="6" applyFont="1" applyBorder="1" applyAlignment="1">
      <alignment horizontal="center" vertical="center" wrapText="1" readingOrder="1"/>
    </xf>
    <xf numFmtId="0" fontId="17" fillId="0" borderId="12" xfId="6" applyFont="1" applyBorder="1" applyAlignment="1">
      <alignment horizontal="center" vertical="center" wrapText="1" readingOrder="1"/>
    </xf>
    <xf numFmtId="0" fontId="17" fillId="0" borderId="29" xfId="6" applyFont="1" applyBorder="1" applyAlignment="1">
      <alignment horizontal="center" vertical="center" wrapText="1" readingOrder="1"/>
    </xf>
    <xf numFmtId="0" fontId="17" fillId="0" borderId="5" xfId="6" applyFont="1" applyBorder="1" applyAlignment="1">
      <alignment horizontal="center" vertical="center" wrapText="1"/>
    </xf>
    <xf numFmtId="0" fontId="13" fillId="0" borderId="3" xfId="6" applyFont="1" applyBorder="1" applyAlignment="1">
      <alignment horizontal="center" vertical="center" wrapText="1"/>
    </xf>
    <xf numFmtId="0" fontId="17" fillId="2" borderId="3" xfId="5" applyNumberFormat="1" applyFont="1" applyFill="1" applyBorder="1" applyAlignment="1" applyProtection="1">
      <alignment horizontal="center" vertical="center"/>
      <protection locked="0"/>
    </xf>
    <xf numFmtId="0" fontId="17" fillId="2" borderId="103" xfId="5" applyNumberFormat="1" applyFont="1" applyFill="1" applyBorder="1" applyAlignment="1" applyProtection="1">
      <alignment horizontal="center" vertical="center"/>
      <protection locked="0"/>
    </xf>
    <xf numFmtId="0" fontId="17" fillId="2" borderId="2" xfId="5" applyNumberFormat="1" applyFont="1" applyFill="1" applyBorder="1" applyAlignment="1" applyProtection="1">
      <alignment horizontal="center" vertical="center"/>
      <protection locked="0"/>
    </xf>
    <xf numFmtId="0" fontId="17" fillId="2" borderId="30" xfId="5" applyNumberFormat="1" applyFont="1" applyFill="1" applyBorder="1" applyAlignment="1" applyProtection="1">
      <alignment horizontal="center" vertical="center"/>
      <protection locked="0"/>
    </xf>
    <xf numFmtId="0" fontId="13" fillId="0" borderId="4" xfId="6" applyFont="1" applyBorder="1" applyAlignment="1">
      <alignment horizontal="center" vertical="center" wrapText="1"/>
    </xf>
    <xf numFmtId="0" fontId="13" fillId="0" borderId="6" xfId="6" applyFont="1" applyBorder="1" applyAlignment="1">
      <alignment horizontal="center" vertical="center" wrapText="1"/>
    </xf>
    <xf numFmtId="0" fontId="13" fillId="0" borderId="103" xfId="6" applyFont="1" applyBorder="1" applyAlignment="1">
      <alignment horizontal="center" vertical="center" wrapText="1"/>
    </xf>
    <xf numFmtId="183" fontId="17" fillId="2" borderId="1" xfId="5" applyNumberFormat="1" applyFont="1" applyFill="1" applyBorder="1" applyAlignment="1" applyProtection="1">
      <alignment horizontal="center" vertical="center"/>
      <protection locked="0"/>
    </xf>
    <xf numFmtId="183" fontId="17" fillId="2" borderId="29" xfId="5" applyNumberFormat="1" applyFont="1" applyFill="1" applyBorder="1" applyAlignment="1" applyProtection="1">
      <alignment horizontal="center" vertical="center"/>
      <protection locked="0"/>
    </xf>
    <xf numFmtId="38" fontId="17" fillId="2" borderId="5" xfId="5" applyFont="1" applyFill="1" applyBorder="1" applyProtection="1">
      <alignment vertical="center"/>
      <protection locked="0"/>
    </xf>
    <xf numFmtId="183" fontId="17" fillId="0" borderId="1" xfId="5" applyNumberFormat="1" applyFont="1" applyFill="1" applyBorder="1" applyAlignment="1">
      <alignment horizontal="center" vertical="center"/>
    </xf>
    <xf numFmtId="183" fontId="17" fillId="0" borderId="29" xfId="5" applyNumberFormat="1" applyFont="1" applyFill="1" applyBorder="1" applyAlignment="1">
      <alignment horizontal="center" vertical="center"/>
    </xf>
    <xf numFmtId="0" fontId="23" fillId="0" borderId="1" xfId="7" applyFont="1" applyBorder="1" applyAlignment="1">
      <alignment vertical="center" wrapText="1"/>
    </xf>
    <xf numFmtId="0" fontId="23" fillId="0" borderId="12" xfId="7" applyFont="1" applyBorder="1" applyAlignment="1">
      <alignment vertical="center" wrapText="1"/>
    </xf>
    <xf numFmtId="0" fontId="21" fillId="0" borderId="1" xfId="7" applyFont="1" applyBorder="1" applyAlignment="1">
      <alignment vertical="center"/>
    </xf>
    <xf numFmtId="0" fontId="21" fillId="0" borderId="29" xfId="7" applyFont="1" applyBorder="1" applyAlignment="1">
      <alignment vertical="center"/>
    </xf>
    <xf numFmtId="0" fontId="20" fillId="0" borderId="0" xfId="7" applyFont="1" applyAlignment="1">
      <alignment horizontal="center" vertical="center"/>
    </xf>
    <xf numFmtId="0" fontId="21" fillId="0" borderId="1" xfId="7" applyFont="1" applyBorder="1" applyAlignment="1">
      <alignment horizontal="center" vertical="center"/>
    </xf>
    <xf numFmtId="0" fontId="21" fillId="0" borderId="29" xfId="7" applyFont="1" applyBorder="1" applyAlignment="1">
      <alignment horizontal="center" vertical="center"/>
    </xf>
    <xf numFmtId="0" fontId="21" fillId="0" borderId="5" xfId="7" applyFont="1" applyBorder="1" applyAlignment="1">
      <alignment vertical="center"/>
    </xf>
    <xf numFmtId="0" fontId="23" fillId="0" borderId="1" xfId="7" applyFont="1" applyBorder="1" applyAlignment="1">
      <alignment vertical="center"/>
    </xf>
    <xf numFmtId="0" fontId="23" fillId="0" borderId="12" xfId="7" applyFont="1" applyBorder="1" applyAlignment="1">
      <alignment vertical="center"/>
    </xf>
    <xf numFmtId="0" fontId="0" fillId="2" borderId="5" xfId="0" applyFill="1" applyBorder="1" applyAlignment="1" applyProtection="1">
      <alignment vertical="center" shrinkToFit="1"/>
      <protection locked="0"/>
    </xf>
    <xf numFmtId="38" fontId="0" fillId="0" borderId="53" xfId="5" applyFont="1" applyFill="1" applyBorder="1" applyAlignment="1">
      <alignment vertical="center"/>
    </xf>
    <xf numFmtId="38" fontId="0" fillId="0" borderId="59" xfId="5" applyFont="1" applyFill="1" applyBorder="1" applyAlignment="1">
      <alignment vertical="center"/>
    </xf>
    <xf numFmtId="38" fontId="0" fillId="0" borderId="55" xfId="5" applyFont="1" applyBorder="1" applyAlignment="1">
      <alignment vertical="center"/>
    </xf>
    <xf numFmtId="38" fontId="0" fillId="0" borderId="58" xfId="5" applyFont="1" applyBorder="1" applyAlignment="1">
      <alignment vertical="center"/>
    </xf>
    <xf numFmtId="38" fontId="0" fillId="0" borderId="5" xfId="5" applyFont="1" applyBorder="1" applyAlignment="1">
      <alignment vertical="center"/>
    </xf>
    <xf numFmtId="38" fontId="0" fillId="0" borderId="1" xfId="5" applyFont="1" applyBorder="1" applyAlignment="1">
      <alignment vertical="center"/>
    </xf>
    <xf numFmtId="0" fontId="0" fillId="0" borderId="5" xfId="0" applyBorder="1" applyAlignment="1">
      <alignment vertical="center" shrinkToFit="1"/>
    </xf>
    <xf numFmtId="0" fontId="0" fillId="0" borderId="12" xfId="0" applyBorder="1" applyAlignment="1">
      <alignment horizontal="center" vertical="center"/>
    </xf>
    <xf numFmtId="38" fontId="0" fillId="0" borderId="51" xfId="5" applyFont="1" applyFill="1" applyBorder="1" applyAlignment="1">
      <alignment vertical="center"/>
    </xf>
    <xf numFmtId="38" fontId="0" fillId="0" borderId="60" xfId="5" applyFont="1" applyFill="1" applyBorder="1" applyAlignment="1">
      <alignment vertical="center"/>
    </xf>
    <xf numFmtId="38" fontId="0" fillId="2" borderId="53" xfId="5" applyFont="1" applyFill="1" applyBorder="1" applyAlignment="1" applyProtection="1">
      <alignment vertical="center"/>
      <protection locked="0"/>
    </xf>
    <xf numFmtId="38" fontId="0" fillId="2" borderId="59" xfId="5" applyFont="1" applyFill="1" applyBorder="1" applyAlignment="1" applyProtection="1">
      <alignment vertical="center"/>
      <protection locked="0"/>
    </xf>
    <xf numFmtId="0" fontId="0" fillId="0" borderId="5" xfId="3" applyFont="1" applyBorder="1" applyAlignment="1">
      <alignment horizontal="center" vertical="center"/>
    </xf>
    <xf numFmtId="38" fontId="0" fillId="2" borderId="55" xfId="5" applyFont="1" applyFill="1" applyBorder="1" applyAlignment="1" applyProtection="1">
      <alignment vertical="center"/>
      <protection locked="0"/>
    </xf>
    <xf numFmtId="38" fontId="0" fillId="2" borderId="58" xfId="5" applyFont="1" applyFill="1" applyBorder="1" applyAlignment="1" applyProtection="1">
      <alignment vertical="center"/>
      <protection locked="0"/>
    </xf>
    <xf numFmtId="38" fontId="0" fillId="0" borderId="12" xfId="5" applyFont="1" applyBorder="1" applyAlignment="1">
      <alignment vertical="center"/>
    </xf>
    <xf numFmtId="0" fontId="3" fillId="0" borderId="37" xfId="3" applyBorder="1" applyAlignment="1">
      <alignment horizontal="center" vertical="center"/>
    </xf>
    <xf numFmtId="0" fontId="3" fillId="0" borderId="12" xfId="3" applyBorder="1" applyAlignment="1">
      <alignment horizontal="center" vertical="center"/>
    </xf>
    <xf numFmtId="0" fontId="0" fillId="0" borderId="51" xfId="0" applyBorder="1" applyAlignment="1">
      <alignment vertical="center"/>
    </xf>
    <xf numFmtId="0" fontId="0" fillId="0" borderId="52"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0" fillId="2" borderId="1" xfId="0" applyFill="1" applyBorder="1" applyAlignment="1" applyProtection="1">
      <alignment horizontal="center" vertical="center" shrinkToFit="1"/>
      <protection locked="0"/>
    </xf>
    <xf numFmtId="0" fontId="0" fillId="2" borderId="12" xfId="0" applyFill="1" applyBorder="1" applyAlignment="1" applyProtection="1">
      <alignment horizontal="center" vertical="center" shrinkToFit="1"/>
      <protection locked="0"/>
    </xf>
    <xf numFmtId="0" fontId="0" fillId="2" borderId="29" xfId="0" applyFill="1" applyBorder="1" applyAlignment="1" applyProtection="1">
      <alignment horizontal="center" vertical="center" shrinkToFit="1"/>
      <protection locked="0"/>
    </xf>
    <xf numFmtId="0" fontId="0" fillId="2" borderId="12" xfId="0" applyFill="1" applyBorder="1" applyAlignment="1" applyProtection="1">
      <alignment horizontal="center" vertical="center" wrapText="1"/>
      <protection locked="0"/>
    </xf>
    <xf numFmtId="0" fontId="0" fillId="2" borderId="37" xfId="0" applyFill="1" applyBorder="1" applyAlignment="1" applyProtection="1">
      <alignment horizontal="left" vertical="center" shrinkToFit="1"/>
      <protection locked="0"/>
    </xf>
    <xf numFmtId="0" fontId="0" fillId="2" borderId="60" xfId="0" applyFill="1" applyBorder="1" applyAlignment="1" applyProtection="1">
      <alignment horizontal="left" vertical="center" shrinkToFit="1"/>
      <protection locked="0"/>
    </xf>
    <xf numFmtId="0" fontId="0" fillId="2" borderId="12" xfId="0" applyFill="1" applyBorder="1" applyAlignment="1" applyProtection="1">
      <alignment horizontal="left" vertical="center" shrinkToFit="1"/>
      <protection locked="0"/>
    </xf>
    <xf numFmtId="0" fontId="0" fillId="0" borderId="3" xfId="0" applyBorder="1" applyAlignment="1">
      <alignment horizontal="center" vertical="center" wrapText="1"/>
    </xf>
    <xf numFmtId="0" fontId="0" fillId="0" borderId="27" xfId="0" applyBorder="1" applyAlignment="1">
      <alignment horizontal="center" vertical="center" wrapText="1"/>
    </xf>
    <xf numFmtId="0" fontId="0" fillId="0" borderId="103" xfId="0" applyBorder="1" applyAlignment="1">
      <alignment horizontal="center" vertical="center" wrapText="1"/>
    </xf>
    <xf numFmtId="0" fontId="0" fillId="0" borderId="2" xfId="0" applyBorder="1" applyAlignment="1">
      <alignment horizontal="center" vertical="center" wrapText="1"/>
    </xf>
    <xf numFmtId="0" fontId="0" fillId="0" borderId="37" xfId="0" applyBorder="1" applyAlignment="1">
      <alignment horizontal="center" vertical="center" wrapText="1"/>
    </xf>
    <xf numFmtId="0" fontId="0" fillId="0" borderId="30" xfId="0" applyBorder="1" applyAlignment="1">
      <alignment horizontal="center" vertical="center" wrapText="1"/>
    </xf>
  </cellXfs>
  <cellStyles count="9">
    <cellStyle name="桁区切り" xfId="5" builtinId="6"/>
    <cellStyle name="桁区切り 2" xfId="1" xr:uid="{136329E6-9E41-4FD6-903D-F0320A0E57BD}"/>
    <cellStyle name="桁区切り 3" xfId="4" xr:uid="{ADD7124A-1E7A-4EEB-81E5-1503AE8FFC9D}"/>
    <cellStyle name="桁区切り 4" xfId="8" xr:uid="{4304C7C3-28C3-4448-8359-DA391240ECC6}"/>
    <cellStyle name="標準" xfId="0" builtinId="0"/>
    <cellStyle name="標準 2" xfId="2" xr:uid="{4B80E327-E75F-4473-A41F-702B92151BF9}"/>
    <cellStyle name="標準 2 2" xfId="3" xr:uid="{7F5D61F1-7F51-4B5C-8635-AAA73D4E362F}"/>
    <cellStyle name="標準 3" xfId="7" xr:uid="{955F3B44-8B55-4189-A406-CD5C92254D1B}"/>
    <cellStyle name="標準_18障害別紙(修繕・加算等)" xfId="6" xr:uid="{36726B3A-B321-4FAF-8EDE-6C87A92C8F71}"/>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B1D9A-22CF-4ACE-8FF2-B344EDD4D0D2}">
  <sheetPr>
    <pageSetUpPr fitToPage="1"/>
  </sheetPr>
  <dimension ref="A1:AB50"/>
  <sheetViews>
    <sheetView tabSelected="1" view="pageBreakPreview" zoomScale="85" zoomScaleNormal="100" zoomScaleSheetLayoutView="85" workbookViewId="0">
      <selection activeCell="B8" sqref="B8:E8"/>
    </sheetView>
  </sheetViews>
  <sheetFormatPr defaultColWidth="9" defaultRowHeight="28.5" customHeight="1"/>
  <cols>
    <col min="1" max="9" width="14.21875" style="7" customWidth="1"/>
    <col min="10" max="16384" width="9" style="7"/>
  </cols>
  <sheetData>
    <row r="1" spans="1:28" ht="28.5" customHeight="1">
      <c r="A1" s="7" t="s">
        <v>219</v>
      </c>
    </row>
    <row r="2" spans="1:28" s="57" customFormat="1" ht="51.75" customHeight="1">
      <c r="A2" s="199" t="s">
        <v>220</v>
      </c>
      <c r="B2" s="199"/>
      <c r="C2" s="199"/>
      <c r="D2" s="199"/>
      <c r="E2" s="199"/>
      <c r="F2" s="199"/>
      <c r="G2" s="199"/>
      <c r="H2" s="199"/>
      <c r="I2" s="199"/>
    </row>
    <row r="3" spans="1:28" ht="28.5" customHeight="1">
      <c r="G3" s="74" t="s">
        <v>2</v>
      </c>
      <c r="H3" s="229"/>
      <c r="I3" s="229"/>
    </row>
    <row r="4" spans="1:28" ht="28.5" customHeight="1">
      <c r="G4" s="75" t="s">
        <v>1</v>
      </c>
      <c r="H4" s="230"/>
      <c r="I4" s="230"/>
    </row>
    <row r="5" spans="1:28" ht="28.5" customHeight="1">
      <c r="G5" s="75" t="s">
        <v>44</v>
      </c>
      <c r="H5" s="230"/>
      <c r="I5" s="230"/>
    </row>
    <row r="6" spans="1:28" ht="28.5" customHeight="1">
      <c r="G6" s="75" t="s">
        <v>45</v>
      </c>
      <c r="H6" s="230"/>
      <c r="I6" s="230"/>
    </row>
    <row r="7" spans="1:28" ht="28.5" customHeight="1">
      <c r="A7" s="82" t="s">
        <v>62</v>
      </c>
    </row>
    <row r="8" spans="1:28" ht="28.5" customHeight="1">
      <c r="A8" s="9" t="s">
        <v>0</v>
      </c>
      <c r="B8" s="370"/>
      <c r="C8" s="371"/>
      <c r="D8" s="371"/>
      <c r="E8" s="372"/>
      <c r="F8" s="191"/>
      <c r="G8" s="76" t="s">
        <v>48</v>
      </c>
      <c r="H8" s="56" t="s">
        <v>224</v>
      </c>
      <c r="I8" s="255" t="str">
        <f>IF(H9="","",H9-G9)</f>
        <v/>
      </c>
      <c r="K8" s="7" t="s">
        <v>173</v>
      </c>
      <c r="L8" s="7" t="s">
        <v>174</v>
      </c>
      <c r="M8" s="7" t="s">
        <v>175</v>
      </c>
      <c r="N8" s="7" t="s">
        <v>176</v>
      </c>
      <c r="O8" s="7" t="s">
        <v>177</v>
      </c>
      <c r="P8" s="7" t="s">
        <v>178</v>
      </c>
      <c r="Q8" s="7" t="s">
        <v>163</v>
      </c>
      <c r="R8" s="7" t="s">
        <v>165</v>
      </c>
      <c r="S8" s="7" t="s">
        <v>166</v>
      </c>
      <c r="T8" s="7" t="s">
        <v>167</v>
      </c>
      <c r="U8" s="7" t="s">
        <v>168</v>
      </c>
      <c r="V8" s="7" t="s">
        <v>169</v>
      </c>
      <c r="W8" s="7" t="s">
        <v>299</v>
      </c>
      <c r="X8" s="7" t="s">
        <v>170</v>
      </c>
      <c r="Y8" s="7" t="s">
        <v>171</v>
      </c>
      <c r="Z8" s="7" t="s">
        <v>172</v>
      </c>
      <c r="AA8" s="7" t="s">
        <v>179</v>
      </c>
      <c r="AB8" s="7" t="s">
        <v>164</v>
      </c>
    </row>
    <row r="9" spans="1:28" ht="28.5" customHeight="1">
      <c r="A9" s="9" t="s">
        <v>47</v>
      </c>
      <c r="B9" s="370"/>
      <c r="C9" s="371"/>
      <c r="D9" s="371"/>
      <c r="E9" s="372"/>
      <c r="F9" s="76" t="s">
        <v>42</v>
      </c>
      <c r="G9" s="79"/>
      <c r="H9" s="80"/>
      <c r="I9" s="256"/>
    </row>
    <row r="10" spans="1:28" ht="28.5" customHeight="1">
      <c r="A10" s="9" t="s">
        <v>46</v>
      </c>
      <c r="B10" s="250"/>
      <c r="C10" s="373"/>
      <c r="D10" s="373"/>
      <c r="E10" s="251"/>
      <c r="F10" s="76" t="s">
        <v>225</v>
      </c>
      <c r="G10" s="79"/>
      <c r="H10" s="80"/>
      <c r="I10" s="257"/>
    </row>
    <row r="11" spans="1:28" ht="28.5" customHeight="1">
      <c r="A11" s="203" t="s">
        <v>131</v>
      </c>
      <c r="B11" s="231" t="s">
        <v>116</v>
      </c>
      <c r="C11" s="232"/>
      <c r="D11" s="232"/>
      <c r="E11" s="233"/>
      <c r="F11" s="73" t="s">
        <v>130</v>
      </c>
      <c r="G11" s="239" t="s">
        <v>117</v>
      </c>
      <c r="H11" s="240"/>
      <c r="I11" s="9" t="s">
        <v>120</v>
      </c>
    </row>
    <row r="12" spans="1:28" ht="28.5" customHeight="1">
      <c r="A12" s="223"/>
      <c r="B12" s="250"/>
      <c r="C12" s="373"/>
      <c r="D12" s="373"/>
      <c r="E12" s="251"/>
      <c r="F12" s="78"/>
      <c r="G12" s="214"/>
      <c r="H12" s="215"/>
      <c r="I12" s="65"/>
      <c r="K12" s="7" t="s">
        <v>118</v>
      </c>
      <c r="L12" s="7" t="s">
        <v>119</v>
      </c>
    </row>
    <row r="13" spans="1:28" ht="28.5" customHeight="1">
      <c r="A13" s="223"/>
      <c r="B13" s="250"/>
      <c r="C13" s="373"/>
      <c r="D13" s="373"/>
      <c r="E13" s="251"/>
      <c r="F13" s="78"/>
      <c r="G13" s="214"/>
      <c r="H13" s="215"/>
      <c r="I13" s="65"/>
      <c r="K13" s="7" t="s">
        <v>80</v>
      </c>
      <c r="L13" s="7" t="s">
        <v>81</v>
      </c>
    </row>
    <row r="14" spans="1:28" ht="28.5" customHeight="1">
      <c r="A14" s="224"/>
      <c r="B14" s="250"/>
      <c r="C14" s="373"/>
      <c r="D14" s="373"/>
      <c r="E14" s="251"/>
      <c r="F14" s="78"/>
      <c r="G14" s="214"/>
      <c r="H14" s="215"/>
      <c r="I14" s="65"/>
    </row>
    <row r="15" spans="1:28" ht="13.2"/>
    <row r="16" spans="1:28" ht="28.5" customHeight="1">
      <c r="A16" s="82" t="s">
        <v>63</v>
      </c>
    </row>
    <row r="17" spans="1:16" ht="28.5" customHeight="1">
      <c r="A17" s="221" t="s">
        <v>4</v>
      </c>
      <c r="B17" s="222"/>
      <c r="C17" s="370" t="s">
        <v>221</v>
      </c>
      <c r="D17" s="371"/>
      <c r="E17" s="372"/>
      <c r="F17" s="56" t="s">
        <v>222</v>
      </c>
      <c r="G17" s="136"/>
      <c r="H17" s="56" t="s">
        <v>229</v>
      </c>
      <c r="I17" s="137"/>
      <c r="K17" s="7" t="s">
        <v>221</v>
      </c>
    </row>
    <row r="18" spans="1:16" ht="28.5" customHeight="1">
      <c r="A18" s="225" t="s">
        <v>52</v>
      </c>
      <c r="B18" s="226"/>
      <c r="C18" s="243"/>
      <c r="D18" s="375"/>
      <c r="E18" s="244"/>
      <c r="F18" s="56" t="s">
        <v>49</v>
      </c>
      <c r="G18" s="247"/>
      <c r="H18" s="267"/>
      <c r="I18" s="248"/>
      <c r="K18" s="7" t="s">
        <v>121</v>
      </c>
      <c r="L18" s="7" t="s">
        <v>122</v>
      </c>
      <c r="M18" s="7" t="s">
        <v>123</v>
      </c>
    </row>
    <row r="19" spans="1:16" ht="28.5" customHeight="1">
      <c r="A19" s="227"/>
      <c r="B19" s="228"/>
      <c r="C19" s="245" t="s">
        <v>5</v>
      </c>
      <c r="D19" s="374"/>
      <c r="E19" s="246"/>
      <c r="F19" s="56" t="s">
        <v>11</v>
      </c>
      <c r="G19" s="247"/>
      <c r="H19" s="267"/>
      <c r="I19" s="248"/>
      <c r="K19" s="7" t="s">
        <v>125</v>
      </c>
      <c r="L19" s="7" t="s">
        <v>126</v>
      </c>
      <c r="M19" s="7" t="s">
        <v>124</v>
      </c>
      <c r="N19" s="7" t="s">
        <v>127</v>
      </c>
      <c r="O19" s="7" t="s">
        <v>128</v>
      </c>
      <c r="P19" s="7" t="s">
        <v>129</v>
      </c>
    </row>
    <row r="20" spans="1:16" ht="28.5" customHeight="1">
      <c r="A20" s="216" t="s">
        <v>50</v>
      </c>
      <c r="B20" s="73" t="s">
        <v>6</v>
      </c>
      <c r="C20" s="241"/>
      <c r="D20" s="376"/>
      <c r="E20" s="242"/>
      <c r="F20" s="56" t="s">
        <v>104</v>
      </c>
      <c r="G20" s="234"/>
      <c r="H20" s="235"/>
      <c r="I20" s="236"/>
      <c r="K20" s="7" t="s">
        <v>100</v>
      </c>
      <c r="L20" s="7" t="s">
        <v>101</v>
      </c>
      <c r="M20" s="7" t="s">
        <v>102</v>
      </c>
    </row>
    <row r="21" spans="1:16" ht="28.5" customHeight="1">
      <c r="A21" s="216"/>
      <c r="B21" s="73" t="s">
        <v>7</v>
      </c>
      <c r="C21" s="247"/>
      <c r="D21" s="267"/>
      <c r="E21" s="248"/>
      <c r="F21" s="56" t="s">
        <v>105</v>
      </c>
      <c r="G21" s="234"/>
      <c r="H21" s="235"/>
      <c r="I21" s="236"/>
      <c r="K21" s="7" t="s">
        <v>106</v>
      </c>
      <c r="L21" s="7" t="s">
        <v>108</v>
      </c>
      <c r="M21" s="7" t="s">
        <v>107</v>
      </c>
    </row>
    <row r="22" spans="1:16" ht="28.5" customHeight="1">
      <c r="A22" s="216"/>
      <c r="B22" s="73" t="s">
        <v>12</v>
      </c>
      <c r="C22" s="241" t="s">
        <v>132</v>
      </c>
      <c r="D22" s="376"/>
      <c r="E22" s="242"/>
      <c r="F22" s="56" t="s">
        <v>103</v>
      </c>
      <c r="G22" s="196"/>
      <c r="H22" s="197"/>
      <c r="I22" s="198"/>
      <c r="K22" s="7" t="s">
        <v>109</v>
      </c>
      <c r="L22" s="7" t="s">
        <v>110</v>
      </c>
    </row>
    <row r="23" spans="1:16" ht="28.5" customHeight="1">
      <c r="A23" s="216"/>
      <c r="B23" s="73" t="s">
        <v>9</v>
      </c>
      <c r="C23" s="241"/>
      <c r="D23" s="376"/>
      <c r="E23" s="242"/>
      <c r="F23" s="84" t="s">
        <v>223</v>
      </c>
      <c r="G23" s="264"/>
      <c r="H23" s="265"/>
      <c r="I23" s="266"/>
      <c r="K23" s="7" t="s">
        <v>82</v>
      </c>
      <c r="L23" s="7" t="s">
        <v>134</v>
      </c>
    </row>
    <row r="24" spans="1:16" ht="28.5" customHeight="1">
      <c r="A24" s="216"/>
      <c r="B24" s="85" t="s">
        <v>8</v>
      </c>
      <c r="C24" s="243"/>
      <c r="D24" s="375"/>
      <c r="E24" s="244"/>
      <c r="F24" s="237" t="s">
        <v>10</v>
      </c>
      <c r="G24" s="258"/>
      <c r="H24" s="259"/>
      <c r="I24" s="260"/>
      <c r="K24" s="7" t="s">
        <v>135</v>
      </c>
      <c r="L24" s="7" t="s">
        <v>136</v>
      </c>
      <c r="M24" s="7" t="s">
        <v>138</v>
      </c>
      <c r="N24" s="7" t="s">
        <v>137</v>
      </c>
    </row>
    <row r="25" spans="1:16" ht="28.5" customHeight="1">
      <c r="A25" s="216"/>
      <c r="B25" s="86" t="s">
        <v>133</v>
      </c>
      <c r="C25" s="245"/>
      <c r="D25" s="374"/>
      <c r="E25" s="246"/>
      <c r="F25" s="238"/>
      <c r="G25" s="261"/>
      <c r="H25" s="262"/>
      <c r="I25" s="263"/>
      <c r="K25" s="7" t="s">
        <v>156</v>
      </c>
      <c r="L25" s="7" t="s">
        <v>157</v>
      </c>
      <c r="M25" s="7" t="s">
        <v>158</v>
      </c>
    </row>
    <row r="26" spans="1:16" ht="132.75" customHeight="1">
      <c r="A26" s="216"/>
      <c r="B26" s="87" t="s">
        <v>53</v>
      </c>
      <c r="C26" s="196"/>
      <c r="D26" s="197"/>
      <c r="E26" s="197"/>
      <c r="F26" s="197"/>
      <c r="G26" s="197"/>
      <c r="H26" s="197"/>
      <c r="I26" s="198"/>
    </row>
    <row r="27" spans="1:16" ht="70.5" customHeight="1">
      <c r="A27" s="216"/>
      <c r="B27" s="87" t="s">
        <v>297</v>
      </c>
      <c r="C27" s="196"/>
      <c r="D27" s="197"/>
      <c r="E27" s="197"/>
      <c r="F27" s="197"/>
      <c r="G27" s="197"/>
      <c r="H27" s="197"/>
      <c r="I27" s="198"/>
    </row>
    <row r="28" spans="1:16" ht="62.25" customHeight="1">
      <c r="A28" s="216"/>
      <c r="B28" s="87" t="s">
        <v>111</v>
      </c>
      <c r="C28" s="196"/>
      <c r="D28" s="197"/>
      <c r="E28" s="197"/>
      <c r="F28" s="197"/>
      <c r="G28" s="197"/>
      <c r="H28" s="197"/>
      <c r="I28" s="198"/>
    </row>
    <row r="29" spans="1:16" ht="28.5" customHeight="1">
      <c r="A29" s="9" t="s">
        <v>25</v>
      </c>
      <c r="B29" s="73" t="s">
        <v>26</v>
      </c>
      <c r="C29" s="67"/>
      <c r="D29" s="231" t="s">
        <v>28</v>
      </c>
      <c r="E29" s="233"/>
      <c r="F29" s="67"/>
      <c r="G29" s="39" t="s">
        <v>27</v>
      </c>
      <c r="H29" s="67"/>
      <c r="I29" s="88"/>
    </row>
    <row r="30" spans="1:16" ht="13.2">
      <c r="A30" s="83"/>
      <c r="B30" s="89"/>
      <c r="C30" s="89"/>
      <c r="D30" s="90"/>
      <c r="E30" s="90"/>
      <c r="F30" s="90"/>
      <c r="G30" s="90"/>
      <c r="H30" s="90"/>
      <c r="I30" s="90"/>
    </row>
    <row r="31" spans="1:16" ht="28.5" customHeight="1">
      <c r="A31" s="91" t="s">
        <v>64</v>
      </c>
      <c r="B31" s="92"/>
      <c r="C31" s="92"/>
      <c r="D31" s="93"/>
      <c r="E31" s="93"/>
      <c r="F31" s="93"/>
      <c r="G31" s="93"/>
      <c r="H31" s="93"/>
      <c r="I31" s="93"/>
    </row>
    <row r="32" spans="1:16" ht="28.5" customHeight="1">
      <c r="A32" s="38" t="s">
        <v>162</v>
      </c>
      <c r="B32" s="231" t="str">
        <f>IF(B8="","",B8)</f>
        <v/>
      </c>
      <c r="C32" s="232"/>
      <c r="D32" s="232"/>
      <c r="E32" s="233"/>
      <c r="F32" s="9" t="s">
        <v>186</v>
      </c>
      <c r="G32" s="94" t="str">
        <f>IF(G9="","",G9)</f>
        <v/>
      </c>
      <c r="H32" s="9" t="s">
        <v>115</v>
      </c>
      <c r="I32" s="94" t="str">
        <f>IF(G10="","",G10)</f>
        <v/>
      </c>
    </row>
    <row r="33" spans="1:11" ht="28.5" customHeight="1">
      <c r="A33" s="203" t="s">
        <v>185</v>
      </c>
      <c r="B33" s="39" t="s">
        <v>180</v>
      </c>
      <c r="C33" s="39" t="s">
        <v>181</v>
      </c>
      <c r="D33" s="39" t="s">
        <v>182</v>
      </c>
      <c r="E33" s="39" t="s">
        <v>298</v>
      </c>
      <c r="F33" s="39" t="s">
        <v>187</v>
      </c>
      <c r="G33" s="39" t="s">
        <v>183</v>
      </c>
      <c r="H33" s="39" t="s">
        <v>184</v>
      </c>
      <c r="I33" s="39" t="s">
        <v>188</v>
      </c>
    </row>
    <row r="34" spans="1:11" ht="28.5" customHeight="1">
      <c r="A34" s="205"/>
      <c r="B34" s="64"/>
      <c r="C34" s="64"/>
      <c r="D34" s="64"/>
      <c r="E34" s="64"/>
      <c r="F34" s="64"/>
      <c r="G34" s="64"/>
      <c r="H34" s="80"/>
      <c r="I34" s="80"/>
    </row>
    <row r="35" spans="1:11" ht="28.5" customHeight="1">
      <c r="A35" s="203" t="s">
        <v>54</v>
      </c>
      <c r="B35" s="231" t="s">
        <v>55</v>
      </c>
      <c r="C35" s="232"/>
      <c r="D35" s="232"/>
      <c r="E35" s="232"/>
      <c r="F35" s="233"/>
      <c r="G35" s="377" t="s">
        <v>226</v>
      </c>
      <c r="H35" s="378"/>
      <c r="I35" s="379"/>
    </row>
    <row r="36" spans="1:11" ht="28.5" customHeight="1">
      <c r="A36" s="204"/>
      <c r="B36" s="39" t="s">
        <v>112</v>
      </c>
      <c r="C36" s="39" t="s">
        <v>113</v>
      </c>
      <c r="D36" s="39" t="s">
        <v>114</v>
      </c>
      <c r="E36" s="39" t="s">
        <v>57</v>
      </c>
      <c r="F36" s="9" t="s">
        <v>58</v>
      </c>
      <c r="G36" s="380"/>
      <c r="H36" s="381"/>
      <c r="I36" s="382"/>
    </row>
    <row r="37" spans="1:11" ht="28.5" customHeight="1">
      <c r="A37" s="204"/>
      <c r="B37" s="77"/>
      <c r="C37" s="77"/>
      <c r="D37" s="77"/>
      <c r="E37" s="77"/>
      <c r="F37" s="77"/>
      <c r="G37" s="77"/>
      <c r="H37" s="207"/>
      <c r="I37" s="207"/>
      <c r="K37" s="11" t="s">
        <v>61</v>
      </c>
    </row>
    <row r="38" spans="1:11" ht="28.5" customHeight="1">
      <c r="A38" s="204"/>
      <c r="B38" s="231" t="s">
        <v>56</v>
      </c>
      <c r="C38" s="232"/>
      <c r="D38" s="232"/>
      <c r="E38" s="232"/>
      <c r="F38" s="232"/>
      <c r="G38" s="233"/>
      <c r="H38" s="208"/>
      <c r="I38" s="209"/>
    </row>
    <row r="39" spans="1:11" ht="28.5" customHeight="1">
      <c r="A39" s="204"/>
      <c r="B39" s="39" t="s">
        <v>59</v>
      </c>
      <c r="C39" s="39" t="s">
        <v>60</v>
      </c>
      <c r="D39" s="39" t="s">
        <v>83</v>
      </c>
      <c r="E39" s="231" t="s">
        <v>34</v>
      </c>
      <c r="F39" s="232"/>
      <c r="G39" s="233"/>
      <c r="H39" s="210"/>
      <c r="I39" s="211"/>
    </row>
    <row r="40" spans="1:11" ht="28.5" customHeight="1">
      <c r="A40" s="205"/>
      <c r="B40" s="68"/>
      <c r="C40" s="68"/>
      <c r="D40" s="68"/>
      <c r="E40" s="250"/>
      <c r="F40" s="373"/>
      <c r="G40" s="251"/>
      <c r="H40" s="212"/>
      <c r="I40" s="213"/>
    </row>
    <row r="41" spans="1:11" ht="118.5" customHeight="1">
      <c r="A41" s="38" t="s">
        <v>51</v>
      </c>
      <c r="B41" s="217"/>
      <c r="C41" s="218"/>
      <c r="D41" s="218"/>
      <c r="E41" s="218"/>
      <c r="F41" s="218"/>
      <c r="G41" s="218"/>
      <c r="H41" s="218"/>
      <c r="I41" s="219"/>
    </row>
    <row r="42" spans="1:11" ht="118.5" customHeight="1">
      <c r="A42" s="38" t="s">
        <v>228</v>
      </c>
      <c r="B42" s="220"/>
      <c r="C42" s="220"/>
      <c r="D42" s="220"/>
      <c r="E42" s="220"/>
      <c r="F42" s="220"/>
      <c r="G42" s="220"/>
      <c r="H42" s="220"/>
      <c r="I42" s="220"/>
    </row>
    <row r="43" spans="1:11" ht="118.5" customHeight="1">
      <c r="A43" s="38" t="s">
        <v>218</v>
      </c>
      <c r="B43" s="200"/>
      <c r="C43" s="201"/>
      <c r="D43" s="201"/>
      <c r="E43" s="201"/>
      <c r="F43" s="201"/>
      <c r="G43" s="201"/>
      <c r="H43" s="201"/>
      <c r="I43" s="202"/>
    </row>
    <row r="44" spans="1:11" ht="118.5" customHeight="1">
      <c r="A44" s="38" t="s">
        <v>14</v>
      </c>
      <c r="B44" s="206"/>
      <c r="C44" s="206"/>
      <c r="D44" s="206"/>
      <c r="E44" s="206"/>
      <c r="F44" s="206"/>
      <c r="G44" s="206"/>
      <c r="H44" s="206"/>
      <c r="I44" s="206"/>
    </row>
    <row r="45" spans="1:11" ht="118.5" customHeight="1">
      <c r="A45" s="38" t="s">
        <v>15</v>
      </c>
      <c r="B45" s="200"/>
      <c r="C45" s="201"/>
      <c r="D45" s="201"/>
      <c r="E45" s="201"/>
      <c r="F45" s="201"/>
      <c r="G45" s="201"/>
      <c r="H45" s="201"/>
      <c r="I45" s="202"/>
    </row>
    <row r="46" spans="1:11" ht="12" customHeight="1"/>
    <row r="47" spans="1:11" ht="18.75" customHeight="1">
      <c r="F47" s="169" t="s">
        <v>271</v>
      </c>
      <c r="G47" s="252"/>
      <c r="H47" s="253"/>
      <c r="I47" s="254"/>
    </row>
    <row r="48" spans="1:11" ht="18.75" customHeight="1">
      <c r="F48" s="169" t="s">
        <v>272</v>
      </c>
      <c r="G48" s="252"/>
      <c r="H48" s="253"/>
      <c r="I48" s="254"/>
    </row>
    <row r="49" spans="6:9" ht="18.75" customHeight="1">
      <c r="F49" s="169" t="s">
        <v>273</v>
      </c>
      <c r="G49" s="252"/>
      <c r="H49" s="253"/>
      <c r="I49" s="254"/>
    </row>
    <row r="50" spans="6:9" ht="18.75" customHeight="1">
      <c r="F50" s="169" t="s">
        <v>274</v>
      </c>
      <c r="G50" s="252"/>
      <c r="H50" s="253"/>
      <c r="I50" s="254"/>
    </row>
  </sheetData>
  <mergeCells count="62">
    <mergeCell ref="C25:E25"/>
    <mergeCell ref="D29:E29"/>
    <mergeCell ref="B32:E32"/>
    <mergeCell ref="B35:F35"/>
    <mergeCell ref="G35:I36"/>
    <mergeCell ref="C20:E20"/>
    <mergeCell ref="C21:E21"/>
    <mergeCell ref="C22:E22"/>
    <mergeCell ref="C23:E23"/>
    <mergeCell ref="C24:E24"/>
    <mergeCell ref="G47:I47"/>
    <mergeCell ref="G48:I48"/>
    <mergeCell ref="G49:I49"/>
    <mergeCell ref="G50:I50"/>
    <mergeCell ref="I8:I10"/>
    <mergeCell ref="G22:I22"/>
    <mergeCell ref="G24:I24"/>
    <mergeCell ref="G25:I25"/>
    <mergeCell ref="G23:I23"/>
    <mergeCell ref="C26:I26"/>
    <mergeCell ref="G18:I18"/>
    <mergeCell ref="G19:I19"/>
    <mergeCell ref="A33:A34"/>
    <mergeCell ref="B38:G38"/>
    <mergeCell ref="E39:G39"/>
    <mergeCell ref="E40:G40"/>
    <mergeCell ref="F24:F25"/>
    <mergeCell ref="G11:H11"/>
    <mergeCell ref="G12:H12"/>
    <mergeCell ref="G13:H13"/>
    <mergeCell ref="G20:I20"/>
    <mergeCell ref="G21:I21"/>
    <mergeCell ref="B8:E8"/>
    <mergeCell ref="B9:E9"/>
    <mergeCell ref="B10:E10"/>
    <mergeCell ref="A18:B19"/>
    <mergeCell ref="H3:I3"/>
    <mergeCell ref="H4:I4"/>
    <mergeCell ref="H5:I5"/>
    <mergeCell ref="H6:I6"/>
    <mergeCell ref="B12:E12"/>
    <mergeCell ref="B13:E13"/>
    <mergeCell ref="B11:E11"/>
    <mergeCell ref="B14:E14"/>
    <mergeCell ref="C17:E17"/>
    <mergeCell ref="C18:E18"/>
    <mergeCell ref="C19:E19"/>
    <mergeCell ref="C27:I27"/>
    <mergeCell ref="A2:I2"/>
    <mergeCell ref="B45:I45"/>
    <mergeCell ref="A35:A40"/>
    <mergeCell ref="B44:I44"/>
    <mergeCell ref="H37:I37"/>
    <mergeCell ref="H38:I40"/>
    <mergeCell ref="G14:H14"/>
    <mergeCell ref="C28:I28"/>
    <mergeCell ref="A20:A28"/>
    <mergeCell ref="B41:I41"/>
    <mergeCell ref="B43:I43"/>
    <mergeCell ref="B42:I42"/>
    <mergeCell ref="A17:B17"/>
    <mergeCell ref="A11:A14"/>
  </mergeCells>
  <phoneticPr fontId="4"/>
  <dataValidations count="17">
    <dataValidation type="list" allowBlank="1" showInputMessage="1" showErrorMessage="1" sqref="G20" xr:uid="{B7409FEA-140D-44B9-8C86-3D05E4FD0A43}">
      <formula1>$K$20:$M$20</formula1>
    </dataValidation>
    <dataValidation type="list" allowBlank="1" showInputMessage="1" showErrorMessage="1" sqref="G21" xr:uid="{A9E30973-5142-4F72-BB27-F7E673C66239}">
      <formula1>$K$21:$M$21</formula1>
    </dataValidation>
    <dataValidation type="list" errorStyle="warning" allowBlank="1" showInputMessage="1" showErrorMessage="1" sqref="G22" xr:uid="{CD0E2975-A942-4BC0-A860-DF794E0CF9D0}">
      <formula1>$K$22:$L$22</formula1>
    </dataValidation>
    <dataValidation type="list" allowBlank="1" showInputMessage="1" showErrorMessage="1" sqref="G12:G14" xr:uid="{A0E750FD-6FE1-4738-B6DC-7160469BEC8B}">
      <formula1>$K$12:$L$12</formula1>
    </dataValidation>
    <dataValidation type="list" allowBlank="1" showInputMessage="1" showErrorMessage="1" sqref="I12:I14" xr:uid="{D8E582C7-8E3D-43D2-80AE-CFA361B50693}">
      <formula1>$K$13:$L$13</formula1>
    </dataValidation>
    <dataValidation type="list" allowBlank="1" showInputMessage="1" showErrorMessage="1" sqref="C25" xr:uid="{E37A2375-B16F-4C2F-95DF-A1E1F87F20AC}">
      <formula1>$K$24:$N$24</formula1>
    </dataValidation>
    <dataValidation type="whole" allowBlank="1" showInputMessage="1" showErrorMessage="1" error="数字で入力してください（単位不要）" sqref="G24 G9:H10 I8 B34:I34" xr:uid="{30AEA056-FBD4-40F5-A53E-4232189CFA61}">
      <formula1>0</formula1>
      <formula2>999</formula2>
    </dataValidation>
    <dataValidation type="decimal" allowBlank="1" showInputMessage="1" showErrorMessage="1" error="数字で入力してください（単位不要）" sqref="G18:G19 C21" xr:uid="{12475CD0-4E3A-4980-AE82-5A4BAD6B67CB}">
      <formula1>0</formula1>
      <formula2>999</formula2>
    </dataValidation>
    <dataValidation type="date" showInputMessage="1" showErrorMessage="1" error="令和7年4月1日から令和8年3月31日の間の日付にしてください。" sqref="H29 C29 F29" xr:uid="{83C75ED9-07AE-46F2-8819-84A44A924091}">
      <formula1>45748</formula1>
      <formula2>46477</formula2>
    </dataValidation>
    <dataValidation type="decimal" allowBlank="1" showInputMessage="1" showErrorMessage="1" error="1から6の数字で入力してください。" sqref="H37" xr:uid="{D79B1A51-5514-49B2-864D-07C9BC076401}">
      <formula1>1</formula1>
      <formula2>6</formula2>
    </dataValidation>
    <dataValidation type="list" allowBlank="1" showInputMessage="1" showErrorMessage="1" sqref="B8" xr:uid="{95A3E81B-0671-49A2-90D1-8FC7E306575A}">
      <formula1>$K$8:$AA$8</formula1>
    </dataValidation>
    <dataValidation type="list" errorStyle="warning" allowBlank="1" showInputMessage="1" showErrorMessage="1" error="選択肢に当てはまらない場合は記入してください" sqref="C18" xr:uid="{5F8651C7-C283-4132-A9BB-DD14EF035BE8}">
      <formula1>$K$18:$M$18</formula1>
    </dataValidation>
    <dataValidation type="list" allowBlank="1" showInputMessage="1" showErrorMessage="1" sqref="C17" xr:uid="{09276AD6-F404-4D71-9B2E-BCDBFB49F9D9}">
      <formula1>$K$17:$N$17</formula1>
    </dataValidation>
    <dataValidation type="list" allowBlank="1" showInputMessage="1" showErrorMessage="1" sqref="C20" xr:uid="{E336F8DD-7E26-4A68-AE5A-7817C01DB874}">
      <formula1>$K$19:$P$19</formula1>
    </dataValidation>
    <dataValidation type="list" allowBlank="1" showInputMessage="1" showErrorMessage="1" sqref="G25" xr:uid="{2F4FC8DF-5133-4ACF-AD89-1C1244D0E80E}">
      <formula1>$K$25:$M$25</formula1>
    </dataValidation>
    <dataValidation type="list" allowBlank="1" showInputMessage="1" showErrorMessage="1" sqref="B40:C40 B37:C37 F37:G37 D37:E38 D40" xr:uid="{493E2C2D-F369-4937-BE8F-36813B64C0E3}">
      <formula1>$K$37</formula1>
    </dataValidation>
    <dataValidation type="list" allowBlank="1" showInputMessage="1" showErrorMessage="1" sqref="C23" xr:uid="{3F8E4DE4-6E2E-421F-A437-2513F8544892}">
      <formula1>$K$23:$N$23</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rowBreaks count="1" manualBreakCount="1">
    <brk id="3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41FB1-8C3A-4D15-8F80-78AAB553C83B}">
  <sheetPr>
    <pageSetUpPr fitToPage="1"/>
  </sheetPr>
  <dimension ref="A1:J34"/>
  <sheetViews>
    <sheetView view="pageBreakPreview" zoomScaleNormal="100" zoomScaleSheetLayoutView="100" workbookViewId="0">
      <selection activeCell="D10" sqref="D10"/>
    </sheetView>
  </sheetViews>
  <sheetFormatPr defaultRowHeight="13.2"/>
  <cols>
    <col min="1" max="1" width="14" style="1" customWidth="1"/>
    <col min="2" max="2" width="32.109375" style="1" customWidth="1"/>
    <col min="3" max="10" width="16.6640625" style="1" customWidth="1"/>
    <col min="11" max="251" width="9" style="1"/>
    <col min="252" max="253" width="1" style="1" customWidth="1"/>
    <col min="254" max="254" width="5.21875" style="1" customWidth="1"/>
    <col min="255" max="255" width="15.109375" style="1" bestFit="1" customWidth="1"/>
    <col min="256" max="256" width="50.6640625" style="1" customWidth="1"/>
    <col min="257" max="265" width="25.6640625" style="1" customWidth="1"/>
    <col min="266" max="266" width="1.77734375" style="1" customWidth="1"/>
    <col min="267" max="507" width="9" style="1"/>
    <col min="508" max="509" width="1" style="1" customWidth="1"/>
    <col min="510" max="510" width="5.21875" style="1" customWidth="1"/>
    <col min="511" max="511" width="15.109375" style="1" bestFit="1" customWidth="1"/>
    <col min="512" max="512" width="50.6640625" style="1" customWidth="1"/>
    <col min="513" max="521" width="25.6640625" style="1" customWidth="1"/>
    <col min="522" max="522" width="1.77734375" style="1" customWidth="1"/>
    <col min="523" max="763" width="9" style="1"/>
    <col min="764" max="765" width="1" style="1" customWidth="1"/>
    <col min="766" max="766" width="5.21875" style="1" customWidth="1"/>
    <col min="767" max="767" width="15.109375" style="1" bestFit="1" customWidth="1"/>
    <col min="768" max="768" width="50.6640625" style="1" customWidth="1"/>
    <col min="769" max="777" width="25.6640625" style="1" customWidth="1"/>
    <col min="778" max="778" width="1.77734375" style="1" customWidth="1"/>
    <col min="779" max="1019" width="9" style="1"/>
    <col min="1020" max="1021" width="1" style="1" customWidth="1"/>
    <col min="1022" max="1022" width="5.21875" style="1" customWidth="1"/>
    <col min="1023" max="1023" width="15.109375" style="1" bestFit="1" customWidth="1"/>
    <col min="1024" max="1024" width="50.6640625" style="1" customWidth="1"/>
    <col min="1025" max="1033" width="25.6640625" style="1" customWidth="1"/>
    <col min="1034" max="1034" width="1.77734375" style="1" customWidth="1"/>
    <col min="1035" max="1275" width="9" style="1"/>
    <col min="1276" max="1277" width="1" style="1" customWidth="1"/>
    <col min="1278" max="1278" width="5.21875" style="1" customWidth="1"/>
    <col min="1279" max="1279" width="15.109375" style="1" bestFit="1" customWidth="1"/>
    <col min="1280" max="1280" width="50.6640625" style="1" customWidth="1"/>
    <col min="1281" max="1289" width="25.6640625" style="1" customWidth="1"/>
    <col min="1290" max="1290" width="1.77734375" style="1" customWidth="1"/>
    <col min="1291" max="1531" width="9" style="1"/>
    <col min="1532" max="1533" width="1" style="1" customWidth="1"/>
    <col min="1534" max="1534" width="5.21875" style="1" customWidth="1"/>
    <col min="1535" max="1535" width="15.109375" style="1" bestFit="1" customWidth="1"/>
    <col min="1536" max="1536" width="50.6640625" style="1" customWidth="1"/>
    <col min="1537" max="1545" width="25.6640625" style="1" customWidth="1"/>
    <col min="1546" max="1546" width="1.77734375" style="1" customWidth="1"/>
    <col min="1547" max="1787" width="9" style="1"/>
    <col min="1788" max="1789" width="1" style="1" customWidth="1"/>
    <col min="1790" max="1790" width="5.21875" style="1" customWidth="1"/>
    <col min="1791" max="1791" width="15.109375" style="1" bestFit="1" customWidth="1"/>
    <col min="1792" max="1792" width="50.6640625" style="1" customWidth="1"/>
    <col min="1793" max="1801" width="25.6640625" style="1" customWidth="1"/>
    <col min="1802" max="1802" width="1.77734375" style="1" customWidth="1"/>
    <col min="1803" max="2043" width="9" style="1"/>
    <col min="2044" max="2045" width="1" style="1" customWidth="1"/>
    <col min="2046" max="2046" width="5.21875" style="1" customWidth="1"/>
    <col min="2047" max="2047" width="15.109375" style="1" bestFit="1" customWidth="1"/>
    <col min="2048" max="2048" width="50.6640625" style="1" customWidth="1"/>
    <col min="2049" max="2057" width="25.6640625" style="1" customWidth="1"/>
    <col min="2058" max="2058" width="1.77734375" style="1" customWidth="1"/>
    <col min="2059" max="2299" width="9" style="1"/>
    <col min="2300" max="2301" width="1" style="1" customWidth="1"/>
    <col min="2302" max="2302" width="5.21875" style="1" customWidth="1"/>
    <col min="2303" max="2303" width="15.109375" style="1" bestFit="1" customWidth="1"/>
    <col min="2304" max="2304" width="50.6640625" style="1" customWidth="1"/>
    <col min="2305" max="2313" width="25.6640625" style="1" customWidth="1"/>
    <col min="2314" max="2314" width="1.77734375" style="1" customWidth="1"/>
    <col min="2315" max="2555" width="9" style="1"/>
    <col min="2556" max="2557" width="1" style="1" customWidth="1"/>
    <col min="2558" max="2558" width="5.21875" style="1" customWidth="1"/>
    <col min="2559" max="2559" width="15.109375" style="1" bestFit="1" customWidth="1"/>
    <col min="2560" max="2560" width="50.6640625" style="1" customWidth="1"/>
    <col min="2561" max="2569" width="25.6640625" style="1" customWidth="1"/>
    <col min="2570" max="2570" width="1.77734375" style="1" customWidth="1"/>
    <col min="2571" max="2811" width="9" style="1"/>
    <col min="2812" max="2813" width="1" style="1" customWidth="1"/>
    <col min="2814" max="2814" width="5.21875" style="1" customWidth="1"/>
    <col min="2815" max="2815" width="15.109375" style="1" bestFit="1" customWidth="1"/>
    <col min="2816" max="2816" width="50.6640625" style="1" customWidth="1"/>
    <col min="2817" max="2825" width="25.6640625" style="1" customWidth="1"/>
    <col min="2826" max="2826" width="1.77734375" style="1" customWidth="1"/>
    <col min="2827" max="3067" width="9" style="1"/>
    <col min="3068" max="3069" width="1" style="1" customWidth="1"/>
    <col min="3070" max="3070" width="5.21875" style="1" customWidth="1"/>
    <col min="3071" max="3071" width="15.109375" style="1" bestFit="1" customWidth="1"/>
    <col min="3072" max="3072" width="50.6640625" style="1" customWidth="1"/>
    <col min="3073" max="3081" width="25.6640625" style="1" customWidth="1"/>
    <col min="3082" max="3082" width="1.77734375" style="1" customWidth="1"/>
    <col min="3083" max="3323" width="9" style="1"/>
    <col min="3324" max="3325" width="1" style="1" customWidth="1"/>
    <col min="3326" max="3326" width="5.21875" style="1" customWidth="1"/>
    <col min="3327" max="3327" width="15.109375" style="1" bestFit="1" customWidth="1"/>
    <col min="3328" max="3328" width="50.6640625" style="1" customWidth="1"/>
    <col min="3329" max="3337" width="25.6640625" style="1" customWidth="1"/>
    <col min="3338" max="3338" width="1.77734375" style="1" customWidth="1"/>
    <col min="3339" max="3579" width="9" style="1"/>
    <col min="3580" max="3581" width="1" style="1" customWidth="1"/>
    <col min="3582" max="3582" width="5.21875" style="1" customWidth="1"/>
    <col min="3583" max="3583" width="15.109375" style="1" bestFit="1" customWidth="1"/>
    <col min="3584" max="3584" width="50.6640625" style="1" customWidth="1"/>
    <col min="3585" max="3593" width="25.6640625" style="1" customWidth="1"/>
    <col min="3594" max="3594" width="1.77734375" style="1" customWidth="1"/>
    <col min="3595" max="3835" width="9" style="1"/>
    <col min="3836" max="3837" width="1" style="1" customWidth="1"/>
    <col min="3838" max="3838" width="5.21875" style="1" customWidth="1"/>
    <col min="3839" max="3839" width="15.109375" style="1" bestFit="1" customWidth="1"/>
    <col min="3840" max="3840" width="50.6640625" style="1" customWidth="1"/>
    <col min="3841" max="3849" width="25.6640625" style="1" customWidth="1"/>
    <col min="3850" max="3850" width="1.77734375" style="1" customWidth="1"/>
    <col min="3851" max="4091" width="9" style="1"/>
    <col min="4092" max="4093" width="1" style="1" customWidth="1"/>
    <col min="4094" max="4094" width="5.21875" style="1" customWidth="1"/>
    <col min="4095" max="4095" width="15.109375" style="1" bestFit="1" customWidth="1"/>
    <col min="4096" max="4096" width="50.6640625" style="1" customWidth="1"/>
    <col min="4097" max="4105" width="25.6640625" style="1" customWidth="1"/>
    <col min="4106" max="4106" width="1.77734375" style="1" customWidth="1"/>
    <col min="4107" max="4347" width="9" style="1"/>
    <col min="4348" max="4349" width="1" style="1" customWidth="1"/>
    <col min="4350" max="4350" width="5.21875" style="1" customWidth="1"/>
    <col min="4351" max="4351" width="15.109375" style="1" bestFit="1" customWidth="1"/>
    <col min="4352" max="4352" width="50.6640625" style="1" customWidth="1"/>
    <col min="4353" max="4361" width="25.6640625" style="1" customWidth="1"/>
    <col min="4362" max="4362" width="1.77734375" style="1" customWidth="1"/>
    <col min="4363" max="4603" width="9" style="1"/>
    <col min="4604" max="4605" width="1" style="1" customWidth="1"/>
    <col min="4606" max="4606" width="5.21875" style="1" customWidth="1"/>
    <col min="4607" max="4607" width="15.109375" style="1" bestFit="1" customWidth="1"/>
    <col min="4608" max="4608" width="50.6640625" style="1" customWidth="1"/>
    <col min="4609" max="4617" width="25.6640625" style="1" customWidth="1"/>
    <col min="4618" max="4618" width="1.77734375" style="1" customWidth="1"/>
    <col min="4619" max="4859" width="9" style="1"/>
    <col min="4860" max="4861" width="1" style="1" customWidth="1"/>
    <col min="4862" max="4862" width="5.21875" style="1" customWidth="1"/>
    <col min="4863" max="4863" width="15.109375" style="1" bestFit="1" customWidth="1"/>
    <col min="4864" max="4864" width="50.6640625" style="1" customWidth="1"/>
    <col min="4865" max="4873" width="25.6640625" style="1" customWidth="1"/>
    <col min="4874" max="4874" width="1.77734375" style="1" customWidth="1"/>
    <col min="4875" max="5115" width="9" style="1"/>
    <col min="5116" max="5117" width="1" style="1" customWidth="1"/>
    <col min="5118" max="5118" width="5.21875" style="1" customWidth="1"/>
    <col min="5119" max="5119" width="15.109375" style="1" bestFit="1" customWidth="1"/>
    <col min="5120" max="5120" width="50.6640625" style="1" customWidth="1"/>
    <col min="5121" max="5129" width="25.6640625" style="1" customWidth="1"/>
    <col min="5130" max="5130" width="1.77734375" style="1" customWidth="1"/>
    <col min="5131" max="5371" width="9" style="1"/>
    <col min="5372" max="5373" width="1" style="1" customWidth="1"/>
    <col min="5374" max="5374" width="5.21875" style="1" customWidth="1"/>
    <col min="5375" max="5375" width="15.109375" style="1" bestFit="1" customWidth="1"/>
    <col min="5376" max="5376" width="50.6640625" style="1" customWidth="1"/>
    <col min="5377" max="5385" width="25.6640625" style="1" customWidth="1"/>
    <col min="5386" max="5386" width="1.77734375" style="1" customWidth="1"/>
    <col min="5387" max="5627" width="9" style="1"/>
    <col min="5628" max="5629" width="1" style="1" customWidth="1"/>
    <col min="5630" max="5630" width="5.21875" style="1" customWidth="1"/>
    <col min="5631" max="5631" width="15.109375" style="1" bestFit="1" customWidth="1"/>
    <col min="5632" max="5632" width="50.6640625" style="1" customWidth="1"/>
    <col min="5633" max="5641" width="25.6640625" style="1" customWidth="1"/>
    <col min="5642" max="5642" width="1.77734375" style="1" customWidth="1"/>
    <col min="5643" max="5883" width="9" style="1"/>
    <col min="5884" max="5885" width="1" style="1" customWidth="1"/>
    <col min="5886" max="5886" width="5.21875" style="1" customWidth="1"/>
    <col min="5887" max="5887" width="15.109375" style="1" bestFit="1" customWidth="1"/>
    <col min="5888" max="5888" width="50.6640625" style="1" customWidth="1"/>
    <col min="5889" max="5897" width="25.6640625" style="1" customWidth="1"/>
    <col min="5898" max="5898" width="1.77734375" style="1" customWidth="1"/>
    <col min="5899" max="6139" width="9" style="1"/>
    <col min="6140" max="6141" width="1" style="1" customWidth="1"/>
    <col min="6142" max="6142" width="5.21875" style="1" customWidth="1"/>
    <col min="6143" max="6143" width="15.109375" style="1" bestFit="1" customWidth="1"/>
    <col min="6144" max="6144" width="50.6640625" style="1" customWidth="1"/>
    <col min="6145" max="6153" width="25.6640625" style="1" customWidth="1"/>
    <col min="6154" max="6154" width="1.77734375" style="1" customWidth="1"/>
    <col min="6155" max="6395" width="9" style="1"/>
    <col min="6396" max="6397" width="1" style="1" customWidth="1"/>
    <col min="6398" max="6398" width="5.21875" style="1" customWidth="1"/>
    <col min="6399" max="6399" width="15.109375" style="1" bestFit="1" customWidth="1"/>
    <col min="6400" max="6400" width="50.6640625" style="1" customWidth="1"/>
    <col min="6401" max="6409" width="25.6640625" style="1" customWidth="1"/>
    <col min="6410" max="6410" width="1.77734375" style="1" customWidth="1"/>
    <col min="6411" max="6651" width="9" style="1"/>
    <col min="6652" max="6653" width="1" style="1" customWidth="1"/>
    <col min="6654" max="6654" width="5.21875" style="1" customWidth="1"/>
    <col min="6655" max="6655" width="15.109375" style="1" bestFit="1" customWidth="1"/>
    <col min="6656" max="6656" width="50.6640625" style="1" customWidth="1"/>
    <col min="6657" max="6665" width="25.6640625" style="1" customWidth="1"/>
    <col min="6666" max="6666" width="1.77734375" style="1" customWidth="1"/>
    <col min="6667" max="6907" width="9" style="1"/>
    <col min="6908" max="6909" width="1" style="1" customWidth="1"/>
    <col min="6910" max="6910" width="5.21875" style="1" customWidth="1"/>
    <col min="6911" max="6911" width="15.109375" style="1" bestFit="1" customWidth="1"/>
    <col min="6912" max="6912" width="50.6640625" style="1" customWidth="1"/>
    <col min="6913" max="6921" width="25.6640625" style="1" customWidth="1"/>
    <col min="6922" max="6922" width="1.77734375" style="1" customWidth="1"/>
    <col min="6923" max="7163" width="9" style="1"/>
    <col min="7164" max="7165" width="1" style="1" customWidth="1"/>
    <col min="7166" max="7166" width="5.21875" style="1" customWidth="1"/>
    <col min="7167" max="7167" width="15.109375" style="1" bestFit="1" customWidth="1"/>
    <col min="7168" max="7168" width="50.6640625" style="1" customWidth="1"/>
    <col min="7169" max="7177" width="25.6640625" style="1" customWidth="1"/>
    <col min="7178" max="7178" width="1.77734375" style="1" customWidth="1"/>
    <col min="7179" max="7419" width="9" style="1"/>
    <col min="7420" max="7421" width="1" style="1" customWidth="1"/>
    <col min="7422" max="7422" width="5.21875" style="1" customWidth="1"/>
    <col min="7423" max="7423" width="15.109375" style="1" bestFit="1" customWidth="1"/>
    <col min="7424" max="7424" width="50.6640625" style="1" customWidth="1"/>
    <col min="7425" max="7433" width="25.6640625" style="1" customWidth="1"/>
    <col min="7434" max="7434" width="1.77734375" style="1" customWidth="1"/>
    <col min="7435" max="7675" width="9" style="1"/>
    <col min="7676" max="7677" width="1" style="1" customWidth="1"/>
    <col min="7678" max="7678" width="5.21875" style="1" customWidth="1"/>
    <col min="7679" max="7679" width="15.109375" style="1" bestFit="1" customWidth="1"/>
    <col min="7680" max="7680" width="50.6640625" style="1" customWidth="1"/>
    <col min="7681" max="7689" width="25.6640625" style="1" customWidth="1"/>
    <col min="7690" max="7690" width="1.77734375" style="1" customWidth="1"/>
    <col min="7691" max="7931" width="9" style="1"/>
    <col min="7932" max="7933" width="1" style="1" customWidth="1"/>
    <col min="7934" max="7934" width="5.21875" style="1" customWidth="1"/>
    <col min="7935" max="7935" width="15.109375" style="1" bestFit="1" customWidth="1"/>
    <col min="7936" max="7936" width="50.6640625" style="1" customWidth="1"/>
    <col min="7937" max="7945" width="25.6640625" style="1" customWidth="1"/>
    <col min="7946" max="7946" width="1.77734375" style="1" customWidth="1"/>
    <col min="7947" max="8187" width="9" style="1"/>
    <col min="8188" max="8189" width="1" style="1" customWidth="1"/>
    <col min="8190" max="8190" width="5.21875" style="1" customWidth="1"/>
    <col min="8191" max="8191" width="15.109375" style="1" bestFit="1" customWidth="1"/>
    <col min="8192" max="8192" width="50.6640625" style="1" customWidth="1"/>
    <col min="8193" max="8201" width="25.6640625" style="1" customWidth="1"/>
    <col min="8202" max="8202" width="1.77734375" style="1" customWidth="1"/>
    <col min="8203" max="8443" width="9" style="1"/>
    <col min="8444" max="8445" width="1" style="1" customWidth="1"/>
    <col min="8446" max="8446" width="5.21875" style="1" customWidth="1"/>
    <col min="8447" max="8447" width="15.109375" style="1" bestFit="1" customWidth="1"/>
    <col min="8448" max="8448" width="50.6640625" style="1" customWidth="1"/>
    <col min="8449" max="8457" width="25.6640625" style="1" customWidth="1"/>
    <col min="8458" max="8458" width="1.77734375" style="1" customWidth="1"/>
    <col min="8459" max="8699" width="9" style="1"/>
    <col min="8700" max="8701" width="1" style="1" customWidth="1"/>
    <col min="8702" max="8702" width="5.21875" style="1" customWidth="1"/>
    <col min="8703" max="8703" width="15.109375" style="1" bestFit="1" customWidth="1"/>
    <col min="8704" max="8704" width="50.6640625" style="1" customWidth="1"/>
    <col min="8705" max="8713" width="25.6640625" style="1" customWidth="1"/>
    <col min="8714" max="8714" width="1.77734375" style="1" customWidth="1"/>
    <col min="8715" max="8955" width="9" style="1"/>
    <col min="8956" max="8957" width="1" style="1" customWidth="1"/>
    <col min="8958" max="8958" width="5.21875" style="1" customWidth="1"/>
    <col min="8959" max="8959" width="15.109375" style="1" bestFit="1" customWidth="1"/>
    <col min="8960" max="8960" width="50.6640625" style="1" customWidth="1"/>
    <col min="8961" max="8969" width="25.6640625" style="1" customWidth="1"/>
    <col min="8970" max="8970" width="1.77734375" style="1" customWidth="1"/>
    <col min="8971" max="9211" width="9" style="1"/>
    <col min="9212" max="9213" width="1" style="1" customWidth="1"/>
    <col min="9214" max="9214" width="5.21875" style="1" customWidth="1"/>
    <col min="9215" max="9215" width="15.109375" style="1" bestFit="1" customWidth="1"/>
    <col min="9216" max="9216" width="50.6640625" style="1" customWidth="1"/>
    <col min="9217" max="9225" width="25.6640625" style="1" customWidth="1"/>
    <col min="9226" max="9226" width="1.77734375" style="1" customWidth="1"/>
    <col min="9227" max="9467" width="9" style="1"/>
    <col min="9468" max="9469" width="1" style="1" customWidth="1"/>
    <col min="9470" max="9470" width="5.21875" style="1" customWidth="1"/>
    <col min="9471" max="9471" width="15.109375" style="1" bestFit="1" customWidth="1"/>
    <col min="9472" max="9472" width="50.6640625" style="1" customWidth="1"/>
    <col min="9473" max="9481" width="25.6640625" style="1" customWidth="1"/>
    <col min="9482" max="9482" width="1.77734375" style="1" customWidth="1"/>
    <col min="9483" max="9723" width="9" style="1"/>
    <col min="9724" max="9725" width="1" style="1" customWidth="1"/>
    <col min="9726" max="9726" width="5.21875" style="1" customWidth="1"/>
    <col min="9727" max="9727" width="15.109375" style="1" bestFit="1" customWidth="1"/>
    <col min="9728" max="9728" width="50.6640625" style="1" customWidth="1"/>
    <col min="9729" max="9737" width="25.6640625" style="1" customWidth="1"/>
    <col min="9738" max="9738" width="1.77734375" style="1" customWidth="1"/>
    <col min="9739" max="9979" width="9" style="1"/>
    <col min="9980" max="9981" width="1" style="1" customWidth="1"/>
    <col min="9982" max="9982" width="5.21875" style="1" customWidth="1"/>
    <col min="9983" max="9983" width="15.109375" style="1" bestFit="1" customWidth="1"/>
    <col min="9984" max="9984" width="50.6640625" style="1" customWidth="1"/>
    <col min="9985" max="9993" width="25.6640625" style="1" customWidth="1"/>
    <col min="9994" max="9994" width="1.77734375" style="1" customWidth="1"/>
    <col min="9995" max="10235" width="9" style="1"/>
    <col min="10236" max="10237" width="1" style="1" customWidth="1"/>
    <col min="10238" max="10238" width="5.21875" style="1" customWidth="1"/>
    <col min="10239" max="10239" width="15.109375" style="1" bestFit="1" customWidth="1"/>
    <col min="10240" max="10240" width="50.6640625" style="1" customWidth="1"/>
    <col min="10241" max="10249" width="25.6640625" style="1" customWidth="1"/>
    <col min="10250" max="10250" width="1.77734375" style="1" customWidth="1"/>
    <col min="10251" max="10491" width="9" style="1"/>
    <col min="10492" max="10493" width="1" style="1" customWidth="1"/>
    <col min="10494" max="10494" width="5.21875" style="1" customWidth="1"/>
    <col min="10495" max="10495" width="15.109375" style="1" bestFit="1" customWidth="1"/>
    <col min="10496" max="10496" width="50.6640625" style="1" customWidth="1"/>
    <col min="10497" max="10505" width="25.6640625" style="1" customWidth="1"/>
    <col min="10506" max="10506" width="1.77734375" style="1" customWidth="1"/>
    <col min="10507" max="10747" width="9" style="1"/>
    <col min="10748" max="10749" width="1" style="1" customWidth="1"/>
    <col min="10750" max="10750" width="5.21875" style="1" customWidth="1"/>
    <col min="10751" max="10751" width="15.109375" style="1" bestFit="1" customWidth="1"/>
    <col min="10752" max="10752" width="50.6640625" style="1" customWidth="1"/>
    <col min="10753" max="10761" width="25.6640625" style="1" customWidth="1"/>
    <col min="10762" max="10762" width="1.77734375" style="1" customWidth="1"/>
    <col min="10763" max="11003" width="9" style="1"/>
    <col min="11004" max="11005" width="1" style="1" customWidth="1"/>
    <col min="11006" max="11006" width="5.21875" style="1" customWidth="1"/>
    <col min="11007" max="11007" width="15.109375" style="1" bestFit="1" customWidth="1"/>
    <col min="11008" max="11008" width="50.6640625" style="1" customWidth="1"/>
    <col min="11009" max="11017" width="25.6640625" style="1" customWidth="1"/>
    <col min="11018" max="11018" width="1.77734375" style="1" customWidth="1"/>
    <col min="11019" max="11259" width="9" style="1"/>
    <col min="11260" max="11261" width="1" style="1" customWidth="1"/>
    <col min="11262" max="11262" width="5.21875" style="1" customWidth="1"/>
    <col min="11263" max="11263" width="15.109375" style="1" bestFit="1" customWidth="1"/>
    <col min="11264" max="11264" width="50.6640625" style="1" customWidth="1"/>
    <col min="11265" max="11273" width="25.6640625" style="1" customWidth="1"/>
    <col min="11274" max="11274" width="1.77734375" style="1" customWidth="1"/>
    <col min="11275" max="11515" width="9" style="1"/>
    <col min="11516" max="11517" width="1" style="1" customWidth="1"/>
    <col min="11518" max="11518" width="5.21875" style="1" customWidth="1"/>
    <col min="11519" max="11519" width="15.109375" style="1" bestFit="1" customWidth="1"/>
    <col min="11520" max="11520" width="50.6640625" style="1" customWidth="1"/>
    <col min="11521" max="11529" width="25.6640625" style="1" customWidth="1"/>
    <col min="11530" max="11530" width="1.77734375" style="1" customWidth="1"/>
    <col min="11531" max="11771" width="9" style="1"/>
    <col min="11772" max="11773" width="1" style="1" customWidth="1"/>
    <col min="11774" max="11774" width="5.21875" style="1" customWidth="1"/>
    <col min="11775" max="11775" width="15.109375" style="1" bestFit="1" customWidth="1"/>
    <col min="11776" max="11776" width="50.6640625" style="1" customWidth="1"/>
    <col min="11777" max="11785" width="25.6640625" style="1" customWidth="1"/>
    <col min="11786" max="11786" width="1.77734375" style="1" customWidth="1"/>
    <col min="11787" max="12027" width="9" style="1"/>
    <col min="12028" max="12029" width="1" style="1" customWidth="1"/>
    <col min="12030" max="12030" width="5.21875" style="1" customWidth="1"/>
    <col min="12031" max="12031" width="15.109375" style="1" bestFit="1" customWidth="1"/>
    <col min="12032" max="12032" width="50.6640625" style="1" customWidth="1"/>
    <col min="12033" max="12041" width="25.6640625" style="1" customWidth="1"/>
    <col min="12042" max="12042" width="1.77734375" style="1" customWidth="1"/>
    <col min="12043" max="12283" width="9" style="1"/>
    <col min="12284" max="12285" width="1" style="1" customWidth="1"/>
    <col min="12286" max="12286" width="5.21875" style="1" customWidth="1"/>
    <col min="12287" max="12287" width="15.109375" style="1" bestFit="1" customWidth="1"/>
    <col min="12288" max="12288" width="50.6640625" style="1" customWidth="1"/>
    <col min="12289" max="12297" width="25.6640625" style="1" customWidth="1"/>
    <col min="12298" max="12298" width="1.77734375" style="1" customWidth="1"/>
    <col min="12299" max="12539" width="9" style="1"/>
    <col min="12540" max="12541" width="1" style="1" customWidth="1"/>
    <col min="12542" max="12542" width="5.21875" style="1" customWidth="1"/>
    <col min="12543" max="12543" width="15.109375" style="1" bestFit="1" customWidth="1"/>
    <col min="12544" max="12544" width="50.6640625" style="1" customWidth="1"/>
    <col min="12545" max="12553" width="25.6640625" style="1" customWidth="1"/>
    <col min="12554" max="12554" width="1.77734375" style="1" customWidth="1"/>
    <col min="12555" max="12795" width="9" style="1"/>
    <col min="12796" max="12797" width="1" style="1" customWidth="1"/>
    <col min="12798" max="12798" width="5.21875" style="1" customWidth="1"/>
    <col min="12799" max="12799" width="15.109375" style="1" bestFit="1" customWidth="1"/>
    <col min="12800" max="12800" width="50.6640625" style="1" customWidth="1"/>
    <col min="12801" max="12809" width="25.6640625" style="1" customWidth="1"/>
    <col min="12810" max="12810" width="1.77734375" style="1" customWidth="1"/>
    <col min="12811" max="13051" width="9" style="1"/>
    <col min="13052" max="13053" width="1" style="1" customWidth="1"/>
    <col min="13054" max="13054" width="5.21875" style="1" customWidth="1"/>
    <col min="13055" max="13055" width="15.109375" style="1" bestFit="1" customWidth="1"/>
    <col min="13056" max="13056" width="50.6640625" style="1" customWidth="1"/>
    <col min="13057" max="13065" width="25.6640625" style="1" customWidth="1"/>
    <col min="13066" max="13066" width="1.77734375" style="1" customWidth="1"/>
    <col min="13067" max="13307" width="9" style="1"/>
    <col min="13308" max="13309" width="1" style="1" customWidth="1"/>
    <col min="13310" max="13310" width="5.21875" style="1" customWidth="1"/>
    <col min="13311" max="13311" width="15.109375" style="1" bestFit="1" customWidth="1"/>
    <col min="13312" max="13312" width="50.6640625" style="1" customWidth="1"/>
    <col min="13313" max="13321" width="25.6640625" style="1" customWidth="1"/>
    <col min="13322" max="13322" width="1.77734375" style="1" customWidth="1"/>
    <col min="13323" max="13563" width="9" style="1"/>
    <col min="13564" max="13565" width="1" style="1" customWidth="1"/>
    <col min="13566" max="13566" width="5.21875" style="1" customWidth="1"/>
    <col min="13567" max="13567" width="15.109375" style="1" bestFit="1" customWidth="1"/>
    <col min="13568" max="13568" width="50.6640625" style="1" customWidth="1"/>
    <col min="13569" max="13577" width="25.6640625" style="1" customWidth="1"/>
    <col min="13578" max="13578" width="1.77734375" style="1" customWidth="1"/>
    <col min="13579" max="13819" width="9" style="1"/>
    <col min="13820" max="13821" width="1" style="1" customWidth="1"/>
    <col min="13822" max="13822" width="5.21875" style="1" customWidth="1"/>
    <col min="13823" max="13823" width="15.109375" style="1" bestFit="1" customWidth="1"/>
    <col min="13824" max="13824" width="50.6640625" style="1" customWidth="1"/>
    <col min="13825" max="13833" width="25.6640625" style="1" customWidth="1"/>
    <col min="13834" max="13834" width="1.77734375" style="1" customWidth="1"/>
    <col min="13835" max="14075" width="9" style="1"/>
    <col min="14076" max="14077" width="1" style="1" customWidth="1"/>
    <col min="14078" max="14078" width="5.21875" style="1" customWidth="1"/>
    <col min="14079" max="14079" width="15.109375" style="1" bestFit="1" customWidth="1"/>
    <col min="14080" max="14080" width="50.6640625" style="1" customWidth="1"/>
    <col min="14081" max="14089" width="25.6640625" style="1" customWidth="1"/>
    <col min="14090" max="14090" width="1.77734375" style="1" customWidth="1"/>
    <col min="14091" max="14331" width="9" style="1"/>
    <col min="14332" max="14333" width="1" style="1" customWidth="1"/>
    <col min="14334" max="14334" width="5.21875" style="1" customWidth="1"/>
    <col min="14335" max="14335" width="15.109375" style="1" bestFit="1" customWidth="1"/>
    <col min="14336" max="14336" width="50.6640625" style="1" customWidth="1"/>
    <col min="14337" max="14345" width="25.6640625" style="1" customWidth="1"/>
    <col min="14346" max="14346" width="1.77734375" style="1" customWidth="1"/>
    <col min="14347" max="14587" width="9" style="1"/>
    <col min="14588" max="14589" width="1" style="1" customWidth="1"/>
    <col min="14590" max="14590" width="5.21875" style="1" customWidth="1"/>
    <col min="14591" max="14591" width="15.109375" style="1" bestFit="1" customWidth="1"/>
    <col min="14592" max="14592" width="50.6640625" style="1" customWidth="1"/>
    <col min="14593" max="14601" width="25.6640625" style="1" customWidth="1"/>
    <col min="14602" max="14602" width="1.77734375" style="1" customWidth="1"/>
    <col min="14603" max="14843" width="9" style="1"/>
    <col min="14844" max="14845" width="1" style="1" customWidth="1"/>
    <col min="14846" max="14846" width="5.21875" style="1" customWidth="1"/>
    <col min="14847" max="14847" width="15.109375" style="1" bestFit="1" customWidth="1"/>
    <col min="14848" max="14848" width="50.6640625" style="1" customWidth="1"/>
    <col min="14849" max="14857" width="25.6640625" style="1" customWidth="1"/>
    <col min="14858" max="14858" width="1.77734375" style="1" customWidth="1"/>
    <col min="14859" max="15099" width="9" style="1"/>
    <col min="15100" max="15101" width="1" style="1" customWidth="1"/>
    <col min="15102" max="15102" width="5.21875" style="1" customWidth="1"/>
    <col min="15103" max="15103" width="15.109375" style="1" bestFit="1" customWidth="1"/>
    <col min="15104" max="15104" width="50.6640625" style="1" customWidth="1"/>
    <col min="15105" max="15113" width="25.6640625" style="1" customWidth="1"/>
    <col min="15114" max="15114" width="1.77734375" style="1" customWidth="1"/>
    <col min="15115" max="15355" width="9" style="1"/>
    <col min="15356" max="15357" width="1" style="1" customWidth="1"/>
    <col min="15358" max="15358" width="5.21875" style="1" customWidth="1"/>
    <col min="15359" max="15359" width="15.109375" style="1" bestFit="1" customWidth="1"/>
    <col min="15360" max="15360" width="50.6640625" style="1" customWidth="1"/>
    <col min="15361" max="15369" width="25.6640625" style="1" customWidth="1"/>
    <col min="15370" max="15370" width="1.77734375" style="1" customWidth="1"/>
    <col min="15371" max="15611" width="9" style="1"/>
    <col min="15612" max="15613" width="1" style="1" customWidth="1"/>
    <col min="15614" max="15614" width="5.21875" style="1" customWidth="1"/>
    <col min="15615" max="15615" width="15.109375" style="1" bestFit="1" customWidth="1"/>
    <col min="15616" max="15616" width="50.6640625" style="1" customWidth="1"/>
    <col min="15617" max="15625" width="25.6640625" style="1" customWidth="1"/>
    <col min="15626" max="15626" width="1.77734375" style="1" customWidth="1"/>
    <col min="15627" max="15867" width="9" style="1"/>
    <col min="15868" max="15869" width="1" style="1" customWidth="1"/>
    <col min="15870" max="15870" width="5.21875" style="1" customWidth="1"/>
    <col min="15871" max="15871" width="15.109375" style="1" bestFit="1" customWidth="1"/>
    <col min="15872" max="15872" width="50.6640625" style="1" customWidth="1"/>
    <col min="15873" max="15881" width="25.6640625" style="1" customWidth="1"/>
    <col min="15882" max="15882" width="1.77734375" style="1" customWidth="1"/>
    <col min="15883" max="16123" width="9" style="1"/>
    <col min="16124" max="16125" width="1" style="1" customWidth="1"/>
    <col min="16126" max="16126" width="5.21875" style="1" customWidth="1"/>
    <col min="16127" max="16127" width="15.109375" style="1" bestFit="1" customWidth="1"/>
    <col min="16128" max="16128" width="50.6640625" style="1" customWidth="1"/>
    <col min="16129" max="16137" width="25.6640625" style="1" customWidth="1"/>
    <col min="16138" max="16138" width="1.77734375" style="1" customWidth="1"/>
    <col min="16139" max="16384" width="9" style="1"/>
  </cols>
  <sheetData>
    <row r="1" spans="1:10">
      <c r="A1" s="6" t="s">
        <v>160</v>
      </c>
      <c r="B1" s="2"/>
      <c r="C1" s="2"/>
      <c r="D1" s="2"/>
      <c r="E1" s="2"/>
      <c r="F1" s="2"/>
      <c r="G1" s="2"/>
      <c r="H1" s="2"/>
      <c r="I1" s="2"/>
      <c r="J1" s="2"/>
    </row>
    <row r="2" spans="1:10" s="58" customFormat="1" ht="16.2">
      <c r="A2" s="268" t="s">
        <v>29</v>
      </c>
      <c r="B2" s="268"/>
      <c r="C2" s="268"/>
      <c r="D2" s="268"/>
      <c r="E2" s="268"/>
      <c r="F2" s="268"/>
      <c r="G2" s="268"/>
      <c r="H2" s="268"/>
      <c r="I2" s="268"/>
      <c r="J2" s="268"/>
    </row>
    <row r="3" spans="1:10">
      <c r="A3" s="2"/>
      <c r="B3" s="2"/>
      <c r="C3" s="2"/>
      <c r="D3" s="2"/>
      <c r="E3" s="2"/>
      <c r="F3" s="2"/>
      <c r="G3" s="2"/>
      <c r="H3" s="2"/>
      <c r="I3" s="2"/>
      <c r="J3" s="2"/>
    </row>
    <row r="4" spans="1:10">
      <c r="A4" s="37" t="s">
        <v>13</v>
      </c>
      <c r="B4" s="60">
        <f>'第1号の２ 協議書(大規模修繕等)'!H4</f>
        <v>0</v>
      </c>
      <c r="C4" s="2"/>
      <c r="D4" s="2"/>
      <c r="E4" s="2"/>
      <c r="F4" s="2"/>
      <c r="G4" s="2"/>
      <c r="H4" s="2"/>
      <c r="I4" s="2"/>
    </row>
    <row r="5" spans="1:10" ht="26.4">
      <c r="A5" s="37" t="s">
        <v>3</v>
      </c>
      <c r="B5" s="61">
        <f>'第1号の２ 協議書(大規模修繕等)'!B9</f>
        <v>0</v>
      </c>
      <c r="C5" s="2"/>
      <c r="D5" s="2"/>
      <c r="E5" s="2"/>
      <c r="F5" s="2"/>
      <c r="G5" s="2"/>
      <c r="H5" s="2"/>
      <c r="I5" s="2"/>
    </row>
    <row r="6" spans="1:10" ht="26.4">
      <c r="A6" s="37" t="s">
        <v>0</v>
      </c>
      <c r="B6" s="61">
        <f>'第1号の２ 協議書(大規模修繕等)'!B8</f>
        <v>0</v>
      </c>
      <c r="C6" s="2"/>
      <c r="D6" s="2"/>
      <c r="E6" s="2"/>
      <c r="F6" s="2"/>
      <c r="G6" s="2"/>
      <c r="H6" s="2"/>
      <c r="I6" s="2"/>
    </row>
    <row r="7" spans="1:10" ht="13.8" thickBot="1">
      <c r="A7" s="2"/>
      <c r="B7" s="2"/>
      <c r="C7" s="2"/>
      <c r="D7" s="2"/>
      <c r="E7" s="2"/>
      <c r="F7" s="2"/>
      <c r="G7" s="2"/>
      <c r="H7" s="2"/>
      <c r="I7" s="2"/>
      <c r="J7" s="2"/>
    </row>
    <row r="8" spans="1:10" ht="35.25" customHeight="1">
      <c r="A8" s="286" t="s">
        <v>35</v>
      </c>
      <c r="B8" s="287"/>
      <c r="C8" s="41" t="s">
        <v>159</v>
      </c>
      <c r="D8" s="42" t="s">
        <v>30</v>
      </c>
      <c r="E8" s="43" t="s">
        <v>16</v>
      </c>
      <c r="F8" s="42" t="s">
        <v>32</v>
      </c>
      <c r="G8" s="42" t="s">
        <v>41</v>
      </c>
      <c r="H8" s="42" t="s">
        <v>139</v>
      </c>
      <c r="I8" s="42" t="s">
        <v>33</v>
      </c>
      <c r="J8" s="44" t="s">
        <v>140</v>
      </c>
    </row>
    <row r="9" spans="1:10" ht="13.8" thickBot="1">
      <c r="A9" s="288"/>
      <c r="B9" s="289"/>
      <c r="C9" s="31" t="s">
        <v>17</v>
      </c>
      <c r="D9" s="34" t="s">
        <v>18</v>
      </c>
      <c r="E9" s="33" t="s">
        <v>19</v>
      </c>
      <c r="F9" s="34" t="s">
        <v>20</v>
      </c>
      <c r="G9" s="32" t="s">
        <v>21</v>
      </c>
      <c r="H9" s="34" t="s">
        <v>43</v>
      </c>
      <c r="I9" s="35" t="s">
        <v>22</v>
      </c>
      <c r="J9" s="36" t="s">
        <v>23</v>
      </c>
    </row>
    <row r="10" spans="1:10" ht="24.9" customHeight="1">
      <c r="A10" s="22" t="s">
        <v>42</v>
      </c>
      <c r="B10" s="59" t="str">
        <f>"（定員数）"&amp;'第1号の２ 協議書(大規模修繕等)'!G9&amp;"名"</f>
        <v>（定員数）名</v>
      </c>
      <c r="C10" s="12">
        <f>SUBTOTAL(9,C11:C14)</f>
        <v>0</v>
      </c>
      <c r="D10" s="13">
        <f>SUBTOTAL(9,D11:D17)</f>
        <v>0</v>
      </c>
      <c r="E10" s="271"/>
      <c r="F10" s="271"/>
      <c r="G10" s="271"/>
      <c r="H10" s="271"/>
      <c r="I10" s="281"/>
      <c r="J10" s="271"/>
    </row>
    <row r="11" spans="1:10" ht="24.9" customHeight="1">
      <c r="A11" s="23"/>
      <c r="B11" s="48" t="s">
        <v>238</v>
      </c>
      <c r="C11" s="139"/>
      <c r="D11" s="29">
        <f>C11</f>
        <v>0</v>
      </c>
      <c r="E11" s="269"/>
      <c r="F11" s="269"/>
      <c r="G11" s="269"/>
      <c r="H11" s="269"/>
      <c r="I11" s="282"/>
      <c r="J11" s="269"/>
    </row>
    <row r="12" spans="1:10" ht="24.9" customHeight="1">
      <c r="A12" s="23"/>
      <c r="B12" s="48" t="s">
        <v>143</v>
      </c>
      <c r="C12" s="70"/>
      <c r="D12" s="14"/>
      <c r="E12" s="269"/>
      <c r="F12" s="269"/>
      <c r="G12" s="269"/>
      <c r="H12" s="269"/>
      <c r="I12" s="282"/>
      <c r="J12" s="269"/>
    </row>
    <row r="13" spans="1:10" ht="24.9" customHeight="1">
      <c r="A13" s="23"/>
      <c r="B13" s="46" t="s">
        <v>24</v>
      </c>
      <c r="C13" s="70"/>
      <c r="D13" s="29">
        <f>ROUNDDOWN(MIN(C13,D11*0.026),)</f>
        <v>0</v>
      </c>
      <c r="E13" s="269"/>
      <c r="F13" s="269"/>
      <c r="G13" s="269"/>
      <c r="H13" s="269"/>
      <c r="I13" s="282"/>
      <c r="J13" s="269"/>
    </row>
    <row r="14" spans="1:10" ht="24.9" customHeight="1">
      <c r="A14" s="23"/>
      <c r="B14" s="46" t="s">
        <v>144</v>
      </c>
      <c r="C14" s="70"/>
      <c r="D14" s="14"/>
      <c r="E14" s="269"/>
      <c r="F14" s="269"/>
      <c r="G14" s="269"/>
      <c r="H14" s="269"/>
      <c r="I14" s="282"/>
      <c r="J14" s="269"/>
    </row>
    <row r="15" spans="1:10" ht="24.9" customHeight="1">
      <c r="A15" s="23"/>
      <c r="B15" s="47" t="s">
        <v>268</v>
      </c>
      <c r="C15" s="165"/>
      <c r="D15" s="166"/>
      <c r="E15" s="269"/>
      <c r="F15" s="269"/>
      <c r="G15" s="269"/>
      <c r="H15" s="269"/>
      <c r="I15" s="282"/>
      <c r="J15" s="269"/>
    </row>
    <row r="16" spans="1:10" ht="24.9" customHeight="1">
      <c r="A16" s="23"/>
      <c r="B16" s="47" t="s">
        <v>147</v>
      </c>
      <c r="C16" s="70"/>
      <c r="D16" s="29">
        <f>C16</f>
        <v>0</v>
      </c>
      <c r="E16" s="269"/>
      <c r="F16" s="269"/>
      <c r="G16" s="269"/>
      <c r="H16" s="269"/>
      <c r="I16" s="282"/>
      <c r="J16" s="269"/>
    </row>
    <row r="17" spans="1:10" ht="24.9" customHeight="1" thickBot="1">
      <c r="A17" s="24"/>
      <c r="B17" s="45" t="s">
        <v>145</v>
      </c>
      <c r="C17" s="71"/>
      <c r="D17" s="62"/>
      <c r="E17" s="272"/>
      <c r="F17" s="272"/>
      <c r="G17" s="272"/>
      <c r="H17" s="272"/>
      <c r="I17" s="283"/>
      <c r="J17" s="272"/>
    </row>
    <row r="18" spans="1:10" ht="24.9" customHeight="1" thickTop="1">
      <c r="A18" s="275" t="s">
        <v>269</v>
      </c>
      <c r="B18" s="276"/>
      <c r="C18" s="284"/>
      <c r="D18" s="284"/>
      <c r="E18" s="284"/>
      <c r="F18" s="284"/>
      <c r="G18" s="284"/>
      <c r="H18" s="284"/>
      <c r="I18" s="167"/>
      <c r="J18" s="269"/>
    </row>
    <row r="19" spans="1:10" ht="24.9" customHeight="1">
      <c r="A19" s="279" t="s">
        <v>270</v>
      </c>
      <c r="B19" s="280"/>
      <c r="C19" s="284"/>
      <c r="D19" s="284"/>
      <c r="E19" s="284"/>
      <c r="F19" s="284"/>
      <c r="G19" s="284"/>
      <c r="H19" s="284"/>
      <c r="I19" s="168"/>
      <c r="J19" s="269"/>
    </row>
    <row r="20" spans="1:10" ht="24.9" customHeight="1">
      <c r="A20" s="277"/>
      <c r="B20" s="278"/>
      <c r="C20" s="284"/>
      <c r="D20" s="284"/>
      <c r="E20" s="284"/>
      <c r="F20" s="284"/>
      <c r="G20" s="284"/>
      <c r="H20" s="284"/>
      <c r="I20" s="168"/>
      <c r="J20" s="269"/>
    </row>
    <row r="21" spans="1:10" ht="24.9" customHeight="1">
      <c r="A21" s="277"/>
      <c r="B21" s="278"/>
      <c r="C21" s="284"/>
      <c r="D21" s="284"/>
      <c r="E21" s="284"/>
      <c r="F21" s="284"/>
      <c r="G21" s="284"/>
      <c r="H21" s="284"/>
      <c r="I21" s="168"/>
      <c r="J21" s="269"/>
    </row>
    <row r="22" spans="1:10" ht="24.9" customHeight="1">
      <c r="A22" s="277"/>
      <c r="B22" s="278"/>
      <c r="C22" s="285"/>
      <c r="D22" s="285"/>
      <c r="E22" s="285"/>
      <c r="F22" s="285"/>
      <c r="G22" s="285"/>
      <c r="H22" s="285"/>
      <c r="I22" s="168"/>
      <c r="J22" s="270"/>
    </row>
    <row r="23" spans="1:10" ht="7.5" customHeight="1" thickBot="1">
      <c r="A23" s="26"/>
      <c r="B23" s="27"/>
      <c r="C23" s="15"/>
      <c r="D23" s="16"/>
      <c r="E23" s="16"/>
      <c r="F23" s="16"/>
      <c r="G23" s="16"/>
      <c r="H23" s="16"/>
      <c r="I23" s="17"/>
      <c r="J23" s="30"/>
    </row>
    <row r="24" spans="1:10" ht="30" customHeight="1" thickTop="1" thickBot="1">
      <c r="A24" s="273" t="s">
        <v>31</v>
      </c>
      <c r="B24" s="274"/>
      <c r="C24" s="18">
        <f>SUBTOTAL(9,C10:C23)</f>
        <v>0</v>
      </c>
      <c r="D24" s="19">
        <f>SUBTOTAL(9,D10:D23)</f>
        <v>0</v>
      </c>
      <c r="E24" s="69"/>
      <c r="F24" s="19">
        <f>C24-E24</f>
        <v>0</v>
      </c>
      <c r="G24" s="20">
        <f>MIN(D24,F24)</f>
        <v>0</v>
      </c>
      <c r="H24" s="20">
        <f>ROUNDDOWN(G24*(3/4),)</f>
        <v>0</v>
      </c>
      <c r="I24" s="21">
        <f>SUBTOTAL(9,I10:I23)</f>
        <v>0</v>
      </c>
      <c r="J24" s="28">
        <f>ROUNDDOWN(MIN(H24,I24),-3)</f>
        <v>0</v>
      </c>
    </row>
    <row r="25" spans="1:10" ht="8.25" customHeight="1">
      <c r="A25" s="2"/>
      <c r="B25" s="2"/>
      <c r="C25" s="2"/>
      <c r="D25" s="2"/>
      <c r="E25" s="2"/>
      <c r="F25" s="2"/>
      <c r="G25" s="2"/>
      <c r="H25" s="2"/>
      <c r="I25" s="2"/>
      <c r="J25" s="2"/>
    </row>
    <row r="26" spans="1:10" ht="20.100000000000001" customHeight="1">
      <c r="A26" s="25" t="s">
        <v>37</v>
      </c>
      <c r="B26" s="6" t="s">
        <v>146</v>
      </c>
      <c r="D26" s="2"/>
      <c r="E26" s="2"/>
      <c r="F26" s="2"/>
      <c r="G26" s="2"/>
      <c r="H26" s="2"/>
      <c r="I26" s="2"/>
      <c r="J26" s="2"/>
    </row>
    <row r="27" spans="1:10" ht="20.100000000000001" customHeight="1">
      <c r="A27" s="25" t="s">
        <v>36</v>
      </c>
      <c r="B27" s="6" t="s">
        <v>141</v>
      </c>
      <c r="D27" s="2"/>
      <c r="E27" s="2"/>
      <c r="F27" s="2"/>
      <c r="G27" s="2"/>
      <c r="H27" s="2"/>
      <c r="I27" s="2"/>
      <c r="J27" s="2"/>
    </row>
    <row r="28" spans="1:10" ht="20.100000000000001" customHeight="1">
      <c r="A28" s="25" t="s">
        <v>38</v>
      </c>
      <c r="B28" s="6" t="s">
        <v>148</v>
      </c>
      <c r="D28" s="2"/>
      <c r="E28" s="2"/>
      <c r="F28" s="2"/>
      <c r="G28" s="2"/>
      <c r="H28" s="2"/>
      <c r="I28" s="2"/>
      <c r="J28" s="2"/>
    </row>
    <row r="29" spans="1:10" ht="20.100000000000001" customHeight="1">
      <c r="A29" s="25" t="s">
        <v>39</v>
      </c>
      <c r="B29" s="6" t="s">
        <v>142</v>
      </c>
      <c r="D29" s="2"/>
      <c r="E29" s="2"/>
      <c r="F29" s="2"/>
      <c r="G29" s="2"/>
      <c r="H29" s="2"/>
      <c r="I29" s="2"/>
      <c r="J29" s="2"/>
    </row>
    <row r="30" spans="1:10" ht="20.100000000000001" customHeight="1">
      <c r="A30" s="25" t="s">
        <v>40</v>
      </c>
      <c r="B30" s="6" t="s">
        <v>201</v>
      </c>
      <c r="D30" s="2"/>
      <c r="E30" s="2"/>
      <c r="F30" s="2"/>
      <c r="G30" s="2"/>
      <c r="H30" s="2"/>
      <c r="I30" s="2"/>
      <c r="J30" s="2"/>
    </row>
    <row r="31" spans="1:10" ht="20.100000000000001" customHeight="1">
      <c r="A31" s="25"/>
      <c r="B31" s="6"/>
      <c r="D31" s="2"/>
      <c r="E31" s="2"/>
      <c r="F31" s="2"/>
      <c r="G31" s="2"/>
      <c r="H31" s="2"/>
      <c r="I31" s="2"/>
      <c r="J31" s="2"/>
    </row>
    <row r="32" spans="1:10" ht="20.100000000000001" customHeight="1">
      <c r="A32" s="2"/>
      <c r="B32" s="4"/>
      <c r="C32" s="3"/>
      <c r="D32" s="3"/>
      <c r="E32" s="3"/>
      <c r="F32" s="3"/>
      <c r="G32" s="3"/>
      <c r="H32" s="3"/>
      <c r="I32" s="3"/>
      <c r="J32" s="3"/>
    </row>
    <row r="33" spans="2:10" ht="16.5" customHeight="1">
      <c r="B33" s="4"/>
      <c r="C33" s="3"/>
      <c r="D33" s="3"/>
      <c r="E33" s="3"/>
      <c r="F33" s="3"/>
      <c r="G33" s="3"/>
      <c r="H33" s="3"/>
      <c r="I33" s="3"/>
      <c r="J33" s="3"/>
    </row>
    <row r="34" spans="2:10">
      <c r="B34" s="5"/>
    </row>
  </sheetData>
  <mergeCells count="21">
    <mergeCell ref="H18:H22"/>
    <mergeCell ref="A8:B9"/>
    <mergeCell ref="E10:E17"/>
    <mergeCell ref="C18:C22"/>
    <mergeCell ref="D18:D22"/>
    <mergeCell ref="A2:J2"/>
    <mergeCell ref="J18:J22"/>
    <mergeCell ref="J10:J17"/>
    <mergeCell ref="A24:B24"/>
    <mergeCell ref="A18:B18"/>
    <mergeCell ref="A22:B22"/>
    <mergeCell ref="A19:B19"/>
    <mergeCell ref="A20:B20"/>
    <mergeCell ref="A21:B21"/>
    <mergeCell ref="F10:F17"/>
    <mergeCell ref="G10:G17"/>
    <mergeCell ref="H10:H17"/>
    <mergeCell ref="I10:I17"/>
    <mergeCell ref="E18:E22"/>
    <mergeCell ref="F18:F22"/>
    <mergeCell ref="G18:G22"/>
  </mergeCells>
  <phoneticPr fontId="4"/>
  <printOptions horizontalCentered="1"/>
  <pageMargins left="0.51181102362204722" right="0.47244094488188981" top="0.99" bottom="0.23622047244094491" header="0.8" footer="0.15748031496062992"/>
  <pageSetup paperSize="9"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C403A-8842-4EC3-9F74-2854502484C8}">
  <sheetPr>
    <pageSetUpPr fitToPage="1"/>
  </sheetPr>
  <dimension ref="A1:P44"/>
  <sheetViews>
    <sheetView showZeros="0" view="pageBreakPreview" zoomScale="115" zoomScaleNormal="130" zoomScaleSheetLayoutView="115" workbookViewId="0">
      <selection activeCell="F24" sqref="F24:G25"/>
    </sheetView>
  </sheetViews>
  <sheetFormatPr defaultColWidth="3.109375" defaultRowHeight="21" customHeight="1"/>
  <cols>
    <col min="1" max="1" width="16" style="103" customWidth="1"/>
    <col min="2" max="2" width="13.6640625" style="103" customWidth="1"/>
    <col min="3" max="3" width="23.6640625" style="103" customWidth="1"/>
    <col min="4" max="4" width="14.6640625" style="103" customWidth="1"/>
    <col min="5" max="5" width="3.109375" style="103"/>
    <col min="6" max="6" width="14.6640625" style="103" customWidth="1"/>
    <col min="7" max="7" width="3.109375" style="103"/>
    <col min="8" max="8" width="14.6640625" style="103" customWidth="1"/>
    <col min="9" max="9" width="3.109375" style="103"/>
    <col min="10" max="11" width="18.21875" style="103" customWidth="1"/>
    <col min="12" max="16" width="3.109375" style="103"/>
    <col min="17" max="17" width="3.109375" style="103" customWidth="1"/>
    <col min="18" max="16384" width="3.109375" style="103"/>
  </cols>
  <sheetData>
    <row r="1" spans="1:16" s="7" customFormat="1" ht="13.2">
      <c r="A1" s="7" t="s">
        <v>227</v>
      </c>
      <c r="D1" s="10"/>
      <c r="E1" s="10"/>
    </row>
    <row r="2" spans="1:16" s="57" customFormat="1" ht="19.5" customHeight="1">
      <c r="A2" s="296" t="s">
        <v>230</v>
      </c>
      <c r="B2" s="296"/>
      <c r="C2" s="296"/>
      <c r="D2" s="296"/>
      <c r="E2" s="296"/>
      <c r="F2" s="296"/>
      <c r="G2" s="296"/>
      <c r="H2" s="296"/>
      <c r="I2" s="296"/>
      <c r="J2" s="296"/>
      <c r="K2" s="296"/>
      <c r="L2" s="296"/>
    </row>
    <row r="3" spans="1:16" s="7" customFormat="1" ht="13.2">
      <c r="E3" s="10"/>
      <c r="L3" s="10"/>
    </row>
    <row r="4" spans="1:16" s="7" customFormat="1" ht="19.5" customHeight="1">
      <c r="A4" s="92" t="s">
        <v>13</v>
      </c>
      <c r="B4" s="292">
        <f>'第1号の２ 協議書(大規模修繕等)'!H4</f>
        <v>0</v>
      </c>
      <c r="C4" s="292"/>
    </row>
    <row r="5" spans="1:16" s="7" customFormat="1" ht="19.5" customHeight="1">
      <c r="A5" s="95" t="s">
        <v>3</v>
      </c>
      <c r="B5" s="293">
        <f>'第1号の２ 協議書(大規模修繕等)'!B9</f>
        <v>0</v>
      </c>
      <c r="C5" s="293"/>
    </row>
    <row r="6" spans="1:16" ht="8.4"/>
    <row r="7" spans="1:16" ht="18" customHeight="1">
      <c r="A7" s="290" t="s">
        <v>231</v>
      </c>
      <c r="B7" s="291"/>
      <c r="C7" s="105" t="s">
        <v>203</v>
      </c>
      <c r="D7" s="290" t="s">
        <v>212</v>
      </c>
      <c r="E7" s="295"/>
      <c r="F7" s="294" t="s">
        <v>236</v>
      </c>
      <c r="G7" s="295"/>
      <c r="H7" s="294" t="s">
        <v>237</v>
      </c>
      <c r="I7" s="295"/>
      <c r="J7" s="291" t="s">
        <v>235</v>
      </c>
      <c r="K7" s="291"/>
      <c r="L7" s="297"/>
      <c r="M7" s="104"/>
    </row>
    <row r="8" spans="1:16" ht="55.5" customHeight="1">
      <c r="A8" s="306"/>
      <c r="B8" s="307"/>
      <c r="C8" s="157"/>
      <c r="D8" s="124"/>
      <c r="E8" s="138" t="s">
        <v>210</v>
      </c>
      <c r="F8" s="127"/>
      <c r="G8" s="106" t="s">
        <v>210</v>
      </c>
      <c r="H8" s="127"/>
      <c r="I8" s="106" t="s">
        <v>210</v>
      </c>
      <c r="J8" s="300"/>
      <c r="K8" s="300"/>
      <c r="L8" s="300"/>
      <c r="M8" s="104"/>
      <c r="N8" s="103" t="s">
        <v>232</v>
      </c>
      <c r="O8" s="103" t="s">
        <v>233</v>
      </c>
      <c r="P8" s="103" t="s">
        <v>234</v>
      </c>
    </row>
    <row r="9" spans="1:16" ht="55.5" customHeight="1">
      <c r="A9" s="308"/>
      <c r="B9" s="309"/>
      <c r="C9" s="158"/>
      <c r="D9" s="125"/>
      <c r="E9" s="107" t="s">
        <v>210</v>
      </c>
      <c r="F9" s="128"/>
      <c r="G9" s="107" t="s">
        <v>210</v>
      </c>
      <c r="H9" s="128"/>
      <c r="I9" s="107" t="s">
        <v>210</v>
      </c>
      <c r="J9" s="298"/>
      <c r="K9" s="298"/>
      <c r="L9" s="298"/>
    </row>
    <row r="10" spans="1:16" ht="55.5" customHeight="1">
      <c r="A10" s="310"/>
      <c r="B10" s="311"/>
      <c r="C10" s="159"/>
      <c r="D10" s="126"/>
      <c r="E10" s="108" t="s">
        <v>210</v>
      </c>
      <c r="F10" s="129"/>
      <c r="G10" s="108" t="s">
        <v>210</v>
      </c>
      <c r="H10" s="129"/>
      <c r="I10" s="108" t="s">
        <v>210</v>
      </c>
      <c r="J10" s="299"/>
      <c r="K10" s="299"/>
      <c r="L10" s="299"/>
    </row>
    <row r="11" spans="1:16" ht="34.5" customHeight="1">
      <c r="A11" s="318" t="s">
        <v>204</v>
      </c>
      <c r="B11" s="319"/>
      <c r="C11" s="320"/>
      <c r="D11" s="121">
        <f>SUM(D8:D10)</f>
        <v>0</v>
      </c>
      <c r="E11" s="194" t="s">
        <v>210</v>
      </c>
      <c r="F11" s="321" t="s">
        <v>295</v>
      </c>
      <c r="G11" s="321"/>
      <c r="H11" s="193">
        <f>'第1号の２ 協議書(大規模修繕等)'!G19*4000</f>
        <v>0</v>
      </c>
      <c r="I11" s="195" t="s">
        <v>296</v>
      </c>
      <c r="J11" s="301" t="str">
        <f>IF(H11&gt;D11,"総事業費が下限額を下回っています。","")</f>
        <v/>
      </c>
      <c r="K11" s="302"/>
      <c r="L11" s="303"/>
    </row>
    <row r="12" spans="1:16" ht="18" customHeight="1">
      <c r="A12" s="312" t="s">
        <v>205</v>
      </c>
      <c r="B12" s="192"/>
      <c r="C12" s="109" t="s">
        <v>206</v>
      </c>
      <c r="D12" s="304" t="s">
        <v>207</v>
      </c>
      <c r="E12" s="305"/>
      <c r="F12" s="304" t="s">
        <v>208</v>
      </c>
      <c r="G12" s="305"/>
      <c r="H12" s="304" t="s">
        <v>208</v>
      </c>
      <c r="I12" s="305"/>
      <c r="J12" s="110" t="s">
        <v>209</v>
      </c>
      <c r="K12" s="304" t="s">
        <v>254</v>
      </c>
      <c r="L12" s="305"/>
      <c r="M12" s="104"/>
    </row>
    <row r="13" spans="1:16" ht="19.5" customHeight="1">
      <c r="A13" s="313"/>
      <c r="B13" s="315" t="s">
        <v>239</v>
      </c>
      <c r="C13" s="130"/>
      <c r="D13" s="131"/>
      <c r="E13" s="119" t="s">
        <v>202</v>
      </c>
      <c r="F13" s="131"/>
      <c r="G13" s="117" t="s">
        <v>202</v>
      </c>
      <c r="H13" s="131"/>
      <c r="I13" s="117" t="s">
        <v>202</v>
      </c>
      <c r="J13" s="134"/>
      <c r="K13" s="131"/>
      <c r="L13" s="111" t="s">
        <v>210</v>
      </c>
      <c r="M13" s="104"/>
    </row>
    <row r="14" spans="1:16" ht="19.5" customHeight="1">
      <c r="A14" s="313"/>
      <c r="B14" s="316"/>
      <c r="C14" s="147"/>
      <c r="D14" s="153"/>
      <c r="E14" s="149" t="s">
        <v>202</v>
      </c>
      <c r="F14" s="153"/>
      <c r="G14" s="150" t="s">
        <v>202</v>
      </c>
      <c r="H14" s="153"/>
      <c r="I14" s="150" t="s">
        <v>202</v>
      </c>
      <c r="J14" s="154"/>
      <c r="K14" s="153"/>
      <c r="L14" s="152" t="s">
        <v>210</v>
      </c>
      <c r="M14" s="104"/>
    </row>
    <row r="15" spans="1:16" ht="21" customHeight="1">
      <c r="A15" s="313"/>
      <c r="B15" s="316"/>
      <c r="C15" s="146"/>
      <c r="D15" s="133"/>
      <c r="E15" s="120" t="s">
        <v>202</v>
      </c>
      <c r="F15" s="133"/>
      <c r="G15" s="118" t="s">
        <v>202</v>
      </c>
      <c r="H15" s="133"/>
      <c r="I15" s="118" t="s">
        <v>202</v>
      </c>
      <c r="J15" s="135"/>
      <c r="K15" s="133"/>
      <c r="L15" s="112" t="s">
        <v>210</v>
      </c>
      <c r="M15" s="104"/>
    </row>
    <row r="16" spans="1:16" ht="18" customHeight="1">
      <c r="A16" s="313"/>
      <c r="B16" s="317"/>
      <c r="C16" s="113" t="s">
        <v>241</v>
      </c>
      <c r="D16" s="122">
        <f>SUM(D13:D15)</f>
        <v>0</v>
      </c>
      <c r="E16" s="114" t="s">
        <v>202</v>
      </c>
      <c r="F16" s="122">
        <f>SUM(F13:F15)</f>
        <v>0</v>
      </c>
      <c r="G16" s="114" t="s">
        <v>202</v>
      </c>
      <c r="H16" s="122">
        <f>SUM(H13:H15)</f>
        <v>0</v>
      </c>
      <c r="I16" s="114" t="s">
        <v>202</v>
      </c>
      <c r="J16" s="115" t="s">
        <v>211</v>
      </c>
      <c r="K16" s="122">
        <f>SUM(K13:K15)</f>
        <v>0</v>
      </c>
      <c r="L16" s="116" t="s">
        <v>210</v>
      </c>
      <c r="M16" s="104"/>
    </row>
    <row r="17" spans="1:13" ht="21" customHeight="1">
      <c r="A17" s="313"/>
      <c r="B17" s="315" t="s">
        <v>240</v>
      </c>
      <c r="C17" s="140"/>
      <c r="D17" s="141"/>
      <c r="E17" s="142" t="s">
        <v>202</v>
      </c>
      <c r="F17" s="141"/>
      <c r="G17" s="143" t="s">
        <v>202</v>
      </c>
      <c r="H17" s="141"/>
      <c r="I17" s="143" t="s">
        <v>202</v>
      </c>
      <c r="J17" s="144"/>
      <c r="K17" s="141"/>
      <c r="L17" s="145" t="s">
        <v>210</v>
      </c>
      <c r="M17" s="104"/>
    </row>
    <row r="18" spans="1:13" ht="21" customHeight="1">
      <c r="A18" s="313"/>
      <c r="B18" s="316"/>
      <c r="C18" s="147"/>
      <c r="D18" s="148"/>
      <c r="E18" s="149" t="s">
        <v>202</v>
      </c>
      <c r="F18" s="148"/>
      <c r="G18" s="150" t="s">
        <v>202</v>
      </c>
      <c r="H18" s="148"/>
      <c r="I18" s="150" t="s">
        <v>202</v>
      </c>
      <c r="J18" s="151"/>
      <c r="K18" s="148"/>
      <c r="L18" s="152" t="s">
        <v>210</v>
      </c>
      <c r="M18" s="104"/>
    </row>
    <row r="19" spans="1:13" ht="21" customHeight="1">
      <c r="A19" s="313"/>
      <c r="B19" s="316"/>
      <c r="C19" s="132"/>
      <c r="D19" s="133"/>
      <c r="E19" s="120" t="s">
        <v>202</v>
      </c>
      <c r="F19" s="133"/>
      <c r="G19" s="118" t="s">
        <v>202</v>
      </c>
      <c r="H19" s="133"/>
      <c r="I19" s="118" t="s">
        <v>202</v>
      </c>
      <c r="J19" s="135"/>
      <c r="K19" s="133"/>
      <c r="L19" s="112" t="s">
        <v>210</v>
      </c>
      <c r="M19" s="104"/>
    </row>
    <row r="20" spans="1:13" ht="18" customHeight="1">
      <c r="A20" s="313"/>
      <c r="B20" s="317"/>
      <c r="C20" s="113" t="s">
        <v>241</v>
      </c>
      <c r="D20" s="122">
        <f>SUM(D17:D19)</f>
        <v>0</v>
      </c>
      <c r="E20" s="114" t="s">
        <v>202</v>
      </c>
      <c r="F20" s="122">
        <f>SUM(F17:F19)</f>
        <v>0</v>
      </c>
      <c r="G20" s="114" t="s">
        <v>202</v>
      </c>
      <c r="H20" s="122">
        <f>SUM(H17:H19)</f>
        <v>0</v>
      </c>
      <c r="I20" s="114" t="s">
        <v>202</v>
      </c>
      <c r="J20" s="115" t="s">
        <v>211</v>
      </c>
      <c r="K20" s="122">
        <f>SUM(K17:K19)</f>
        <v>0</v>
      </c>
      <c r="L20" s="116" t="s">
        <v>210</v>
      </c>
      <c r="M20" s="104"/>
    </row>
    <row r="21" spans="1:13" ht="18" customHeight="1">
      <c r="A21" s="313"/>
      <c r="B21" s="314" t="s">
        <v>255</v>
      </c>
      <c r="C21" s="105"/>
      <c r="D21" s="333">
        <f>F21-1</f>
        <v>3</v>
      </c>
      <c r="E21" s="334"/>
      <c r="F21" s="333">
        <f>H21-1</f>
        <v>4</v>
      </c>
      <c r="G21" s="334"/>
      <c r="H21" s="330">
        <v>5</v>
      </c>
      <c r="I21" s="331"/>
      <c r="J21" s="105" t="s">
        <v>244</v>
      </c>
      <c r="K21" s="332"/>
      <c r="L21" s="332"/>
      <c r="M21" s="104"/>
    </row>
    <row r="22" spans="1:13" ht="18" customHeight="1">
      <c r="A22" s="313"/>
      <c r="B22" s="314"/>
      <c r="C22" s="156" t="s">
        <v>242</v>
      </c>
      <c r="D22" s="160"/>
      <c r="E22" s="162" t="s">
        <v>210</v>
      </c>
      <c r="F22" s="160"/>
      <c r="G22" s="162" t="s">
        <v>210</v>
      </c>
      <c r="H22" s="160"/>
      <c r="I22" s="162" t="s">
        <v>210</v>
      </c>
      <c r="J22" s="105" t="s">
        <v>245</v>
      </c>
      <c r="K22" s="332"/>
      <c r="L22" s="332"/>
      <c r="M22" s="104"/>
    </row>
    <row r="23" spans="1:13" ht="18" customHeight="1">
      <c r="A23" s="313"/>
      <c r="B23" s="314"/>
      <c r="C23" s="155" t="s">
        <v>243</v>
      </c>
      <c r="D23" s="161"/>
      <c r="E23" s="114" t="s">
        <v>210</v>
      </c>
      <c r="F23" s="161"/>
      <c r="G23" s="114" t="s">
        <v>210</v>
      </c>
      <c r="H23" s="161"/>
      <c r="I23" s="114" t="s">
        <v>210</v>
      </c>
      <c r="J23" s="105" t="s">
        <v>246</v>
      </c>
      <c r="K23" s="332"/>
      <c r="L23" s="332"/>
      <c r="M23" s="104"/>
    </row>
    <row r="24" spans="1:13" ht="35.25" customHeight="1">
      <c r="A24" s="327" t="s">
        <v>250</v>
      </c>
      <c r="B24" s="327" t="s">
        <v>247</v>
      </c>
      <c r="C24" s="105" t="s">
        <v>248</v>
      </c>
      <c r="D24" s="164"/>
      <c r="E24" s="163" t="s">
        <v>251</v>
      </c>
      <c r="F24" s="322" t="s">
        <v>253</v>
      </c>
      <c r="G24" s="329"/>
      <c r="H24" s="323"/>
      <c r="I24" s="324"/>
      <c r="J24" s="322" t="s">
        <v>252</v>
      </c>
      <c r="K24" s="323"/>
      <c r="L24" s="324"/>
      <c r="M24" s="104"/>
    </row>
    <row r="25" spans="1:13" ht="35.25" customHeight="1">
      <c r="A25" s="328"/>
      <c r="B25" s="328"/>
      <c r="C25" s="105" t="s">
        <v>249</v>
      </c>
      <c r="D25" s="164"/>
      <c r="E25" s="163" t="s">
        <v>251</v>
      </c>
      <c r="F25" s="304"/>
      <c r="G25" s="305"/>
      <c r="H25" s="325"/>
      <c r="I25" s="326"/>
      <c r="J25" s="304"/>
      <c r="K25" s="325"/>
      <c r="L25" s="326"/>
      <c r="M25" s="104"/>
    </row>
    <row r="26" spans="1:13" ht="9.6">
      <c r="A26" s="123" t="s">
        <v>214</v>
      </c>
      <c r="B26" s="123"/>
    </row>
    <row r="27" spans="1:13" ht="9.6">
      <c r="A27" s="123" t="s">
        <v>215</v>
      </c>
      <c r="B27" s="123"/>
    </row>
    <row r="28" spans="1:13" ht="9.6">
      <c r="A28" s="123" t="s">
        <v>265</v>
      </c>
      <c r="B28" s="123"/>
    </row>
    <row r="29" spans="1:13" ht="9.6">
      <c r="A29" s="123" t="s">
        <v>266</v>
      </c>
      <c r="B29" s="123"/>
    </row>
    <row r="30" spans="1:13" ht="9.6">
      <c r="A30" s="123" t="s">
        <v>267</v>
      </c>
      <c r="B30" s="123"/>
    </row>
    <row r="31" spans="1:13" ht="8.4"/>
    <row r="32" spans="1:13" ht="8.4">
      <c r="A32" s="103" t="s">
        <v>258</v>
      </c>
    </row>
    <row r="33" spans="1:1" ht="8.4">
      <c r="A33" s="103" t="s">
        <v>216</v>
      </c>
    </row>
    <row r="34" spans="1:1" ht="8.4">
      <c r="A34" s="103" t="s">
        <v>256</v>
      </c>
    </row>
    <row r="35" spans="1:1" ht="8.4">
      <c r="A35" s="103" t="s">
        <v>257</v>
      </c>
    </row>
    <row r="36" spans="1:1" ht="8.4">
      <c r="A36" s="103" t="s">
        <v>217</v>
      </c>
    </row>
    <row r="37" spans="1:1" ht="8.4">
      <c r="A37" s="103" t="s">
        <v>213</v>
      </c>
    </row>
    <row r="38" spans="1:1" ht="8.4">
      <c r="A38" s="103" t="s">
        <v>259</v>
      </c>
    </row>
    <row r="39" spans="1:1" ht="8.4">
      <c r="A39" s="103" t="s">
        <v>260</v>
      </c>
    </row>
    <row r="40" spans="1:1" ht="8.4">
      <c r="A40" s="103" t="s">
        <v>261</v>
      </c>
    </row>
    <row r="41" spans="1:1" ht="8.4"/>
    <row r="42" spans="1:1" ht="8.4">
      <c r="A42" s="103" t="s">
        <v>262</v>
      </c>
    </row>
    <row r="43" spans="1:1" ht="8.4">
      <c r="A43" s="103" t="s">
        <v>263</v>
      </c>
    </row>
    <row r="44" spans="1:1" ht="8.4">
      <c r="A44" s="103" t="s">
        <v>264</v>
      </c>
    </row>
  </sheetData>
  <mergeCells count="37">
    <mergeCell ref="H21:I21"/>
    <mergeCell ref="K21:L21"/>
    <mergeCell ref="K22:L22"/>
    <mergeCell ref="K23:L23"/>
    <mergeCell ref="D21:E21"/>
    <mergeCell ref="F21:G21"/>
    <mergeCell ref="J24:J25"/>
    <mergeCell ref="K24:L25"/>
    <mergeCell ref="H24:I25"/>
    <mergeCell ref="A24:A25"/>
    <mergeCell ref="B24:B25"/>
    <mergeCell ref="F24:G25"/>
    <mergeCell ref="A8:B8"/>
    <mergeCell ref="A9:B9"/>
    <mergeCell ref="A10:B10"/>
    <mergeCell ref="A12:A23"/>
    <mergeCell ref="B21:B23"/>
    <mergeCell ref="B13:B16"/>
    <mergeCell ref="B17:B20"/>
    <mergeCell ref="A11:C11"/>
    <mergeCell ref="J9:L9"/>
    <mergeCell ref="J10:L10"/>
    <mergeCell ref="J8:L8"/>
    <mergeCell ref="J11:L11"/>
    <mergeCell ref="D12:E12"/>
    <mergeCell ref="F12:G12"/>
    <mergeCell ref="K12:L12"/>
    <mergeCell ref="H12:I12"/>
    <mergeCell ref="F11:G11"/>
    <mergeCell ref="A7:B7"/>
    <mergeCell ref="B4:C4"/>
    <mergeCell ref="B5:C5"/>
    <mergeCell ref="H7:I7"/>
    <mergeCell ref="A2:L2"/>
    <mergeCell ref="D7:E7"/>
    <mergeCell ref="F7:G7"/>
    <mergeCell ref="J7:L7"/>
  </mergeCells>
  <phoneticPr fontId="4"/>
  <dataValidations count="1">
    <dataValidation type="list" allowBlank="1" showInputMessage="1" showErrorMessage="1" sqref="A8:A10" xr:uid="{1E6B9513-5339-489B-91DF-4B68DC9B4C4C}">
      <formula1>$N$8:$Q$8</formula1>
    </dataValidation>
  </dataValidations>
  <printOptions horizontalCentered="1"/>
  <pageMargins left="0.78740157480314965" right="0.15748031496062992" top="0.35433070866141736" bottom="0.15748031496062992" header="0.15748031496062992" footer="0.15748031496062992"/>
  <pageSetup paperSize="9" scale="7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E76E4-CA04-4006-96FF-782E3C181D9B}">
  <dimension ref="A1:D23"/>
  <sheetViews>
    <sheetView view="pageBreakPreview" zoomScaleNormal="100" zoomScaleSheetLayoutView="100" workbookViewId="0">
      <selection activeCell="E19" sqref="E19"/>
    </sheetView>
  </sheetViews>
  <sheetFormatPr defaultColWidth="9" defaultRowHeight="18"/>
  <cols>
    <col min="1" max="1" width="30.44140625" style="170" customWidth="1"/>
    <col min="2" max="2" width="18.88671875" style="170" customWidth="1"/>
    <col min="3" max="3" width="18.88671875" style="188" customWidth="1"/>
    <col min="4" max="4" width="12.88671875" style="170" customWidth="1"/>
    <col min="5" max="16384" width="9" style="170"/>
  </cols>
  <sheetData>
    <row r="1" spans="1:4" s="7" customFormat="1" ht="13.2">
      <c r="A1" s="7" t="s">
        <v>275</v>
      </c>
      <c r="C1" s="10"/>
      <c r="D1" s="10"/>
    </row>
    <row r="2" spans="1:4" ht="21" customHeight="1">
      <c r="A2" s="339" t="s">
        <v>276</v>
      </c>
      <c r="B2" s="339"/>
      <c r="C2" s="339"/>
    </row>
    <row r="3" spans="1:4">
      <c r="C3" s="170"/>
    </row>
    <row r="4" spans="1:4">
      <c r="A4" s="171" t="s">
        <v>277</v>
      </c>
      <c r="B4" s="189">
        <f>'第1号の２ 協議書(大規模修繕等)'!H4</f>
        <v>0</v>
      </c>
      <c r="C4" s="170"/>
    </row>
    <row r="5" spans="1:4">
      <c r="A5" s="171" t="s">
        <v>278</v>
      </c>
      <c r="B5" s="190">
        <f>'第1号の２ 協議書(大規模修繕等)'!B9</f>
        <v>0</v>
      </c>
      <c r="C5" s="170"/>
    </row>
    <row r="7" spans="1:4">
      <c r="A7" s="172" t="s">
        <v>279</v>
      </c>
      <c r="B7" s="172" t="s">
        <v>280</v>
      </c>
      <c r="C7" s="173" t="s">
        <v>281</v>
      </c>
    </row>
    <row r="8" spans="1:4">
      <c r="A8" s="174" t="s">
        <v>282</v>
      </c>
      <c r="B8" s="175"/>
      <c r="C8" s="176"/>
    </row>
    <row r="9" spans="1:4">
      <c r="A9" s="174" t="s">
        <v>283</v>
      </c>
      <c r="B9" s="175"/>
      <c r="C9" s="176"/>
    </row>
    <row r="10" spans="1:4">
      <c r="A10" s="174" t="s">
        <v>284</v>
      </c>
      <c r="B10" s="177"/>
      <c r="C10" s="176"/>
    </row>
    <row r="11" spans="1:4">
      <c r="A11" s="178" t="s">
        <v>285</v>
      </c>
      <c r="B11" s="177"/>
      <c r="C11" s="179" t="str">
        <f>IFERROR(C10*(B8/B12),"")</f>
        <v/>
      </c>
    </row>
    <row r="12" spans="1:4">
      <c r="A12" s="172" t="s">
        <v>286</v>
      </c>
      <c r="B12" s="180">
        <f>SUM(B8:B9)</f>
        <v>0</v>
      </c>
      <c r="C12" s="179">
        <f>SUM(C8:C10)</f>
        <v>0</v>
      </c>
    </row>
    <row r="13" spans="1:4">
      <c r="A13" s="181" t="s">
        <v>287</v>
      </c>
      <c r="B13" s="182"/>
      <c r="C13" s="183"/>
    </row>
    <row r="15" spans="1:4">
      <c r="A15" s="340" t="s">
        <v>279</v>
      </c>
      <c r="B15" s="341"/>
      <c r="C15" s="173" t="s">
        <v>288</v>
      </c>
    </row>
    <row r="16" spans="1:4">
      <c r="A16" s="342" t="s">
        <v>289</v>
      </c>
      <c r="B16" s="342"/>
      <c r="C16" s="184"/>
    </row>
    <row r="17" spans="1:3" ht="63" customHeight="1">
      <c r="A17" s="335" t="s">
        <v>290</v>
      </c>
      <c r="B17" s="336"/>
      <c r="C17" s="185" t="str">
        <f>IFERROR(C16*(B8/B12),"")</f>
        <v/>
      </c>
    </row>
    <row r="18" spans="1:3">
      <c r="A18" s="343" t="s">
        <v>291</v>
      </c>
      <c r="B18" s="344"/>
      <c r="C18" s="184"/>
    </row>
    <row r="19" spans="1:3" ht="57.75" customHeight="1">
      <c r="A19" s="335" t="s">
        <v>292</v>
      </c>
      <c r="B19" s="336"/>
      <c r="C19" s="186" t="str">
        <f>IFERROR(ROUNDDOWN(C18*((C8+(C10*(B8/B12)))/C12),),"")</f>
        <v/>
      </c>
    </row>
    <row r="20" spans="1:3" ht="57.75" customHeight="1">
      <c r="A20" s="335" t="s">
        <v>293</v>
      </c>
      <c r="B20" s="336"/>
      <c r="C20" s="186" t="str">
        <f>IFERROR(ROUNDDOWN(C19*3/4,),"")</f>
        <v/>
      </c>
    </row>
    <row r="21" spans="1:3">
      <c r="A21" s="337" t="s">
        <v>294</v>
      </c>
      <c r="B21" s="338"/>
      <c r="C21" s="187">
        <f>MIN(C17,C20)</f>
        <v>0</v>
      </c>
    </row>
    <row r="22" spans="1:3">
      <c r="C22" s="170"/>
    </row>
    <row r="23" spans="1:3">
      <c r="C23" s="170"/>
    </row>
  </sheetData>
  <dataConsolidate/>
  <mergeCells count="8">
    <mergeCell ref="A20:B20"/>
    <mergeCell ref="A21:B21"/>
    <mergeCell ref="A2:C2"/>
    <mergeCell ref="A15:B15"/>
    <mergeCell ref="A16:B16"/>
    <mergeCell ref="A17:B17"/>
    <mergeCell ref="A18:B18"/>
    <mergeCell ref="A19:B19"/>
  </mergeCells>
  <phoneticPr fontId="4"/>
  <dataValidations count="2">
    <dataValidation type="whole" allowBlank="1" showInputMessage="1" showErrorMessage="1" error="数字のみ入力してください" sqref="B8:B9" xr:uid="{A0EEB816-8813-4D38-B47A-E31B27429BAE}">
      <formula1>0</formula1>
      <formula2>999</formula2>
    </dataValidation>
    <dataValidation type="decimal" allowBlank="1" showInputMessage="1" showErrorMessage="1" error="数字のみ入力してください" sqref="C8:C10" xr:uid="{1C8DA744-8699-4D04-9DDB-D213654E3366}">
      <formula1>0</formula1>
      <formula2>9999</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0F641-40DB-4F17-A6EE-CE2C1F2A2987}">
  <sheetPr>
    <pageSetUpPr fitToPage="1"/>
  </sheetPr>
  <dimension ref="A1:F50"/>
  <sheetViews>
    <sheetView view="pageBreakPreview" topLeftCell="A18" zoomScale="115" zoomScaleNormal="115" zoomScaleSheetLayoutView="115" workbookViewId="0">
      <selection activeCell="F17" sqref="F17"/>
    </sheetView>
  </sheetViews>
  <sheetFormatPr defaultColWidth="9" defaultRowHeight="13.2"/>
  <cols>
    <col min="1" max="5" width="14.33203125" style="7" customWidth="1"/>
    <col min="6" max="6" width="6.6640625" style="7" customWidth="1"/>
    <col min="7" max="16384" width="9" style="7"/>
  </cols>
  <sheetData>
    <row r="1" spans="1:6">
      <c r="A1" s="7" t="s">
        <v>161</v>
      </c>
    </row>
    <row r="2" spans="1:6" s="57" customFormat="1" ht="16.2">
      <c r="A2" s="296" t="s">
        <v>79</v>
      </c>
      <c r="B2" s="296"/>
      <c r="C2" s="296"/>
      <c r="D2" s="296"/>
      <c r="E2" s="296"/>
      <c r="F2" s="296"/>
    </row>
    <row r="4" spans="1:6">
      <c r="A4" s="54" t="s">
        <v>13</v>
      </c>
      <c r="B4" s="362">
        <f>'第1号の２ 協議書(大規模修繕等)'!H4</f>
        <v>0</v>
      </c>
      <c r="C4" s="362"/>
    </row>
    <row r="5" spans="1:6" ht="26.4">
      <c r="A5" s="54" t="s">
        <v>3</v>
      </c>
      <c r="B5" s="363">
        <f>'第1号の２ 協議書(大規模修繕等)'!B9</f>
        <v>0</v>
      </c>
      <c r="C5" s="363"/>
    </row>
    <row r="7" spans="1:6">
      <c r="A7" s="239" t="s">
        <v>96</v>
      </c>
      <c r="B7" s="353"/>
      <c r="C7" s="240"/>
      <c r="D7" s="239" t="s">
        <v>78</v>
      </c>
      <c r="E7" s="353"/>
      <c r="F7" s="240"/>
    </row>
    <row r="8" spans="1:6">
      <c r="A8" s="358" t="s">
        <v>65</v>
      </c>
      <c r="B8" s="364" t="s">
        <v>66</v>
      </c>
      <c r="C8" s="365"/>
      <c r="D8" s="354">
        <f>SUM('第2号 補助所要額調書'!C11:C12)</f>
        <v>0</v>
      </c>
      <c r="E8" s="355"/>
      <c r="F8" s="49" t="s">
        <v>99</v>
      </c>
    </row>
    <row r="9" spans="1:6">
      <c r="A9" s="358"/>
      <c r="B9" s="366" t="s">
        <v>77</v>
      </c>
      <c r="C9" s="367"/>
      <c r="D9" s="346">
        <f>SUM('第2号 補助所要額調書'!C13:C14)</f>
        <v>0</v>
      </c>
      <c r="E9" s="347"/>
      <c r="F9" s="50" t="s">
        <v>99</v>
      </c>
    </row>
    <row r="10" spans="1:6">
      <c r="A10" s="358"/>
      <c r="B10" s="366" t="s">
        <v>67</v>
      </c>
      <c r="C10" s="367"/>
      <c r="D10" s="346">
        <f>SUM('第2号 補助所要額調書'!C16:C17)</f>
        <v>0</v>
      </c>
      <c r="E10" s="347"/>
      <c r="F10" s="50" t="s">
        <v>99</v>
      </c>
    </row>
    <row r="11" spans="1:6">
      <c r="A11" s="358"/>
      <c r="B11" s="366" t="s">
        <v>68</v>
      </c>
      <c r="C11" s="367"/>
      <c r="D11" s="346">
        <f>'第2号 補助所要額調書'!C15</f>
        <v>0</v>
      </c>
      <c r="E11" s="347"/>
      <c r="F11" s="50" t="s">
        <v>99</v>
      </c>
    </row>
    <row r="12" spans="1:6">
      <c r="A12" s="358"/>
      <c r="B12" s="366" t="s">
        <v>70</v>
      </c>
      <c r="C12" s="367"/>
      <c r="D12" s="346">
        <f>D42</f>
        <v>0</v>
      </c>
      <c r="E12" s="347"/>
      <c r="F12" s="50" t="s">
        <v>99</v>
      </c>
    </row>
    <row r="13" spans="1:6">
      <c r="A13" s="358"/>
      <c r="B13" s="368" t="s">
        <v>69</v>
      </c>
      <c r="C13" s="369"/>
      <c r="D13" s="359"/>
      <c r="E13" s="360"/>
      <c r="F13" s="51" t="s">
        <v>99</v>
      </c>
    </row>
    <row r="14" spans="1:6">
      <c r="A14" s="358"/>
      <c r="B14" s="239" t="s">
        <v>31</v>
      </c>
      <c r="C14" s="240"/>
      <c r="D14" s="351">
        <f>SUM(D8:E13)</f>
        <v>0</v>
      </c>
      <c r="E14" s="361"/>
      <c r="F14" s="8" t="s">
        <v>99</v>
      </c>
    </row>
    <row r="15" spans="1:6">
      <c r="A15" s="216" t="s">
        <v>74</v>
      </c>
      <c r="B15" s="364" t="s">
        <v>71</v>
      </c>
      <c r="C15" s="365"/>
      <c r="D15" s="354">
        <f>'第2号 補助所要額調書'!$J$24/1000</f>
        <v>0</v>
      </c>
      <c r="E15" s="355"/>
      <c r="F15" s="49" t="s">
        <v>99</v>
      </c>
    </row>
    <row r="16" spans="1:6">
      <c r="A16" s="216"/>
      <c r="B16" s="366" t="s">
        <v>72</v>
      </c>
      <c r="C16" s="367"/>
      <c r="D16" s="356"/>
      <c r="E16" s="357"/>
      <c r="F16" s="50" t="s">
        <v>99</v>
      </c>
    </row>
    <row r="17" spans="1:6">
      <c r="A17" s="216"/>
      <c r="B17" s="366" t="s">
        <v>73</v>
      </c>
      <c r="C17" s="367"/>
      <c r="D17" s="356"/>
      <c r="E17" s="357"/>
      <c r="F17" s="50" t="s">
        <v>99</v>
      </c>
    </row>
    <row r="18" spans="1:6">
      <c r="A18" s="216"/>
      <c r="B18" s="366" t="s">
        <v>152</v>
      </c>
      <c r="C18" s="367"/>
      <c r="D18" s="346">
        <f>B26</f>
        <v>0</v>
      </c>
      <c r="E18" s="347"/>
      <c r="F18" s="50" t="s">
        <v>99</v>
      </c>
    </row>
    <row r="19" spans="1:6">
      <c r="A19" s="216"/>
      <c r="B19" s="366" t="s">
        <v>155</v>
      </c>
      <c r="C19" s="367"/>
      <c r="D19" s="346">
        <f>B29-B26</f>
        <v>0</v>
      </c>
      <c r="E19" s="347"/>
      <c r="F19" s="50" t="s">
        <v>99</v>
      </c>
    </row>
    <row r="20" spans="1:6">
      <c r="A20" s="216"/>
      <c r="B20" s="366" t="s">
        <v>76</v>
      </c>
      <c r="C20" s="367"/>
      <c r="D20" s="346">
        <f>B37</f>
        <v>0</v>
      </c>
      <c r="E20" s="347"/>
      <c r="F20" s="50" t="s">
        <v>99</v>
      </c>
    </row>
    <row r="21" spans="1:6">
      <c r="A21" s="216"/>
      <c r="B21" s="368" t="s">
        <v>75</v>
      </c>
      <c r="C21" s="369"/>
      <c r="D21" s="348">
        <f>D22-SUM(D15:E20)</f>
        <v>0</v>
      </c>
      <c r="E21" s="349"/>
      <c r="F21" s="51" t="s">
        <v>99</v>
      </c>
    </row>
    <row r="22" spans="1:6">
      <c r="A22" s="216"/>
      <c r="B22" s="239" t="s">
        <v>31</v>
      </c>
      <c r="C22" s="240"/>
      <c r="D22" s="350">
        <f>$D$14</f>
        <v>0</v>
      </c>
      <c r="E22" s="351"/>
      <c r="F22" s="52" t="s">
        <v>99</v>
      </c>
    </row>
    <row r="24" spans="1:6">
      <c r="A24" s="7" t="s">
        <v>149</v>
      </c>
    </row>
    <row r="25" spans="1:6">
      <c r="A25" s="39" t="s">
        <v>85</v>
      </c>
      <c r="B25" s="39" t="s">
        <v>153</v>
      </c>
      <c r="C25" s="39" t="s">
        <v>86</v>
      </c>
      <c r="D25" s="39" t="s">
        <v>87</v>
      </c>
      <c r="E25" s="249" t="s">
        <v>89</v>
      </c>
      <c r="F25" s="249"/>
    </row>
    <row r="26" spans="1:6">
      <c r="A26" s="40" t="s">
        <v>151</v>
      </c>
      <c r="B26" s="72"/>
      <c r="C26" s="72"/>
      <c r="D26" s="63" t="s">
        <v>88</v>
      </c>
      <c r="E26" s="345"/>
      <c r="F26" s="345"/>
    </row>
    <row r="27" spans="1:6">
      <c r="A27" s="63"/>
      <c r="B27" s="72"/>
      <c r="C27" s="72"/>
      <c r="D27" s="63"/>
      <c r="E27" s="345"/>
      <c r="F27" s="345"/>
    </row>
    <row r="28" spans="1:6">
      <c r="A28" s="63"/>
      <c r="B28" s="72"/>
      <c r="C28" s="72"/>
      <c r="D28" s="63"/>
      <c r="E28" s="345"/>
      <c r="F28" s="345"/>
    </row>
    <row r="29" spans="1:6">
      <c r="A29" s="39" t="s">
        <v>150</v>
      </c>
      <c r="B29" s="53">
        <f>SUM(B26:B28)</f>
        <v>0</v>
      </c>
      <c r="C29" s="53"/>
      <c r="D29" s="40"/>
      <c r="E29" s="352"/>
      <c r="F29" s="352"/>
    </row>
    <row r="30" spans="1:6">
      <c r="A30" s="7" t="s">
        <v>193</v>
      </c>
      <c r="B30" s="98"/>
      <c r="C30" s="98"/>
      <c r="D30" s="81"/>
      <c r="E30" s="81"/>
      <c r="F30" s="81"/>
    </row>
    <row r="32" spans="1:6">
      <c r="A32" s="7" t="s">
        <v>97</v>
      </c>
    </row>
    <row r="33" spans="1:6">
      <c r="A33" s="39" t="s">
        <v>90</v>
      </c>
      <c r="B33" s="39" t="s">
        <v>92</v>
      </c>
      <c r="C33" s="39" t="s">
        <v>154</v>
      </c>
      <c r="D33" s="39" t="s">
        <v>91</v>
      </c>
      <c r="E33" s="249" t="s">
        <v>89</v>
      </c>
      <c r="F33" s="249"/>
    </row>
    <row r="34" spans="1:6">
      <c r="A34" s="66"/>
      <c r="B34" s="66"/>
      <c r="C34" s="72"/>
      <c r="D34" s="72"/>
      <c r="E34" s="345"/>
      <c r="F34" s="345"/>
    </row>
    <row r="35" spans="1:6">
      <c r="A35" s="66"/>
      <c r="B35" s="66"/>
      <c r="C35" s="72"/>
      <c r="D35" s="72"/>
      <c r="E35" s="345"/>
      <c r="F35" s="345"/>
    </row>
    <row r="36" spans="1:6">
      <c r="A36" s="66"/>
      <c r="B36" s="66"/>
      <c r="C36" s="72"/>
      <c r="D36" s="72"/>
      <c r="E36" s="345"/>
      <c r="F36" s="345"/>
    </row>
    <row r="37" spans="1:6">
      <c r="A37" s="39" t="s">
        <v>150</v>
      </c>
      <c r="B37" s="53">
        <f>SUM(B34:B36)</f>
        <v>0</v>
      </c>
      <c r="C37" s="53"/>
      <c r="D37" s="40"/>
      <c r="E37" s="352"/>
      <c r="F37" s="352"/>
    </row>
    <row r="38" spans="1:6">
      <c r="A38" s="7" t="s">
        <v>194</v>
      </c>
      <c r="B38" s="98"/>
      <c r="C38" s="98"/>
      <c r="D38" s="81"/>
      <c r="E38" s="81"/>
      <c r="F38" s="81"/>
    </row>
    <row r="40" spans="1:6">
      <c r="A40" s="7" t="s">
        <v>196</v>
      </c>
    </row>
    <row r="41" spans="1:6">
      <c r="A41" s="39" t="s">
        <v>189</v>
      </c>
      <c r="B41" s="39" t="s">
        <v>190</v>
      </c>
      <c r="C41" s="39" t="s">
        <v>191</v>
      </c>
      <c r="D41" s="39" t="s">
        <v>192</v>
      </c>
      <c r="E41" s="249" t="s">
        <v>84</v>
      </c>
      <c r="F41" s="249"/>
    </row>
    <row r="42" spans="1:6">
      <c r="A42" s="72"/>
      <c r="B42" s="72"/>
      <c r="C42" s="97">
        <v>3</v>
      </c>
      <c r="D42" s="96">
        <f>(A42-B42)*3</f>
        <v>0</v>
      </c>
      <c r="E42" s="345"/>
      <c r="F42" s="345"/>
    </row>
    <row r="43" spans="1:6">
      <c r="A43" s="101" t="s">
        <v>195</v>
      </c>
      <c r="B43" s="99"/>
      <c r="C43" s="100"/>
    </row>
    <row r="44" spans="1:6">
      <c r="A44" s="101" t="s">
        <v>197</v>
      </c>
      <c r="B44" s="99"/>
      <c r="C44" s="100"/>
    </row>
    <row r="46" spans="1:6">
      <c r="A46" s="7" t="s">
        <v>98</v>
      </c>
    </row>
    <row r="47" spans="1:6">
      <c r="A47" s="9" t="s">
        <v>93</v>
      </c>
      <c r="B47" s="9" t="s">
        <v>94</v>
      </c>
      <c r="C47" s="39" t="s">
        <v>95</v>
      </c>
      <c r="D47" s="9" t="s">
        <v>199</v>
      </c>
    </row>
    <row r="48" spans="1:6">
      <c r="A48" s="66"/>
      <c r="B48" s="55">
        <f>$D$21</f>
        <v>0</v>
      </c>
      <c r="C48" s="72"/>
      <c r="D48" s="102"/>
    </row>
    <row r="49" spans="1:1">
      <c r="A49" s="7" t="s">
        <v>198</v>
      </c>
    </row>
    <row r="50" spans="1:1">
      <c r="A50" s="7" t="s">
        <v>200</v>
      </c>
    </row>
  </sheetData>
  <mergeCells count="49">
    <mergeCell ref="B20:C20"/>
    <mergeCell ref="B21:C21"/>
    <mergeCell ref="B15:C15"/>
    <mergeCell ref="B16:C16"/>
    <mergeCell ref="B17:C17"/>
    <mergeCell ref="B18:C18"/>
    <mergeCell ref="B19:C19"/>
    <mergeCell ref="B10:C10"/>
    <mergeCell ref="B11:C11"/>
    <mergeCell ref="B12:C12"/>
    <mergeCell ref="B13:C13"/>
    <mergeCell ref="B14:C14"/>
    <mergeCell ref="B22:C22"/>
    <mergeCell ref="E35:F35"/>
    <mergeCell ref="E36:F36"/>
    <mergeCell ref="E25:F25"/>
    <mergeCell ref="E26:F26"/>
    <mergeCell ref="E27:F27"/>
    <mergeCell ref="E28:F28"/>
    <mergeCell ref="E33:F33"/>
    <mergeCell ref="E34:F34"/>
    <mergeCell ref="E29:F29"/>
    <mergeCell ref="D19:E19"/>
    <mergeCell ref="A2:F2"/>
    <mergeCell ref="A7:C7"/>
    <mergeCell ref="D8:E8"/>
    <mergeCell ref="D9:E9"/>
    <mergeCell ref="A8:A14"/>
    <mergeCell ref="D10:E10"/>
    <mergeCell ref="D11:E11"/>
    <mergeCell ref="D12:E12"/>
    <mergeCell ref="D13:E13"/>
    <mergeCell ref="D14:E14"/>
    <mergeCell ref="B4:C4"/>
    <mergeCell ref="B5:C5"/>
    <mergeCell ref="A15:A22"/>
    <mergeCell ref="B8:C8"/>
    <mergeCell ref="B9:C9"/>
    <mergeCell ref="D7:F7"/>
    <mergeCell ref="D15:E15"/>
    <mergeCell ref="D16:E16"/>
    <mergeCell ref="D17:E17"/>
    <mergeCell ref="D18:E18"/>
    <mergeCell ref="E41:F41"/>
    <mergeCell ref="E42:F42"/>
    <mergeCell ref="D20:E20"/>
    <mergeCell ref="D21:E21"/>
    <mergeCell ref="D22:E22"/>
    <mergeCell ref="E37:F37"/>
  </mergeCells>
  <phoneticPr fontId="4"/>
  <dataValidations count="3">
    <dataValidation type="list" allowBlank="1" showInputMessage="1" showErrorMessage="1" sqref="A48" xr:uid="{AE6EF4B9-6BC3-4537-AED7-94F24AE44DBE}">
      <formula1>"法人区分,拠点区分"</formula1>
    </dataValidation>
    <dataValidation type="whole" operator="greaterThanOrEqual" allowBlank="1" showInputMessage="1" showErrorMessage="1" error="数字のみ入力してください" sqref="B26:B28 C34:D36 C48 D13:E13 D16:E17 A42:B42" xr:uid="{734C03FF-534B-4656-8DF7-34256F1EF9C5}">
      <formula1>0</formula1>
    </dataValidation>
    <dataValidation type="whole" operator="greaterThanOrEqual" allowBlank="1" showInputMessage="1" showErrorMessage="1" error="数字のみ入力してください" sqref="C42" xr:uid="{0354BB2A-BFB1-48F5-AAEF-837D7E914DED}">
      <formula1>3</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第1号の２ 協議書(大規模修繕等)</vt:lpstr>
      <vt:lpstr>第2号 補助所要額調書</vt:lpstr>
      <vt:lpstr>第2号(3)説明書</vt:lpstr>
      <vt:lpstr>第2号(4)費用按分</vt:lpstr>
      <vt:lpstr>第3号 資金計画</vt:lpstr>
      <vt:lpstr>'第1号の２ 協議書(大規模修繕等)'!Print_Area</vt:lpstr>
      <vt:lpstr>'第2号 補助所要額調書'!Print_Area</vt:lpstr>
      <vt:lpstr>'第2号(3)説明書'!Print_Area</vt:lpstr>
      <vt:lpstr>'第2号(4)費用按分'!Print_Area</vt:lpstr>
      <vt:lpstr>'第3号 資金計画'!Print_Area</vt:lpstr>
      <vt:lpstr>'第1号の２ 協議書(大規模修繕等)'!Print_Titles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2024-07-16T11:12:14Z</cp:lastPrinted>
  <dcterms:created xsi:type="dcterms:W3CDTF">2024-04-22T03:00:38Z</dcterms:created>
  <dcterms:modified xsi:type="dcterms:W3CDTF">2025-07-16T01:28:26Z</dcterms:modified>
</cp:coreProperties>
</file>