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codeName="ThisWorkbook" defaultThemeVersion="124226"/>
  <mc:AlternateContent xmlns:mc="http://schemas.openxmlformats.org/markup-compatibility/2006">
    <mc:Choice Requires="x15">
      <x15ac:absPath xmlns:x15ac="http://schemas.microsoft.com/office/spreadsheetml/2010/11/ac" url="\\Dstfs01\13180_障害福祉事業課$\01_所属全体フォルダ\療育支援班⇒暮らしの場支援推進班\ICT引き続き(療育)\R6（R5繰越分）変更分\02_追募集\02_HP用\"/>
    </mc:Choice>
  </mc:AlternateContent>
  <xr:revisionPtr revIDLastSave="0" documentId="13_ncr:1_{CA0EC7E5-42B7-40C0-A955-B6357204DD45}" xr6:coauthVersionLast="47" xr6:coauthVersionMax="47" xr10:uidLastSave="{00000000-0000-0000-0000-000000000000}"/>
  <workbookProtection workbookAlgorithmName="SHA-512" workbookHashValue="2jbDRGDJGCJVpLeS8rfrrUWJQYesnjjC18K/d+hcuKG0G9kNGDK+CQjzVUhXOusPiqh+0NSohd2w4GAG6YQsOQ==" workbookSaltValue="6EMb9MqjY9qqtRQk3hdwzA==" workbookSpinCount="100000" lockStructure="1"/>
  <bookViews>
    <workbookView xWindow="28680" yWindow="-120" windowWidth="29040" windowHeight="15720" tabRatio="689" firstSheet="1" activeTab="1" xr2:uid="{00000000-000D-0000-FFFF-FFFF00000000}"/>
  </bookViews>
  <sheets>
    <sheet name="Sheet1" sheetId="145" state="hidden" r:id="rId1"/>
    <sheet name="別紙1（事業者調査票）" sheetId="204" r:id="rId2"/>
    <sheet name="別紙２（事業計画書（総括））" sheetId="209" r:id="rId3"/>
    <sheet name="別紙３（事業計画書）" sheetId="200" r:id="rId4"/>
    <sheet name="別紙４（積算内訳）" sheetId="195" r:id="rId5"/>
    <sheet name="（記載例）別紙1（事業者調査票）" sheetId="211" r:id="rId6"/>
    <sheet name="（記載例）別紙２（事業計画書（総括））" sheetId="210" r:id="rId7"/>
    <sheet name="（記載例）別紙３（事業計画書） " sheetId="205" r:id="rId8"/>
    <sheet name="（記載例）別紙４（積算内訳）" sheetId="207" r:id="rId9"/>
    <sheet name="県使用" sheetId="206" r:id="rId10"/>
    <sheet name="別紙４ (2)" sheetId="203" state="hidden" r:id="rId11"/>
  </sheets>
  <externalReferences>
    <externalReference r:id="rId12"/>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5">'（記載例）別紙1（事業者調査票）'!$A$1:$C$25</definedName>
    <definedName name="_xlnm.Print_Area" localSheetId="6">'（記載例）別紙２（事業計画書（総括））'!$A$1:$I$19</definedName>
    <definedName name="_xlnm.Print_Area" localSheetId="7">'（記載例）別紙３（事業計画書） '!$A$1:$K$99</definedName>
    <definedName name="_xlnm.Print_Area" localSheetId="8">'（記載例）別紙４（積算内訳）'!$A$1:$W$40</definedName>
    <definedName name="_xlnm.Print_Area" localSheetId="1">'別紙1（事業者調査票）'!$A$1:$C$25</definedName>
    <definedName name="_xlnm.Print_Area" localSheetId="2">'別紙２（事業計画書（総括））'!$A$1:$I$19</definedName>
    <definedName name="_xlnm.Print_Area" localSheetId="3">'別紙３（事業計画書）'!$A$1:$K$99</definedName>
    <definedName name="_xlnm.Print_Area" localSheetId="10">'別紙４ (2)'!$A$1:$W$43</definedName>
    <definedName name="_xlnm.Print_Area" localSheetId="4">'別紙４（積算内訳）'!$A$1:$W$40</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209" l="1"/>
  <c r="C20" i="211"/>
  <c r="C20" i="204"/>
  <c r="D90" i="200"/>
  <c r="D14" i="210"/>
  <c r="H22" i="210" s="1"/>
  <c r="D19" i="210" s="1"/>
  <c r="M2" i="206" l="1"/>
  <c r="D31" i="205"/>
  <c r="D10" i="195"/>
  <c r="D9" i="195"/>
  <c r="C13" i="200"/>
  <c r="C11" i="200"/>
  <c r="D35" i="200"/>
  <c r="E65" i="200"/>
  <c r="E64" i="200"/>
  <c r="AA2" i="206"/>
  <c r="Z2" i="206"/>
  <c r="X2" i="206"/>
  <c r="W2" i="206"/>
  <c r="P2" i="206"/>
  <c r="O2" i="206"/>
  <c r="N2" i="206"/>
  <c r="L2" i="206"/>
  <c r="K2" i="206"/>
  <c r="J2" i="206"/>
  <c r="I2" i="206"/>
  <c r="H2" i="206"/>
  <c r="G2" i="206"/>
  <c r="F2" i="206"/>
  <c r="E2" i="206"/>
  <c r="D2" i="206"/>
  <c r="C2" i="206"/>
  <c r="B2" i="206"/>
  <c r="A2" i="206"/>
  <c r="S31" i="207" l="1"/>
  <c r="E18" i="207" s="1"/>
  <c r="P30" i="207"/>
  <c r="P29" i="207"/>
  <c r="P28" i="207"/>
  <c r="P27" i="207"/>
  <c r="P26" i="207"/>
  <c r="P25" i="207"/>
  <c r="P24" i="207"/>
  <c r="P23" i="207"/>
  <c r="P22" i="207"/>
  <c r="P21" i="207"/>
  <c r="C93" i="205"/>
  <c r="D92" i="205"/>
  <c r="D91" i="205"/>
  <c r="D90" i="205"/>
  <c r="C86" i="205"/>
  <c r="D85" i="205"/>
  <c r="D84" i="205"/>
  <c r="D83" i="205"/>
  <c r="F74" i="205"/>
  <c r="D74" i="205"/>
  <c r="G73" i="205"/>
  <c r="H73" i="205" s="1"/>
  <c r="E73" i="205"/>
  <c r="G72" i="205"/>
  <c r="H72" i="205" s="1"/>
  <c r="E72" i="205"/>
  <c r="E71" i="205"/>
  <c r="G71" i="205" s="1"/>
  <c r="F67" i="205"/>
  <c r="D67" i="205"/>
  <c r="E66" i="205"/>
  <c r="G66" i="205" s="1"/>
  <c r="H66" i="205" s="1"/>
  <c r="G65" i="205"/>
  <c r="H65" i="205" s="1"/>
  <c r="E65" i="205"/>
  <c r="E64" i="205"/>
  <c r="E67" i="205" s="1"/>
  <c r="D35" i="205"/>
  <c r="S31" i="203"/>
  <c r="P30" i="203"/>
  <c r="P29" i="203"/>
  <c r="P28" i="203"/>
  <c r="P27" i="203"/>
  <c r="P26" i="203"/>
  <c r="P25" i="203"/>
  <c r="P24" i="203"/>
  <c r="P23" i="203"/>
  <c r="P22" i="203"/>
  <c r="P21" i="203"/>
  <c r="P31" i="203" s="1"/>
  <c r="C18" i="203" s="1"/>
  <c r="E14" i="203" s="1"/>
  <c r="E18" i="203"/>
  <c r="C93" i="200"/>
  <c r="D92" i="200"/>
  <c r="D91" i="200"/>
  <c r="C86" i="200"/>
  <c r="D85" i="200"/>
  <c r="D84" i="200"/>
  <c r="D83" i="200"/>
  <c r="F74" i="200"/>
  <c r="D74" i="200"/>
  <c r="E73" i="200"/>
  <c r="G73" i="200" s="1"/>
  <c r="H73" i="200" s="1"/>
  <c r="E72" i="200"/>
  <c r="G72" i="200" s="1"/>
  <c r="H72" i="200" s="1"/>
  <c r="E71" i="200"/>
  <c r="G71" i="200" s="1"/>
  <c r="F67" i="200"/>
  <c r="D67" i="200"/>
  <c r="E66" i="200"/>
  <c r="G66" i="200" s="1"/>
  <c r="H66" i="200" s="1"/>
  <c r="G65" i="200"/>
  <c r="H65" i="200" s="1"/>
  <c r="D93" i="205" l="1"/>
  <c r="D86" i="205"/>
  <c r="C95" i="205" s="1"/>
  <c r="P31" i="207"/>
  <c r="C18" i="207" s="1"/>
  <c r="E14" i="207" s="1"/>
  <c r="G74" i="205"/>
  <c r="H71" i="205"/>
  <c r="H74" i="205" s="1"/>
  <c r="E74" i="205"/>
  <c r="G64" i="205"/>
  <c r="G74" i="200"/>
  <c r="E74" i="200"/>
  <c r="D86" i="200"/>
  <c r="E67" i="200"/>
  <c r="D93" i="200"/>
  <c r="G64" i="200"/>
  <c r="H71" i="200"/>
  <c r="H74" i="200" s="1"/>
  <c r="H64" i="205" l="1"/>
  <c r="H67" i="205" s="1"/>
  <c r="G67" i="205"/>
  <c r="C76" i="205" s="1"/>
  <c r="C95" i="200"/>
  <c r="H64" i="200"/>
  <c r="H67" i="200" s="1"/>
  <c r="G67" i="200"/>
  <c r="C76" i="200" s="1"/>
  <c r="Y2" i="206" s="1"/>
  <c r="S31" i="195" l="1"/>
  <c r="E18" i="195" s="1"/>
  <c r="P30" i="195"/>
  <c r="P29" i="195"/>
  <c r="P28" i="195"/>
  <c r="P27" i="195"/>
  <c r="P26" i="195"/>
  <c r="P25" i="195"/>
  <c r="P24" i="195"/>
  <c r="P23" i="195"/>
  <c r="P22" i="195"/>
  <c r="P21" i="195"/>
  <c r="P31" i="195" l="1"/>
  <c r="C18" i="195" s="1"/>
  <c r="E14" i="195" s="1"/>
  <c r="D8" i="209" s="1"/>
  <c r="D14" i="209" s="1"/>
  <c r="H22" i="209" s="1"/>
  <c r="D19" i="209" s="1"/>
  <c r="D31" i="200" l="1"/>
  <c r="Q2" i="206" s="1"/>
  <c r="R2" i="206" s="1"/>
  <c r="T2" i="206" s="1"/>
  <c r="S2" i="206" l="1"/>
  <c r="U2" i="20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19" authorId="0" shapeId="0" xr:uid="{C099E90A-2978-4921-A09A-9ED787216563}">
      <text>
        <r>
          <rPr>
            <sz val="9"/>
            <color indexed="81"/>
            <rFont val="MS P ゴシック"/>
            <family val="3"/>
            <charset val="128"/>
          </rPr>
          <t>今回申請を予定している障害児の事業所の同一敷地内に障害者に係る事業所があり、当該障害者事業所において、左記事業に申請する場合は、「あり」を選択してください。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6" authorId="0" shapeId="0" xr:uid="{D81EBB57-CFEB-40C3-A45B-427EAE3BC139}">
      <text>
        <r>
          <rPr>
            <sz val="9"/>
            <color indexed="81"/>
            <rFont val="MS P ゴシック"/>
            <family val="3"/>
            <charset val="128"/>
          </rPr>
          <t>記載不要です。</t>
        </r>
      </text>
    </comment>
    <comment ref="C19" authorId="0" shapeId="0" xr:uid="{AD627951-AFF9-4BB8-8F75-E8FEE5BE4CBD}">
      <text>
        <r>
          <rPr>
            <sz val="9"/>
            <color indexed="81"/>
            <rFont val="MS P ゴシック"/>
            <family val="3"/>
            <charset val="128"/>
          </rPr>
          <t>過去のICT導入モデル事業補助金の受給有無を必ず選択してください。
また、受給していた場合は右欄の補助年度も記載して下さい。
（全てプルダウンとなっています。）</t>
        </r>
      </text>
    </comment>
    <comment ref="B21" authorId="0" shapeId="0" xr:uid="{98A199B6-8507-4898-9EBF-392AC7CB8888}">
      <text>
        <r>
          <rPr>
            <sz val="9"/>
            <color indexed="81"/>
            <rFont val="MS P ゴシック"/>
            <family val="3"/>
            <charset val="128"/>
          </rPr>
          <t>内容を確認いただき、必ず該当箇所をチェックしてください。</t>
        </r>
      </text>
    </comment>
    <comment ref="A27" authorId="0" shapeId="0" xr:uid="{92A9D723-5676-455C-AFBD-FD7270C64D9F}">
      <text>
        <r>
          <rPr>
            <sz val="9"/>
            <color indexed="81"/>
            <rFont val="MS P ゴシック"/>
            <family val="3"/>
            <charset val="128"/>
          </rPr>
          <t>同一敷地内に障害者の事業所がある場合はチェックし、費用を按分してください。</t>
        </r>
      </text>
    </comment>
    <comment ref="D31" authorId="0" shapeId="0" xr:uid="{24584CAB-1C95-4092-8A85-DA54D75660C7}">
      <text>
        <r>
          <rPr>
            <sz val="9"/>
            <color indexed="81"/>
            <rFont val="MS P ゴシック"/>
            <family val="3"/>
            <charset val="128"/>
          </rPr>
          <t>別紙３「積算内訳」の「実支出（予定）額」を記載してください。</t>
        </r>
      </text>
    </comment>
    <comment ref="D33" authorId="0" shapeId="0" xr:uid="{81C1CD7B-D94E-4958-BB61-3F68C64AD2D2}">
      <text>
        <r>
          <rPr>
            <sz val="9"/>
            <color indexed="81"/>
            <rFont val="MS P ゴシック"/>
            <family val="3"/>
            <charset val="128"/>
          </rPr>
          <t>上記の金額が１００万円以下の場合は上記金額を記載してください。
１００万円以上の場合は、「１，０００，０００」と記載してください。
なお、あわせて右記「注意事項」を確認してください。</t>
        </r>
      </text>
    </comment>
    <comment ref="B47" authorId="0" shapeId="0" xr:uid="{BDF089AE-6BFC-4FCC-88D8-52808BB5DF91}">
      <text>
        <r>
          <rPr>
            <sz val="9"/>
            <color indexed="81"/>
            <rFont val="MS P ゴシック"/>
            <family val="3"/>
            <charset val="128"/>
          </rPr>
          <t>（１）は最も当てはまるもの</t>
        </r>
        <r>
          <rPr>
            <b/>
            <sz val="9"/>
            <color indexed="81"/>
            <rFont val="MS P ゴシック"/>
            <family val="3"/>
            <charset val="128"/>
          </rPr>
          <t>１つ</t>
        </r>
        <r>
          <rPr>
            <sz val="9"/>
            <color indexed="81"/>
            <rFont val="MS P ゴシック"/>
            <family val="3"/>
            <charset val="128"/>
          </rPr>
          <t>にチェックしてください。</t>
        </r>
      </text>
    </comment>
    <comment ref="C71" authorId="0" shapeId="0" xr:uid="{CFE7D820-2F17-4CAF-80EF-C754B5D54FEB}">
      <text>
        <r>
          <rPr>
            <sz val="9"/>
            <color indexed="81"/>
            <rFont val="MS P ゴシック"/>
            <family val="3"/>
            <charset val="128"/>
          </rPr>
          <t>業務従事者数は、ICT機器を導入した際の業務削減率を測定するため、導入前の従事者数と同数若しくは同数以下としてください。</t>
        </r>
      </text>
    </comment>
    <comment ref="C76" authorId="0" shapeId="0" xr:uid="{10A1273E-0DC9-411B-8546-19F3ECB935F4}">
      <text>
        <r>
          <rPr>
            <sz val="9"/>
            <color indexed="81"/>
            <rFont val="MS P ゴシック"/>
            <family val="3"/>
            <charset val="128"/>
          </rPr>
          <t>削減率が２０％を超える場合は、下記（５）を記載してください。</t>
        </r>
      </text>
    </comment>
    <comment ref="C95" authorId="0" shapeId="0" xr:uid="{65BC3BB2-FE8D-40FF-80C1-CE88D3DB578F}">
      <text>
        <r>
          <rPr>
            <sz val="9"/>
            <color indexed="81"/>
            <rFont val="MS P ゴシック"/>
            <family val="3"/>
            <charset val="128"/>
          </rPr>
          <t>削減率が２０％を超える場合は、下記（５）を記載してください。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20" authorId="0" shapeId="0" xr:uid="{46EAA93C-E4C9-4BEA-AE81-B46A360DAAFA}">
      <text>
        <r>
          <rPr>
            <sz val="9"/>
            <color indexed="81"/>
            <rFont val="MS P ゴシック"/>
            <family val="3"/>
            <charset val="128"/>
          </rPr>
          <t>「導入内容」には機器の名称及び型番を記載してください。</t>
        </r>
      </text>
    </comment>
    <comment ref="M20" authorId="0" shapeId="0" xr:uid="{02859AC6-A4DB-4A8B-A4D8-690B034FEF48}">
      <text>
        <r>
          <rPr>
            <sz val="9"/>
            <color indexed="81"/>
            <rFont val="MS P ゴシック"/>
            <family val="3"/>
            <charset val="128"/>
          </rPr>
          <t>税込価格で記載してください。</t>
        </r>
      </text>
    </comment>
    <comment ref="S20" authorId="0" shapeId="0" xr:uid="{32739FE9-B513-4787-B023-A96BCFB90817}">
      <text>
        <r>
          <rPr>
            <sz val="9"/>
            <color indexed="81"/>
            <rFont val="MS P ゴシック"/>
            <family val="3"/>
            <charset val="128"/>
          </rPr>
          <t>税込価格で記載してください。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19" authorId="0" shapeId="0" xr:uid="{C314A5B3-A861-4C1B-ABE8-C94BB8CD897F}">
      <text>
        <r>
          <rPr>
            <sz val="9"/>
            <color indexed="81"/>
            <rFont val="MS P ゴシック"/>
            <family val="3"/>
            <charset val="128"/>
          </rPr>
          <t>今回申請を予定している障害児の事業所の同一敷地内に障害者に係る事業所があり、当該障害者事業所において、左記事業に申請する場合は、「あり」を選択してください。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6" authorId="0" shapeId="0" xr:uid="{D6E6DE0B-0ADC-473D-804D-28F52F5B507C}">
      <text>
        <r>
          <rPr>
            <sz val="9"/>
            <color indexed="81"/>
            <rFont val="MS P ゴシック"/>
            <family val="3"/>
            <charset val="128"/>
          </rPr>
          <t>記載不要です。</t>
        </r>
      </text>
    </comment>
    <comment ref="C19" authorId="0" shapeId="0" xr:uid="{34BCA05D-1A75-4815-A003-91F743F7DE6D}">
      <text>
        <r>
          <rPr>
            <sz val="9"/>
            <color indexed="81"/>
            <rFont val="MS P ゴシック"/>
            <family val="3"/>
            <charset val="128"/>
          </rPr>
          <t>過去のICT導入モデル事業補助金の受給有無を必ず選択してください。
また、受給していた場合は右欄の補助年度も記載して下さい。
（全てプルダウンとなっています。）</t>
        </r>
      </text>
    </comment>
    <comment ref="B21" authorId="0" shapeId="0" xr:uid="{4C1DA4CD-E75C-4C32-A601-3C12C71E955A}">
      <text>
        <r>
          <rPr>
            <sz val="9"/>
            <color indexed="81"/>
            <rFont val="MS P ゴシック"/>
            <family val="3"/>
            <charset val="128"/>
          </rPr>
          <t>内容を確認いただき、必ず該当箇所をチェックしてください。</t>
        </r>
      </text>
    </comment>
    <comment ref="A27" authorId="0" shapeId="0" xr:uid="{5FF035AE-0FA7-4F5C-8898-ED70A4BEA3B2}">
      <text>
        <r>
          <rPr>
            <sz val="9"/>
            <color indexed="81"/>
            <rFont val="MS P ゴシック"/>
            <family val="3"/>
            <charset val="128"/>
          </rPr>
          <t>同一敷地内に障害者の事業所がある場合はチェックし、費用を按分してください。</t>
        </r>
      </text>
    </comment>
    <comment ref="D31" authorId="0" shapeId="0" xr:uid="{02DA92B7-15A7-416F-B139-F2E8F06458A9}">
      <text>
        <r>
          <rPr>
            <sz val="9"/>
            <color indexed="81"/>
            <rFont val="MS P ゴシック"/>
            <family val="3"/>
            <charset val="128"/>
          </rPr>
          <t>別紙３「積算内訳」の「実支出（予定）額」を記載してください。</t>
        </r>
      </text>
    </comment>
    <comment ref="D33" authorId="0" shapeId="0" xr:uid="{F9147721-D08B-43EF-A7AF-3227AA46CF11}">
      <text>
        <r>
          <rPr>
            <sz val="9"/>
            <color indexed="81"/>
            <rFont val="MS P ゴシック"/>
            <family val="3"/>
            <charset val="128"/>
          </rPr>
          <t>上記の金額が１００万円以下の場合は上記金額を記載してください。
１００万円以上の場合は、「１，０００，０００」と記載してください。</t>
        </r>
      </text>
    </comment>
    <comment ref="B47" authorId="0" shapeId="0" xr:uid="{701EA9C9-A91F-4E16-8EEA-B1135E2B97B8}">
      <text>
        <r>
          <rPr>
            <sz val="9"/>
            <color indexed="81"/>
            <rFont val="MS P ゴシック"/>
            <family val="3"/>
            <charset val="128"/>
          </rPr>
          <t>（１）は最も当てはまるもの</t>
        </r>
        <r>
          <rPr>
            <b/>
            <sz val="9"/>
            <color indexed="81"/>
            <rFont val="MS P ゴシック"/>
            <family val="3"/>
            <charset val="128"/>
          </rPr>
          <t>１つ</t>
        </r>
        <r>
          <rPr>
            <sz val="9"/>
            <color indexed="81"/>
            <rFont val="MS P ゴシック"/>
            <family val="3"/>
            <charset val="128"/>
          </rPr>
          <t>にチェックしてください。</t>
        </r>
      </text>
    </comment>
    <comment ref="C71" authorId="0" shapeId="0" xr:uid="{0259B8C8-40BF-4F36-B7B0-286C6B58A05B}">
      <text>
        <r>
          <rPr>
            <sz val="9"/>
            <color indexed="81"/>
            <rFont val="MS P ゴシック"/>
            <family val="3"/>
            <charset val="128"/>
          </rPr>
          <t>業務従事者数は、ICT機器を導入した際の業務削減率を測定するため、導入前の従事者数と同数若しくは同数以下としてください。</t>
        </r>
      </text>
    </comment>
    <comment ref="C76" authorId="0" shapeId="0" xr:uid="{7E87CA91-9991-4E56-B2F3-51917970EEB6}">
      <text>
        <r>
          <rPr>
            <sz val="9"/>
            <color indexed="81"/>
            <rFont val="MS P ゴシック"/>
            <family val="3"/>
            <charset val="128"/>
          </rPr>
          <t>削減率が２０％を超える場合は、下記（５）を記載してください。</t>
        </r>
      </text>
    </comment>
    <comment ref="C95" authorId="0" shapeId="0" xr:uid="{DD68DEBA-F33B-4773-9C7E-BB5667CF1C17}">
      <text>
        <r>
          <rPr>
            <sz val="9"/>
            <color indexed="81"/>
            <rFont val="MS P ゴシック"/>
            <family val="3"/>
            <charset val="128"/>
          </rPr>
          <t>削減率が２０％を超える場合は、下記（５）を記載してください。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20" authorId="0" shapeId="0" xr:uid="{9B0BC28F-4E9D-4E5A-9E10-E27EA8C15221}">
      <text>
        <r>
          <rPr>
            <sz val="9"/>
            <color indexed="81"/>
            <rFont val="MS P ゴシック"/>
            <family val="3"/>
            <charset val="128"/>
          </rPr>
          <t>「導入内容」には機器の名称及び型番を記載してください。</t>
        </r>
      </text>
    </comment>
    <comment ref="M20" authorId="0" shapeId="0" xr:uid="{263C9099-5CE7-434F-8D0B-B71F175AF1E0}">
      <text>
        <r>
          <rPr>
            <sz val="9"/>
            <color indexed="81"/>
            <rFont val="MS P ゴシック"/>
            <family val="3"/>
            <charset val="128"/>
          </rPr>
          <t>税込価格で記載してください。</t>
        </r>
      </text>
    </comment>
    <comment ref="S20" authorId="0" shapeId="0" xr:uid="{3B611E3B-6429-4635-9393-9FFDD0A55523}">
      <text>
        <r>
          <rPr>
            <sz val="9"/>
            <color indexed="81"/>
            <rFont val="MS P ゴシック"/>
            <family val="3"/>
            <charset val="128"/>
          </rPr>
          <t>税込価格で記載してください。</t>
        </r>
      </text>
    </comment>
  </commentList>
</comments>
</file>

<file path=xl/sharedStrings.xml><?xml version="1.0" encoding="utf-8"?>
<sst xmlns="http://schemas.openxmlformats.org/spreadsheetml/2006/main" count="409" uniqueCount="201">
  <si>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</si>
  <si>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</si>
  <si>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</si>
  <si>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</si>
  <si>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</si>
  <si>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</si>
  <si>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</si>
  <si>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</si>
  <si>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</si>
  <si>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</si>
  <si>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</si>
  <si>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</si>
  <si>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</si>
  <si>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値引額（合計）</t>
    <rPh sb="0" eb="2">
      <t>ネビ</t>
    </rPh>
    <rPh sb="2" eb="3">
      <t>ガク</t>
    </rPh>
    <rPh sb="4" eb="6">
      <t>ゴウケイ</t>
    </rPh>
    <phoneticPr fontId="12"/>
  </si>
  <si>
    <t>初期設定に要する費用（合計）</t>
    <rPh sb="0" eb="2">
      <t>ショキ</t>
    </rPh>
    <rPh sb="2" eb="4">
      <t>セッテイ</t>
    </rPh>
    <rPh sb="5" eb="6">
      <t>ヨウ</t>
    </rPh>
    <rPh sb="8" eb="10">
      <t>ヒヨウ</t>
    </rPh>
    <rPh sb="11" eb="13">
      <t>ゴウケイ</t>
    </rPh>
    <phoneticPr fontId="12"/>
  </si>
  <si>
    <t>機器導入費用（合計）</t>
    <rPh sb="0" eb="2">
      <t>キキ</t>
    </rPh>
    <rPh sb="2" eb="4">
      <t>ドウニュウ</t>
    </rPh>
    <rPh sb="4" eb="6">
      <t>ヒヨウ</t>
    </rPh>
    <rPh sb="7" eb="9">
      <t>ゴウケイ</t>
    </rPh>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</si>
  <si>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</si>
  <si>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</si>
  <si>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</si>
  <si>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</si>
  <si>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</si>
  <si>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</si>
  <si>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</si>
  <si>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</si>
  <si>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1"/>
  </si>
  <si>
    <t>１．経費計画</t>
    <rPh sb="2" eb="4">
      <t>ケイヒ</t>
    </rPh>
    <rPh sb="4" eb="6">
      <t>ケイカク</t>
    </rPh>
    <phoneticPr fontId="12"/>
  </si>
  <si>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2"/>
  </si>
  <si>
    <r>
      <t>　　　</t>
    </r>
    <r>
      <rPr>
        <sz val="9"/>
        <color theme="1"/>
        <rFont val="ＭＳ Ｐゴシック"/>
        <family val="3"/>
        <charset val="128"/>
        <scheme val="minor"/>
      </rPr>
      <t>※実際にかかる費用の総額を記載</t>
    </r>
    <phoneticPr fontId="12"/>
  </si>
  <si>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2"/>
  </si>
  <si>
    <t>（３）国庫補助所要額　</t>
    <rPh sb="3" eb="5">
      <t>コッコ</t>
    </rPh>
    <rPh sb="5" eb="7">
      <t>ホジョ</t>
    </rPh>
    <rPh sb="7" eb="10">
      <t>ショヨウガク</t>
    </rPh>
    <phoneticPr fontId="12"/>
  </si>
  <si>
    <t>２．事業計画</t>
    <rPh sb="2" eb="4">
      <t>ジギョウ</t>
    </rPh>
    <rPh sb="4" eb="6">
      <t>ケイカク</t>
    </rPh>
    <phoneticPr fontId="12"/>
  </si>
  <si>
    <t>（２）事業所が抱える課題</t>
    <rPh sb="3" eb="6">
      <t>ジギョウショ</t>
    </rPh>
    <rPh sb="7" eb="8">
      <t>カカ</t>
    </rPh>
    <rPh sb="10" eb="12">
      <t>カダイ</t>
    </rPh>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</si>
  <si>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</si>
  <si>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</si>
  <si>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</si>
  <si>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</si>
  <si>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（４）主な導入機器内容（複数選択可）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</si>
  <si>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</si>
  <si>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</si>
  <si>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</si>
  <si>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</si>
  <si>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</si>
  <si>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</si>
  <si>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1"/>
  </si>
  <si>
    <t>（１）ICTの導入を計画する分野（特に該当するもの１つに☑）</t>
    <rPh sb="7" eb="9">
      <t>ドウニュウ</t>
    </rPh>
    <rPh sb="10" eb="12">
      <t>ケイカク</t>
    </rPh>
    <rPh sb="14" eb="16">
      <t>ブンヤ</t>
    </rPh>
    <rPh sb="17" eb="18">
      <t>トク</t>
    </rPh>
    <rPh sb="19" eb="21">
      <t>ガイトウ</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</si>
  <si>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1"/>
  </si>
  <si>
    <t>業務の統合化に係る取組（勤怠管理、シフト表作成、人事・給与業務など）</t>
    <rPh sb="0" eb="2">
      <t>ギョウム</t>
    </rPh>
    <phoneticPr fontId="12"/>
  </si>
  <si>
    <t>（３）ICT機器等を導入する業務内容（概要）　</t>
    <rPh sb="6" eb="8">
      <t>キキ</t>
    </rPh>
    <rPh sb="8" eb="9">
      <t>トウ</t>
    </rPh>
    <rPh sb="10" eb="12">
      <t>ドウニュウ</t>
    </rPh>
    <rPh sb="14" eb="16">
      <t>ギョウム</t>
    </rPh>
    <rPh sb="16" eb="18">
      <t>ナイヨウ</t>
    </rPh>
    <rPh sb="19" eb="21">
      <t>ガイヨウ</t>
    </rPh>
    <phoneticPr fontId="12"/>
  </si>
  <si>
    <t>業務従事者数</t>
    <rPh sb="0" eb="2">
      <t>ギョウム</t>
    </rPh>
    <rPh sb="2" eb="5">
      <t>ジュウジシャ</t>
    </rPh>
    <rPh sb="5" eb="6">
      <t>スウ</t>
    </rPh>
    <phoneticPr fontId="21"/>
  </si>
  <si>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</si>
  <si>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</si>
  <si>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</si>
  <si>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</si>
  <si>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2"/>
  </si>
  <si>
    <t>　　　　※上限100万円【1(1)が100万円以下の場合は、1(1)の金額を記入】</t>
    <phoneticPr fontId="12"/>
  </si>
  <si>
    <r>
      <t>　　　</t>
    </r>
    <r>
      <rPr>
        <sz val="9"/>
        <color theme="1"/>
        <rFont val="ＭＳ Ｐゴシック"/>
        <family val="3"/>
        <charset val="128"/>
        <scheme val="minor"/>
      </rPr>
      <t>※【1(2)×1/2にて算出（千円未満切捨）】</t>
    </r>
    <phoneticPr fontId="12"/>
  </si>
  <si>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</si>
  <si>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</si>
  <si>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作業の迅速化に係る取組（現場や外出先での入力支援、支援記録の作成など）</t>
    <rPh sb="5" eb="6">
      <t>カ</t>
    </rPh>
    <rPh sb="25" eb="27">
      <t>シエン</t>
    </rPh>
    <rPh sb="27" eb="29">
      <t>キロク</t>
    </rPh>
    <rPh sb="30" eb="32">
      <t>サクセイ</t>
    </rPh>
    <phoneticPr fontId="12"/>
  </si>
  <si>
    <t>その他</t>
    <phoneticPr fontId="21"/>
  </si>
  <si>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</si>
  <si>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</si>
  <si>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</si>
  <si>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</si>
  <si>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2"/>
  </si>
  <si>
    <t>A.ひと月当たり</t>
    <rPh sb="4" eb="5">
      <t>ツキ</t>
    </rPh>
    <rPh sb="5" eb="6">
      <t>ア</t>
    </rPh>
    <phoneticPr fontId="12"/>
  </si>
  <si>
    <t>B.年間発生件数
（A×12）</t>
    <rPh sb="2" eb="4">
      <t>ネンカン</t>
    </rPh>
    <rPh sb="4" eb="6">
      <t>ハッセイ</t>
    </rPh>
    <rPh sb="6" eb="8">
      <t>ケンスウ</t>
    </rPh>
    <phoneticPr fontId="12"/>
  </si>
  <si>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2"/>
  </si>
  <si>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2"/>
  </si>
  <si>
    <t>B.年間作成文書量
（A×12）</t>
    <rPh sb="2" eb="4">
      <t>ネンカン</t>
    </rPh>
    <rPh sb="4" eb="6">
      <t>サクセイ</t>
    </rPh>
    <rPh sb="6" eb="8">
      <t>ブンショ</t>
    </rPh>
    <rPh sb="8" eb="9">
      <t>リョウ</t>
    </rPh>
    <phoneticPr fontId="12"/>
  </si>
  <si>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</si>
  <si>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1"/>
  </si>
  <si>
    <t>優先順位</t>
    <rPh sb="0" eb="2">
      <t>ユウセン</t>
    </rPh>
    <rPh sb="2" eb="4">
      <t>ジュンイ</t>
    </rPh>
    <phoneticPr fontId="12"/>
  </si>
  <si>
    <t>　</t>
    <phoneticPr fontId="12"/>
  </si>
  <si>
    <t>自治体名：</t>
    <rPh sb="0" eb="3">
      <t>ジチタイ</t>
    </rPh>
    <rPh sb="3" eb="4">
      <t>メイ</t>
    </rPh>
    <phoneticPr fontId="12"/>
  </si>
  <si>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2"/>
  </si>
  <si>
    <t>（別紙４）　※事業所ごとに作成してください。</t>
    <rPh sb="1" eb="3">
      <t>ベッシ</t>
    </rPh>
    <phoneticPr fontId="12"/>
  </si>
  <si>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</si>
  <si>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</si>
  <si>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21"/>
  </si>
  <si>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2"/>
  </si>
  <si>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21"/>
  </si>
  <si>
    <t>（該当する場合に、チェックしてください。）</t>
    <rPh sb="1" eb="3">
      <t>ガイトウ</t>
    </rPh>
    <rPh sb="5" eb="7">
      <t>バアイ</t>
    </rPh>
    <phoneticPr fontId="12"/>
  </si>
  <si>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2"/>
  </si>
  <si>
    <r>
      <t>参考情報：令和２年度から令和５年度に係るICT導入モデル事業補助実績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</si>
  <si>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t>別紙１</t>
    <rPh sb="0" eb="2">
      <t>ベッシ</t>
    </rPh>
    <phoneticPr fontId="12"/>
  </si>
  <si>
    <t>代表者名</t>
    <rPh sb="0" eb="3">
      <t>ダイヒョウシャ</t>
    </rPh>
    <rPh sb="3" eb="4">
      <t>メイ</t>
    </rPh>
    <phoneticPr fontId="12"/>
  </si>
  <si>
    <t>法人所在地</t>
    <rPh sb="0" eb="2">
      <t>ホウジン</t>
    </rPh>
    <rPh sb="2" eb="5">
      <t>ショザイチ</t>
    </rPh>
    <phoneticPr fontId="12"/>
  </si>
  <si>
    <t>〒</t>
  </si>
  <si>
    <t>事業所番号</t>
    <rPh sb="0" eb="5">
      <t>ジギョウショバンゴウ</t>
    </rPh>
    <phoneticPr fontId="12"/>
  </si>
  <si>
    <t>サービス種別</t>
    <rPh sb="4" eb="6">
      <t>シュベツ</t>
    </rPh>
    <phoneticPr fontId="12"/>
  </si>
  <si>
    <t>利用定員</t>
    <rPh sb="0" eb="4">
      <t>リヨウテイイン</t>
    </rPh>
    <phoneticPr fontId="12"/>
  </si>
  <si>
    <t>事業所所在地</t>
    <rPh sb="0" eb="3">
      <t>ジギョウショ</t>
    </rPh>
    <rPh sb="3" eb="6">
      <t>ショザイチ</t>
    </rPh>
    <phoneticPr fontId="12"/>
  </si>
  <si>
    <t>担当者連絡先</t>
    <rPh sb="0" eb="3">
      <t>タントウシャ</t>
    </rPh>
    <rPh sb="3" eb="6">
      <t>レンラクサキ</t>
    </rPh>
    <phoneticPr fontId="12"/>
  </si>
  <si>
    <t>ふりがな</t>
    <phoneticPr fontId="12"/>
  </si>
  <si>
    <t>担当者名</t>
    <rPh sb="0" eb="3">
      <t>タントウシャ</t>
    </rPh>
    <rPh sb="3" eb="4">
      <t>メイ</t>
    </rPh>
    <phoneticPr fontId="12"/>
  </si>
  <si>
    <t>電話番号</t>
    <rPh sb="0" eb="2">
      <t>デンワ</t>
    </rPh>
    <rPh sb="2" eb="4">
      <t>バンゴウ</t>
    </rPh>
    <phoneticPr fontId="12"/>
  </si>
  <si>
    <t>メールアドレス</t>
    <phoneticPr fontId="12"/>
  </si>
  <si>
    <t>千葉県</t>
    <rPh sb="0" eb="3">
      <t>チバケン</t>
    </rPh>
    <phoneticPr fontId="12"/>
  </si>
  <si>
    <t>代表者職名</t>
    <rPh sb="0" eb="3">
      <t>ダイヒョウシャ</t>
    </rPh>
    <rPh sb="3" eb="5">
      <t>ショクメイ</t>
    </rPh>
    <phoneticPr fontId="12"/>
  </si>
  <si>
    <t>事業者調査票</t>
    <rPh sb="0" eb="3">
      <t>ジギョウシャ</t>
    </rPh>
    <phoneticPr fontId="12"/>
  </si>
  <si>
    <t>なし</t>
  </si>
  <si>
    <t>手書きで支援記録等を行っているめ、都度書面を書面を確認しなければならず、情報共有に時間がかかっている。
※上記は例のため、申請時は詳細に記載してください。</t>
    <rPh sb="0" eb="2">
      <t>テガ</t>
    </rPh>
    <rPh sb="4" eb="6">
      <t>シエン</t>
    </rPh>
    <rPh sb="6" eb="8">
      <t>キロク</t>
    </rPh>
    <rPh sb="8" eb="9">
      <t>トウ</t>
    </rPh>
    <rPh sb="10" eb="11">
      <t>オコナ</t>
    </rPh>
    <rPh sb="17" eb="19">
      <t>ツド</t>
    </rPh>
    <rPh sb="19" eb="21">
      <t>ショメン</t>
    </rPh>
    <rPh sb="22" eb="24">
      <t>ショメン</t>
    </rPh>
    <rPh sb="25" eb="27">
      <t>カクニン</t>
    </rPh>
    <rPh sb="36" eb="38">
      <t>ジョウホウ</t>
    </rPh>
    <rPh sb="38" eb="40">
      <t>キョウユウ</t>
    </rPh>
    <rPh sb="41" eb="43">
      <t>ジカン</t>
    </rPh>
    <rPh sb="54" eb="56">
      <t>ジョウキ</t>
    </rPh>
    <rPh sb="57" eb="58">
      <t>レイ</t>
    </rPh>
    <rPh sb="62" eb="65">
      <t>シンセイジ</t>
    </rPh>
    <rPh sb="66" eb="68">
      <t>ショウサイ</t>
    </rPh>
    <rPh sb="69" eb="71">
      <t>キサイ</t>
    </rPh>
    <phoneticPr fontId="12"/>
  </si>
  <si>
    <t>支援記録等を手書きから電子記録とすることで、常に職員間の情報共有が容易になり効率的な業務運用が期待できる。
※上記は例のため、申請時は詳細に記載してください。</t>
    <rPh sb="0" eb="2">
      <t>シエン</t>
    </rPh>
    <rPh sb="2" eb="4">
      <t>キロク</t>
    </rPh>
    <rPh sb="4" eb="5">
      <t>トウ</t>
    </rPh>
    <rPh sb="6" eb="8">
      <t>テガ</t>
    </rPh>
    <rPh sb="11" eb="13">
      <t>デンシ</t>
    </rPh>
    <rPh sb="13" eb="15">
      <t>キロク</t>
    </rPh>
    <rPh sb="22" eb="23">
      <t>ツネ</t>
    </rPh>
    <rPh sb="24" eb="26">
      <t>ショクイン</t>
    </rPh>
    <rPh sb="26" eb="27">
      <t>カン</t>
    </rPh>
    <rPh sb="28" eb="30">
      <t>ジョウホウ</t>
    </rPh>
    <rPh sb="30" eb="32">
      <t>キョウユウ</t>
    </rPh>
    <rPh sb="33" eb="35">
      <t>ヨウイ</t>
    </rPh>
    <rPh sb="38" eb="41">
      <t>コウリツテキ</t>
    </rPh>
    <rPh sb="42" eb="44">
      <t>ギョウム</t>
    </rPh>
    <rPh sb="44" eb="46">
      <t>ウンヨウ</t>
    </rPh>
    <rPh sb="47" eb="49">
      <t>キタイ</t>
    </rPh>
    <rPh sb="56" eb="58">
      <t>ジョウキ</t>
    </rPh>
    <rPh sb="59" eb="60">
      <t>レイ</t>
    </rPh>
    <rPh sb="64" eb="67">
      <t>シンセイジ</t>
    </rPh>
    <rPh sb="68" eb="70">
      <t>ショウサイ</t>
    </rPh>
    <rPh sb="71" eb="73">
      <t>キサイ</t>
    </rPh>
    <phoneticPr fontId="12"/>
  </si>
  <si>
    <t>台</t>
  </si>
  <si>
    <t>パソコン（型番：〇〇〇）</t>
    <rPh sb="5" eb="7">
      <t>カタバン</t>
    </rPh>
    <phoneticPr fontId="12"/>
  </si>
  <si>
    <t>タブレット（型番：〇〇〇）</t>
    <rPh sb="6" eb="8">
      <t>カタバン</t>
    </rPh>
    <phoneticPr fontId="12"/>
  </si>
  <si>
    <t>法人名</t>
    <rPh sb="0" eb="2">
      <t>ホウジン</t>
    </rPh>
    <rPh sb="2" eb="3">
      <t>メイ</t>
    </rPh>
    <phoneticPr fontId="58"/>
  </si>
  <si>
    <t>代表者名</t>
    <rPh sb="0" eb="3">
      <t>ダイヒョウシャ</t>
    </rPh>
    <rPh sb="3" eb="4">
      <t>メイ</t>
    </rPh>
    <phoneticPr fontId="58"/>
  </si>
  <si>
    <t>法人〒</t>
    <rPh sb="0" eb="2">
      <t>ホウジン</t>
    </rPh>
    <phoneticPr fontId="58"/>
  </si>
  <si>
    <t>法人所在地</t>
    <rPh sb="0" eb="5">
      <t>ホウジンショザイチ</t>
    </rPh>
    <phoneticPr fontId="60"/>
  </si>
  <si>
    <t>事業所名</t>
    <rPh sb="0" eb="3">
      <t>ジギョウショ</t>
    </rPh>
    <rPh sb="3" eb="4">
      <t>メイ</t>
    </rPh>
    <phoneticPr fontId="58"/>
  </si>
  <si>
    <t>事業所番号</t>
    <rPh sb="0" eb="5">
      <t>ジギョウショバンゴウ</t>
    </rPh>
    <phoneticPr fontId="58"/>
  </si>
  <si>
    <t>サービス種別</t>
    <rPh sb="4" eb="6">
      <t>シュベツ</t>
    </rPh>
    <phoneticPr fontId="60"/>
  </si>
  <si>
    <t>定員</t>
    <rPh sb="0" eb="2">
      <t>テイイン</t>
    </rPh>
    <phoneticPr fontId="60"/>
  </si>
  <si>
    <t>事業所〒</t>
    <rPh sb="0" eb="3">
      <t>ジギョウショ</t>
    </rPh>
    <phoneticPr fontId="60"/>
  </si>
  <si>
    <t>事業所所在地</t>
    <rPh sb="0" eb="3">
      <t>ジギョウショ</t>
    </rPh>
    <rPh sb="3" eb="6">
      <t>ショザイチ</t>
    </rPh>
    <phoneticPr fontId="58"/>
  </si>
  <si>
    <t>担当者名</t>
    <rPh sb="0" eb="3">
      <t>タントウシャ</t>
    </rPh>
    <rPh sb="3" eb="4">
      <t>メイ</t>
    </rPh>
    <phoneticPr fontId="58"/>
  </si>
  <si>
    <t>電話番号</t>
    <rPh sb="0" eb="2">
      <t>デンワ</t>
    </rPh>
    <rPh sb="2" eb="4">
      <t>バンゴウ</t>
    </rPh>
    <phoneticPr fontId="58"/>
  </si>
  <si>
    <t>メールアドレス</t>
  </si>
  <si>
    <t>実支出予定額(a)</t>
    <rPh sb="0" eb="3">
      <t>ジツシシュツ</t>
    </rPh>
    <rPh sb="3" eb="5">
      <t>ヨテイ</t>
    </rPh>
    <rPh sb="5" eb="6">
      <t>ガク</t>
    </rPh>
    <phoneticPr fontId="60"/>
  </si>
  <si>
    <t>代表者職名</t>
    <rPh sb="0" eb="3">
      <t>ダイヒョウシャ</t>
    </rPh>
    <rPh sb="3" eb="5">
      <t>ショクメイ</t>
    </rPh>
    <phoneticPr fontId="12"/>
  </si>
  <si>
    <t>障害児施設申請有無</t>
    <rPh sb="0" eb="2">
      <t>ショウガイ</t>
    </rPh>
    <rPh sb="2" eb="3">
      <t>ジ</t>
    </rPh>
    <rPh sb="3" eb="5">
      <t>シセツ</t>
    </rPh>
    <rPh sb="5" eb="7">
      <t>シンセイ</t>
    </rPh>
    <rPh sb="7" eb="9">
      <t>ウム</t>
    </rPh>
    <phoneticPr fontId="12"/>
  </si>
  <si>
    <t>補助基本額</t>
    <rPh sb="0" eb="2">
      <t>ホジョ</t>
    </rPh>
    <rPh sb="2" eb="4">
      <t>キホン</t>
    </rPh>
    <rPh sb="4" eb="5">
      <t>ガク</t>
    </rPh>
    <phoneticPr fontId="21"/>
  </si>
  <si>
    <t>うち県補助額</t>
    <rPh sb="2" eb="3">
      <t>ケン</t>
    </rPh>
    <rPh sb="3" eb="5">
      <t>ホジョ</t>
    </rPh>
    <rPh sb="5" eb="6">
      <t>ガク</t>
    </rPh>
    <phoneticPr fontId="21"/>
  </si>
  <si>
    <t>うち国補助額</t>
    <rPh sb="2" eb="3">
      <t>クニ</t>
    </rPh>
    <rPh sb="3" eb="5">
      <t>ホジョ</t>
    </rPh>
    <rPh sb="5" eb="6">
      <t>ガク</t>
    </rPh>
    <phoneticPr fontId="21"/>
  </si>
  <si>
    <t>合計額</t>
    <rPh sb="0" eb="2">
      <t>ゴウケイ</t>
    </rPh>
    <rPh sb="2" eb="3">
      <t>ガク</t>
    </rPh>
    <phoneticPr fontId="12"/>
  </si>
  <si>
    <t>事業所の課題</t>
    <rPh sb="0" eb="3">
      <t>ジギョウショ</t>
    </rPh>
    <rPh sb="4" eb="6">
      <t>カダイ</t>
    </rPh>
    <phoneticPr fontId="12"/>
  </si>
  <si>
    <t>ICT概要</t>
    <rPh sb="3" eb="5">
      <t>ガイヨウ</t>
    </rPh>
    <phoneticPr fontId="12"/>
  </si>
  <si>
    <t>時間削減率</t>
    <rPh sb="0" eb="2">
      <t>ジカン</t>
    </rPh>
    <rPh sb="2" eb="4">
      <t>サクゲン</t>
    </rPh>
    <rPh sb="4" eb="5">
      <t>リツ</t>
    </rPh>
    <phoneticPr fontId="12"/>
  </si>
  <si>
    <t>紙削減率</t>
    <rPh sb="0" eb="1">
      <t>カミ</t>
    </rPh>
    <rPh sb="1" eb="3">
      <t>サクゲン</t>
    </rPh>
    <rPh sb="3" eb="4">
      <t>リツ</t>
    </rPh>
    <phoneticPr fontId="12"/>
  </si>
  <si>
    <t>20％を超える場合</t>
    <rPh sb="4" eb="5">
      <t>コ</t>
    </rPh>
    <rPh sb="7" eb="9">
      <t>バアイ</t>
    </rPh>
    <phoneticPr fontId="12"/>
  </si>
  <si>
    <t>導入機器</t>
    <rPh sb="0" eb="2">
      <t>ドウニュウ</t>
    </rPh>
    <rPh sb="2" eb="4">
      <t>キキ</t>
    </rPh>
    <phoneticPr fontId="12"/>
  </si>
  <si>
    <t>支援記録</t>
    <rPh sb="0" eb="2">
      <t>シエン</t>
    </rPh>
    <rPh sb="2" eb="4">
      <t>キロク</t>
    </rPh>
    <phoneticPr fontId="12"/>
  </si>
  <si>
    <t>個別支援計画</t>
    <rPh sb="0" eb="2">
      <t>コベツ</t>
    </rPh>
    <rPh sb="2" eb="4">
      <t>シエン</t>
    </rPh>
    <rPh sb="4" eb="6">
      <t>ケイカク</t>
    </rPh>
    <phoneticPr fontId="12"/>
  </si>
  <si>
    <t>〇〇　〇〇</t>
    <phoneticPr fontId="12"/>
  </si>
  <si>
    <t>〇〇〇〇</t>
    <phoneticPr fontId="12"/>
  </si>
  <si>
    <t>千葉県習志野市〇〇〇</t>
    <rPh sb="0" eb="3">
      <t>チバケン</t>
    </rPh>
    <rPh sb="3" eb="7">
      <t>ナラシノシ</t>
    </rPh>
    <phoneticPr fontId="12"/>
  </si>
  <si>
    <t>〇〇〇－〇〇〇－〇〇〇〇</t>
    <phoneticPr fontId="12"/>
  </si>
  <si>
    <t>千葉県千葉市中央区市場町1番1号</t>
    <rPh sb="0" eb="3">
      <t>チバケン</t>
    </rPh>
    <rPh sb="3" eb="6">
      <t>チバシ</t>
    </rPh>
    <rPh sb="6" eb="9">
      <t>チュウオウク</t>
    </rPh>
    <rPh sb="9" eb="12">
      <t>イチバチョウ</t>
    </rPh>
    <rPh sb="13" eb="14">
      <t>バン</t>
    </rPh>
    <rPh sb="15" eb="16">
      <t>ゴウ</t>
    </rPh>
    <phoneticPr fontId="12"/>
  </si>
  <si>
    <t>初期設定費用</t>
    <rPh sb="0" eb="2">
      <t>ショキ</t>
    </rPh>
    <rPh sb="2" eb="4">
      <t>セッテイ</t>
    </rPh>
    <rPh sb="4" eb="6">
      <t>ヒヨウ</t>
    </rPh>
    <phoneticPr fontId="12"/>
  </si>
  <si>
    <t>式</t>
  </si>
  <si>
    <t>クラウドサービス（R6.7 ～R7.3）</t>
    <phoneticPr fontId="12"/>
  </si>
  <si>
    <t>パソコンやタブレットを用いることで、紙ベースで行っていた業務を電子化でき、作成文書量を削減できたとともに、支援記録をクラウド上で共有することで常に情報ｌ共有が可能となり、業務の効率化につながった。
※上記は例のため、申請時は詳細に記載してください。</t>
    <rPh sb="11" eb="12">
      <t>モチ</t>
    </rPh>
    <rPh sb="18" eb="19">
      <t>カミ</t>
    </rPh>
    <rPh sb="23" eb="24">
      <t>オコナ</t>
    </rPh>
    <rPh sb="28" eb="30">
      <t>ギョウム</t>
    </rPh>
    <rPh sb="31" eb="33">
      <t>デンシ</t>
    </rPh>
    <rPh sb="33" eb="34">
      <t>カ</t>
    </rPh>
    <rPh sb="37" eb="39">
      <t>サクセイ</t>
    </rPh>
    <rPh sb="39" eb="41">
      <t>ブンショ</t>
    </rPh>
    <rPh sb="41" eb="42">
      <t>リョウ</t>
    </rPh>
    <rPh sb="43" eb="45">
      <t>サクゲン</t>
    </rPh>
    <rPh sb="53" eb="55">
      <t>シエン</t>
    </rPh>
    <rPh sb="55" eb="57">
      <t>キロク</t>
    </rPh>
    <rPh sb="62" eb="63">
      <t>ジョウ</t>
    </rPh>
    <rPh sb="64" eb="66">
      <t>キョウユウ</t>
    </rPh>
    <rPh sb="71" eb="72">
      <t>ツネ</t>
    </rPh>
    <rPh sb="73" eb="75">
      <t>ジョウホウ</t>
    </rPh>
    <rPh sb="76" eb="78">
      <t>キョウユウ</t>
    </rPh>
    <rPh sb="79" eb="81">
      <t>カノウ</t>
    </rPh>
    <rPh sb="85" eb="87">
      <t>ギョウム</t>
    </rPh>
    <rPh sb="88" eb="91">
      <t>コウリツカ</t>
    </rPh>
    <rPh sb="101" eb="103">
      <t>ジョウキ</t>
    </rPh>
    <rPh sb="104" eb="105">
      <t>レイ</t>
    </rPh>
    <rPh sb="109" eb="112">
      <t>シンセイジ</t>
    </rPh>
    <rPh sb="113" eb="115">
      <t>ショウサイ</t>
    </rPh>
    <rPh sb="116" eb="118">
      <t>キサイ</t>
    </rPh>
    <phoneticPr fontId="12"/>
  </si>
  <si>
    <t>対象経費及び基準額按分要否</t>
    <rPh sb="0" eb="2">
      <t>タイショウ</t>
    </rPh>
    <rPh sb="2" eb="4">
      <t>ケイヒ</t>
    </rPh>
    <rPh sb="4" eb="5">
      <t>オヨ</t>
    </rPh>
    <rPh sb="6" eb="8">
      <t>キジュン</t>
    </rPh>
    <rPh sb="8" eb="9">
      <t>ガク</t>
    </rPh>
    <rPh sb="9" eb="11">
      <t>アンブン</t>
    </rPh>
    <rPh sb="11" eb="13">
      <t>ヨウヒ</t>
    </rPh>
    <phoneticPr fontId="12"/>
  </si>
  <si>
    <t>〒〇〇〇-〇〇〇〇</t>
    <phoneticPr fontId="12"/>
  </si>
  <si>
    <t>（１）導入機器数</t>
    <rPh sb="3" eb="5">
      <t>ドウニュウ</t>
    </rPh>
    <rPh sb="5" eb="7">
      <t>キキ</t>
    </rPh>
    <rPh sb="7" eb="8">
      <t>スウ</t>
    </rPh>
    <phoneticPr fontId="12"/>
  </si>
  <si>
    <t>式／台</t>
    <rPh sb="0" eb="1">
      <t>シキ</t>
    </rPh>
    <rPh sb="2" eb="3">
      <t>ダイ</t>
    </rPh>
    <phoneticPr fontId="12"/>
  </si>
  <si>
    <t>（２）実支出（予定）額</t>
    <rPh sb="3" eb="4">
      <t>ジツ</t>
    </rPh>
    <rPh sb="4" eb="6">
      <t>シシュツ</t>
    </rPh>
    <rPh sb="7" eb="9">
      <t>ヨテイ</t>
    </rPh>
    <rPh sb="10" eb="11">
      <t>ガク</t>
    </rPh>
    <phoneticPr fontId="12"/>
  </si>
  <si>
    <t>↑</t>
    <phoneticPr fontId="12"/>
  </si>
  <si>
    <t>　　　　※積算内訳書（別紙４）の実支出額の金額を入力すること。</t>
    <rPh sb="5" eb="7">
      <t>セキサン</t>
    </rPh>
    <rPh sb="7" eb="10">
      <t>ウチワケショ</t>
    </rPh>
    <rPh sb="11" eb="13">
      <t>ベッシ</t>
    </rPh>
    <rPh sb="16" eb="17">
      <t>ジツ</t>
    </rPh>
    <rPh sb="17" eb="20">
      <t>シシュツガク</t>
    </rPh>
    <rPh sb="21" eb="23">
      <t>キンガク</t>
    </rPh>
    <rPh sb="24" eb="26">
      <t>ニュウリョク</t>
    </rPh>
    <phoneticPr fontId="21"/>
  </si>
  <si>
    <t>（３）補助基本（基準）額</t>
    <rPh sb="3" eb="5">
      <t>ホジョ</t>
    </rPh>
    <rPh sb="5" eb="7">
      <t>キホン</t>
    </rPh>
    <rPh sb="8" eb="10">
      <t>キジュン</t>
    </rPh>
    <rPh sb="11" eb="12">
      <t>ガク</t>
    </rPh>
    <phoneticPr fontId="12"/>
  </si>
  <si>
    <t>（４）寄付金その他の収入予定額</t>
    <rPh sb="3" eb="6">
      <t>キフキン</t>
    </rPh>
    <rPh sb="8" eb="9">
      <t>タ</t>
    </rPh>
    <rPh sb="10" eb="12">
      <t>シュウニュウ</t>
    </rPh>
    <rPh sb="12" eb="14">
      <t>ヨテイ</t>
    </rPh>
    <rPh sb="14" eb="15">
      <t>ガク</t>
    </rPh>
    <phoneticPr fontId="12"/>
  </si>
  <si>
    <t>（５）対象経費の合計額</t>
    <rPh sb="3" eb="5">
      <t>タイショウ</t>
    </rPh>
    <rPh sb="5" eb="7">
      <t>ケイヒ</t>
    </rPh>
    <rPh sb="8" eb="10">
      <t>ゴウケイ</t>
    </rPh>
    <rPh sb="10" eb="11">
      <t>ガク</t>
    </rPh>
    <phoneticPr fontId="12"/>
  </si>
  <si>
    <t>（６）補助限度額　</t>
    <rPh sb="3" eb="5">
      <t>ホジョ</t>
    </rPh>
    <rPh sb="5" eb="7">
      <t>ゲンド</t>
    </rPh>
    <rPh sb="7" eb="8">
      <t>ガク</t>
    </rPh>
    <phoneticPr fontId="12"/>
  </si>
  <si>
    <t>（別紙３）　※事業所ごとに作成してください。</t>
    <rPh sb="1" eb="3">
      <t>ベッシ</t>
    </rPh>
    <rPh sb="7" eb="10">
      <t>ジギョウショ</t>
    </rPh>
    <rPh sb="13" eb="15">
      <t>サクセイ</t>
    </rPh>
    <phoneticPr fontId="12"/>
  </si>
  <si>
    <t>（別紙２）</t>
    <rPh sb="1" eb="3">
      <t>ベッシ</t>
    </rPh>
    <phoneticPr fontId="12"/>
  </si>
  <si>
    <t>　　　　※事業計画書（別紙３）の補助基本額の金額を入力すること。</t>
    <rPh sb="5" eb="7">
      <t>ジギョウ</t>
    </rPh>
    <rPh sb="7" eb="10">
      <t>ケイカクショ</t>
    </rPh>
    <rPh sb="11" eb="13">
      <t>ベッシ</t>
    </rPh>
    <rPh sb="16" eb="18">
      <t>ホジョ</t>
    </rPh>
    <rPh sb="18" eb="20">
      <t>キホン</t>
    </rPh>
    <rPh sb="20" eb="21">
      <t>ガク</t>
    </rPh>
    <rPh sb="22" eb="24">
      <t>キンガク</t>
    </rPh>
    <rPh sb="25" eb="27">
      <t>ニュウリョク</t>
    </rPh>
    <phoneticPr fontId="12"/>
  </si>
  <si>
    <t>（公表）</t>
    <rPh sb="1" eb="3">
      <t>コウヒョウ</t>
    </rPh>
    <phoneticPr fontId="12"/>
  </si>
  <si>
    <t>（複数見積）</t>
    <rPh sb="1" eb="3">
      <t>フクスウ</t>
    </rPh>
    <rPh sb="3" eb="5">
      <t>ミツモリ</t>
    </rPh>
    <phoneticPr fontId="12"/>
  </si>
  <si>
    <t>（処遇）</t>
    <rPh sb="1" eb="3">
      <t>ショグウ</t>
    </rPh>
    <phoneticPr fontId="12"/>
  </si>
  <si>
    <t>(周知）</t>
    <rPh sb="1" eb="3">
      <t>シュウチ</t>
    </rPh>
    <phoneticPr fontId="12"/>
  </si>
  <si>
    <t>（同一敷地）</t>
    <rPh sb="1" eb="3">
      <t>ドウイツ</t>
    </rPh>
    <rPh sb="3" eb="5">
      <t>シキチ</t>
    </rPh>
    <phoneticPr fontId="12"/>
  </si>
  <si>
    <t>（パソコン）</t>
    <phoneticPr fontId="12"/>
  </si>
  <si>
    <t>（スマートフォン）</t>
    <phoneticPr fontId="12"/>
  </si>
  <si>
    <t>（タブレット）</t>
    <phoneticPr fontId="12"/>
  </si>
  <si>
    <t>（インカム）</t>
    <phoneticPr fontId="12"/>
  </si>
  <si>
    <t>（ソフトウェア　支援）</t>
    <rPh sb="8" eb="10">
      <t>シエン</t>
    </rPh>
    <phoneticPr fontId="12"/>
  </si>
  <si>
    <t>（ソフトウェア　バックオフィス）</t>
    <phoneticPr fontId="12"/>
  </si>
  <si>
    <t>（通信環境）</t>
    <rPh sb="1" eb="3">
      <t>ツウシン</t>
    </rPh>
    <rPh sb="3" eb="5">
      <t>カンキョウ</t>
    </rPh>
    <phoneticPr fontId="12"/>
  </si>
  <si>
    <t>（保守経費）</t>
    <rPh sb="1" eb="3">
      <t>ホシュ</t>
    </rPh>
    <rPh sb="3" eb="5">
      <t>ケイヒ</t>
    </rPh>
    <phoneticPr fontId="12"/>
  </si>
  <si>
    <t>（その他）</t>
    <rPh sb="3" eb="4">
      <t>タ</t>
    </rPh>
    <phoneticPr fontId="12"/>
  </si>
  <si>
    <t>(迅速化）</t>
    <rPh sb="1" eb="4">
      <t>ジンソクカ</t>
    </rPh>
    <phoneticPr fontId="12"/>
  </si>
  <si>
    <t>(共有化）</t>
    <rPh sb="1" eb="4">
      <t>キョウユウカ</t>
    </rPh>
    <phoneticPr fontId="12"/>
  </si>
  <si>
    <t>（統合化）</t>
    <rPh sb="1" eb="4">
      <t>トウゴウカ</t>
    </rPh>
    <phoneticPr fontId="12"/>
  </si>
  <si>
    <t>補助所要額</t>
    <rPh sb="0" eb="2">
      <t>ホジョ</t>
    </rPh>
    <rPh sb="2" eb="4">
      <t>ショヨウ</t>
    </rPh>
    <rPh sb="4" eb="5">
      <t>ガク</t>
    </rPh>
    <phoneticPr fontId="21"/>
  </si>
  <si>
    <t>　パソコン</t>
    <phoneticPr fontId="12"/>
  </si>
  <si>
    <t>　タブレット</t>
    <phoneticPr fontId="12"/>
  </si>
  <si>
    <t>　こども家庭庁からの求めがあった場合は、ICT機器等導入の効果分析やモデル事例の公表等に対応する。</t>
    <rPh sb="4" eb="7">
      <t>カテイチョウ</t>
    </rPh>
    <phoneticPr fontId="21"/>
  </si>
  <si>
    <t>「障害福祉分野のICT導入モデル事業」
申請有無</t>
    <rPh sb="1" eb="3">
      <t>ショウガイ</t>
    </rPh>
    <rPh sb="3" eb="5">
      <t>フクシ</t>
    </rPh>
    <rPh sb="5" eb="7">
      <t>ブンヤ</t>
    </rPh>
    <rPh sb="11" eb="13">
      <t>ドウニュウ</t>
    </rPh>
    <rPh sb="16" eb="18">
      <t>ジギョウ</t>
    </rPh>
    <rPh sb="20" eb="22">
      <t>シンセイ</t>
    </rPh>
    <rPh sb="22" eb="24">
      <t>ウム</t>
    </rPh>
    <phoneticPr fontId="12"/>
  </si>
  <si>
    <t>障害者事業所との対象経費及び補助基本額の按分要否</t>
    <rPh sb="0" eb="2">
      <t>ショウガイ</t>
    </rPh>
    <rPh sb="2" eb="3">
      <t>シャ</t>
    </rPh>
    <rPh sb="3" eb="6">
      <t>ジギョウショ</t>
    </rPh>
    <rPh sb="8" eb="10">
      <t>タイショウ</t>
    </rPh>
    <rPh sb="10" eb="12">
      <t>ケイヒ</t>
    </rPh>
    <rPh sb="12" eb="13">
      <t>オヨ</t>
    </rPh>
    <rPh sb="14" eb="16">
      <t>ホジョ</t>
    </rPh>
    <rPh sb="16" eb="18">
      <t>キホン</t>
    </rPh>
    <rPh sb="18" eb="19">
      <t>ガク</t>
    </rPh>
    <rPh sb="20" eb="22">
      <t>アンブン</t>
    </rPh>
    <rPh sb="22" eb="24">
      <t>ヨウヒ</t>
    </rPh>
    <phoneticPr fontId="12"/>
  </si>
  <si>
    <t>児童発達支援〇〇</t>
    <rPh sb="0" eb="4">
      <t>ジドウハッタツ</t>
    </rPh>
    <rPh sb="4" eb="6">
      <t>シエン</t>
    </rPh>
    <phoneticPr fontId="12"/>
  </si>
  <si>
    <t>児童発達支援</t>
  </si>
  <si>
    <t>児童発達支援</t>
    <rPh sb="0" eb="4">
      <t>ジドウハッタツ</t>
    </rPh>
    <rPh sb="4" eb="6">
      <t>シエン</t>
    </rPh>
    <phoneticPr fontId="12"/>
  </si>
  <si>
    <t>児童発達支援〇〇</t>
    <phoneticPr fontId="12"/>
  </si>
  <si>
    <t>ｼﾞﾄﾞｳﾊｯﾀﾂｼｴﾝﾏﾙﾏﾙ</t>
    <phoneticPr fontId="12"/>
  </si>
  <si>
    <t>　子ども家庭庁からの求めがあった場合は、ICT機器等導入の効果分析やモデル事例の公表等に対応する。</t>
    <rPh sb="1" eb="2">
      <t>コ</t>
    </rPh>
    <rPh sb="4" eb="7">
      <t>カテイチョウ</t>
    </rPh>
    <phoneticPr fontId="21"/>
  </si>
  <si>
    <t>児童発達支援〇〇</t>
    <rPh sb="0" eb="6">
      <t>ジドウハッタツシエン</t>
    </rPh>
    <phoneticPr fontId="12"/>
  </si>
  <si>
    <t>株式会社〇〇</t>
    <rPh sb="0" eb="4">
      <t>カブシキカイシャ</t>
    </rPh>
    <phoneticPr fontId="12"/>
  </si>
  <si>
    <t>代表取締役</t>
    <rPh sb="0" eb="5">
      <t>ダイヒョウトリシマリヤク</t>
    </rPh>
    <phoneticPr fontId="12"/>
  </si>
  <si>
    <t>ｶﾌﾞｼｷｶﾞｲｼｬﾏﾙﾏﾙ</t>
    <phoneticPr fontId="12"/>
  </si>
  <si>
    <t>株式会社〇〇</t>
    <rPh sb="0" eb="2">
      <t>カブシキ</t>
    </rPh>
    <rPh sb="2" eb="4">
      <t>カイシャ</t>
    </rPh>
    <phoneticPr fontId="12"/>
  </si>
  <si>
    <t>　</t>
    <phoneticPr fontId="12"/>
  </si>
  <si>
    <t>事業名：障害児支援分野のＩＣＴ導入モデル事業</t>
    <rPh sb="0" eb="2">
      <t>ジギョウ</t>
    </rPh>
    <rPh sb="2" eb="3">
      <t>メイ</t>
    </rPh>
    <rPh sb="4" eb="7">
      <t>ショウガイジ</t>
    </rPh>
    <rPh sb="7" eb="11">
      <t>シエンブンヤ</t>
    </rPh>
    <rPh sb="15" eb="17">
      <t>ドウニュウ</t>
    </rPh>
    <rPh sb="20" eb="22">
      <t>ジギョウ</t>
    </rPh>
    <phoneticPr fontId="12"/>
  </si>
  <si>
    <t>障害児支援分野のＩＣＴ導入モデル事業　事業計画書（総括）</t>
    <rPh sb="0" eb="2">
      <t>ショウガイ</t>
    </rPh>
    <rPh sb="2" eb="3">
      <t>ジ</t>
    </rPh>
    <rPh sb="3" eb="5">
      <t>シエン</t>
    </rPh>
    <rPh sb="5" eb="7">
      <t>ブンヤ</t>
    </rPh>
    <rPh sb="11" eb="13">
      <t>ドウニュウ</t>
    </rPh>
    <rPh sb="16" eb="18">
      <t>ジギョウ</t>
    </rPh>
    <rPh sb="19" eb="21">
      <t>ジギョウ</t>
    </rPh>
    <rPh sb="21" eb="24">
      <t>ケイカクショ</t>
    </rPh>
    <rPh sb="25" eb="27">
      <t>ソウカツ</t>
    </rPh>
    <phoneticPr fontId="21"/>
  </si>
  <si>
    <t>障害児支援分野のＩＣＴ導入モデル事業　事業計画書（国庫補助協議用）</t>
    <rPh sb="0" eb="2">
      <t>ショウガイ</t>
    </rPh>
    <rPh sb="2" eb="3">
      <t>ジ</t>
    </rPh>
    <rPh sb="3" eb="5">
      <t>シエン</t>
    </rPh>
    <rPh sb="5" eb="7">
      <t>ブンヤ</t>
    </rPh>
    <rPh sb="11" eb="13">
      <t>ドウニュウ</t>
    </rPh>
    <rPh sb="16" eb="18">
      <t>ジギョウ</t>
    </rPh>
    <rPh sb="19" eb="21">
      <t>ジギョウ</t>
    </rPh>
    <rPh sb="21" eb="23">
      <t>ケイカク</t>
    </rPh>
    <rPh sb="23" eb="24">
      <t>ショ</t>
    </rPh>
    <rPh sb="25" eb="27">
      <t>コッコ</t>
    </rPh>
    <rPh sb="27" eb="29">
      <t>ホジョ</t>
    </rPh>
    <rPh sb="29" eb="31">
      <t>キョウギ</t>
    </rPh>
    <rPh sb="31" eb="32">
      <t>ヨウ</t>
    </rPh>
    <phoneticPr fontId="21"/>
  </si>
  <si>
    <t>障害児支援分野のＩＣＴ導入モデル事業　積算内訳</t>
    <rPh sb="19" eb="21">
      <t>セキサン</t>
    </rPh>
    <rPh sb="21" eb="23">
      <t>ウチワケ</t>
    </rPh>
    <phoneticPr fontId="12"/>
  </si>
  <si>
    <t>事業名：障害児支援分野のＩＣＴ導入モデル事業</t>
    <rPh sb="0" eb="2">
      <t>ジギョウ</t>
    </rPh>
    <rPh sb="2" eb="3">
      <t>メイ</t>
    </rPh>
    <rPh sb="4" eb="6">
      <t>ショウガイ</t>
    </rPh>
    <rPh sb="6" eb="7">
      <t>ジ</t>
    </rPh>
    <rPh sb="7" eb="9">
      <t>シエン</t>
    </rPh>
    <rPh sb="9" eb="11">
      <t>ブンヤ</t>
    </rPh>
    <rPh sb="15" eb="17">
      <t>ドウニュウ</t>
    </rPh>
    <rPh sb="20" eb="22">
      <t>ジギョウ</t>
    </rPh>
    <phoneticPr fontId="12"/>
  </si>
  <si>
    <t>障害児支援分野のＩＣＴ導入モデル事業事業計画書（総括）</t>
    <rPh sb="0" eb="2">
      <t>ショウガイ</t>
    </rPh>
    <rPh sb="2" eb="3">
      <t>ジ</t>
    </rPh>
    <rPh sb="3" eb="5">
      <t>シエン</t>
    </rPh>
    <rPh sb="5" eb="7">
      <t>ブンヤ</t>
    </rPh>
    <rPh sb="11" eb="13">
      <t>ドウニュウ</t>
    </rPh>
    <rPh sb="16" eb="18">
      <t>ジギョウ</t>
    </rPh>
    <rPh sb="18" eb="20">
      <t>ジギョウ</t>
    </rPh>
    <rPh sb="20" eb="23">
      <t>ケイカクショ</t>
    </rPh>
    <rPh sb="24" eb="26">
      <t>ソウカツ</t>
    </rPh>
    <phoneticPr fontId="21"/>
  </si>
  <si>
    <t>【令和６年度追加協議用】</t>
  </si>
  <si>
    <t>【令和６年度追加協議用】</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</si>
</sst>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 numFmtId="185" formatCode="[$-411]ggge&quot;年&quot;m&quot;月&quot;d&quot;日&quot;;@"/>
    <numFmt numFmtId="186"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name val="ＭＳ 明朝"/>
      <family val="1"/>
      <charset val="128"/>
    </font>
    <font>
      <sz val="12"/>
      <name val="ＭＳ Ｐゴシック"/>
      <family val="3"/>
      <charset val="128"/>
    </font>
    <font>
      <sz val="24"/>
      <name val="ＭＳ Ｐゴシック"/>
      <family val="3"/>
      <charset val="128"/>
    </font>
    <font>
      <sz val="9"/>
      <color indexed="81"/>
      <name val="MS P ゴシック"/>
      <family val="3"/>
      <charset val="128"/>
    </font>
    <font>
      <b/>
      <sz val="9"/>
      <color indexed="81"/>
      <name val="MS P ゴシック"/>
      <family val="3"/>
      <charset val="128"/>
    </font>
    <font>
      <sz val="18"/>
      <color theme="3"/>
      <name val="ＭＳ Ｐゴシック"/>
      <family val="2"/>
      <charset val="128"/>
      <scheme val="major"/>
    </font>
    <font>
      <b/>
      <sz val="11"/>
      <color theme="1"/>
      <name val="ＭＳ ゴシック"/>
      <family val="3"/>
      <charset val="128"/>
    </font>
    <font>
      <sz val="6"/>
      <name val="ＭＳ Ｐゴシック"/>
      <family val="3"/>
      <charset val="128"/>
      <scheme val="minor"/>
    </font>
    <font>
      <sz val="11"/>
      <color theme="1"/>
      <name val="ＭＳ ゴシック"/>
      <family val="3"/>
      <charset val="128"/>
    </font>
    <font>
      <sz val="11"/>
      <name val="ＭＳ ゴシック"/>
      <family val="3"/>
      <charset val="128"/>
    </font>
    <font>
      <sz val="18"/>
      <name val="ＭＳ Ｐゴシック"/>
      <family val="3"/>
      <charset val="128"/>
      <scheme val="minor"/>
    </font>
    <font>
      <sz val="18"/>
      <color theme="1"/>
      <name val="ＭＳ Ｐゴシック"/>
      <family val="3"/>
      <charset val="128"/>
      <scheme val="minor"/>
    </font>
    <font>
      <sz val="18"/>
      <name val="ＭＳ Ｐゴシック"/>
      <family val="2"/>
      <charset val="128"/>
      <scheme val="minor"/>
    </font>
    <font>
      <sz val="18"/>
      <color theme="0" tint="-0.34998626667073579"/>
      <name val="ＭＳ Ｐゴシック"/>
      <family val="3"/>
      <charset val="128"/>
      <scheme val="minor"/>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2"/>
        <bgColor indexed="64"/>
      </patternFill>
    </fill>
    <fill>
      <patternFill patternType="solid">
        <fgColor rgb="FFDAEEF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bottom/>
      <diagonal/>
    </border>
  </borders>
  <cellStyleXfs count="36">
    <xf numFmtId="0" fontId="0" fillId="0" borderId="0">
      <alignment vertical="center"/>
    </xf>
    <xf numFmtId="0" fontId="13" fillId="0" borderId="0"/>
    <xf numFmtId="38" fontId="13" fillId="0" borderId="0" applyFont="0" applyFill="0" applyBorder="0" applyAlignment="0" applyProtection="0"/>
    <xf numFmtId="0" fontId="13" fillId="0" borderId="0"/>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3" fillId="0" borderId="0">
      <alignment vertical="center"/>
    </xf>
    <xf numFmtId="0" fontId="11" fillId="0" borderId="0">
      <alignment vertical="center"/>
    </xf>
    <xf numFmtId="0" fontId="14" fillId="0" borderId="0">
      <alignment vertical="center"/>
    </xf>
    <xf numFmtId="0" fontId="13" fillId="0" borderId="0"/>
    <xf numFmtId="6" fontId="14" fillId="0" borderId="0" applyFont="0" applyFill="0" applyBorder="0" applyAlignment="0" applyProtection="0">
      <alignment vertical="center"/>
    </xf>
    <xf numFmtId="38" fontId="14"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0" fontId="53" fillId="0" borderId="0">
      <alignment vertical="center"/>
    </xf>
    <xf numFmtId="38" fontId="13" fillId="0" borderId="0" applyFont="0" applyFill="0" applyBorder="0" applyAlignment="0" applyProtection="0">
      <alignment vertical="center"/>
    </xf>
    <xf numFmtId="0" fontId="2" fillId="0" borderId="0">
      <alignment vertical="center"/>
    </xf>
  </cellStyleXfs>
  <cellXfs count="390">
    <xf numFmtId="0" fontId="0" fillId="0" borderId="0" xfId="0">
      <alignment vertical="center"/>
    </xf>
    <xf numFmtId="0" fontId="17" fillId="0" borderId="0" xfId="9" applyFont="1" applyProtection="1">
      <alignment vertical="center"/>
      <protection locked="0"/>
    </xf>
    <xf numFmtId="0" fontId="28" fillId="0" borderId="0" xfId="9" applyFont="1" applyProtection="1">
      <alignment vertical="center"/>
      <protection locked="0"/>
    </xf>
    <xf numFmtId="0" fontId="16" fillId="0" borderId="0" xfId="9" applyFont="1" applyProtection="1">
      <alignment vertical="center"/>
      <protection locked="0"/>
    </xf>
    <xf numFmtId="0" fontId="28" fillId="3" borderId="3" xfId="9" applyFont="1" applyFill="1" applyBorder="1" applyProtection="1">
      <alignment vertical="center"/>
      <protection locked="0"/>
    </xf>
    <xf numFmtId="0" fontId="28" fillId="0" borderId="4" xfId="9" applyFont="1" applyBorder="1" applyAlignment="1" applyProtection="1">
      <alignment horizontal="right" vertical="center"/>
      <protection locked="0"/>
    </xf>
    <xf numFmtId="0" fontId="16" fillId="0" borderId="1" xfId="9" applyFont="1" applyBorder="1" applyAlignment="1" applyProtection="1">
      <alignment horizontal="center" vertical="center"/>
      <protection locked="0"/>
    </xf>
    <xf numFmtId="0" fontId="31" fillId="0" borderId="0" xfId="9" applyFont="1" applyProtection="1">
      <alignment vertical="center"/>
      <protection locked="0"/>
    </xf>
    <xf numFmtId="0" fontId="20" fillId="0" borderId="0" xfId="9" applyFont="1" applyProtection="1">
      <alignment vertical="center"/>
      <protection locked="0"/>
    </xf>
    <xf numFmtId="6" fontId="16" fillId="0" borderId="0" xfId="11" applyFont="1" applyFill="1" applyBorder="1" applyAlignment="1" applyProtection="1">
      <alignment vertical="center"/>
    </xf>
    <xf numFmtId="0" fontId="14" fillId="0" borderId="0" xfId="9" applyProtection="1">
      <alignment vertical="center"/>
      <protection locked="0"/>
    </xf>
    <xf numFmtId="0" fontId="14" fillId="0" borderId="0" xfId="9">
      <alignment vertical="center"/>
    </xf>
    <xf numFmtId="0" fontId="15" fillId="4" borderId="23" xfId="9" applyFont="1" applyFill="1" applyBorder="1" applyAlignment="1">
      <alignment horizontal="center" vertical="center"/>
    </xf>
    <xf numFmtId="0" fontId="15" fillId="0" borderId="0" xfId="9" applyFont="1">
      <alignment vertical="center"/>
    </xf>
    <xf numFmtId="0" fontId="15" fillId="4" borderId="29" xfId="9" applyFont="1" applyFill="1" applyBorder="1" applyAlignment="1">
      <alignment horizontal="center" vertical="center" shrinkToFit="1"/>
    </xf>
    <xf numFmtId="0" fontId="15" fillId="4" borderId="29" xfId="9" applyFont="1" applyFill="1" applyBorder="1" applyAlignment="1">
      <alignment horizontal="center" vertical="center"/>
    </xf>
    <xf numFmtId="0" fontId="15" fillId="4" borderId="19" xfId="9" applyFont="1" applyFill="1" applyBorder="1" applyAlignment="1">
      <alignment horizontal="center" vertical="center"/>
    </xf>
    <xf numFmtId="0" fontId="20" fillId="0" borderId="0" xfId="9" applyFont="1">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22" fillId="0" borderId="0" xfId="0" applyFont="1" applyProtection="1">
      <alignment vertical="center"/>
      <protection locked="0"/>
    </xf>
    <xf numFmtId="0" fontId="22" fillId="0" borderId="0" xfId="0" applyFont="1" applyAlignment="1" applyProtection="1">
      <alignment vertical="center" shrinkToFit="1"/>
      <protection locked="0"/>
    </xf>
    <xf numFmtId="0" fontId="38" fillId="0" borderId="0" xfId="0" applyFont="1">
      <alignment vertical="center"/>
    </xf>
    <xf numFmtId="0" fontId="39" fillId="0" borderId="0" xfId="0" applyFont="1">
      <alignment vertical="center"/>
    </xf>
    <xf numFmtId="0" fontId="36" fillId="0" borderId="0" xfId="0" applyFont="1" applyAlignment="1">
      <alignment horizontal="center" vertical="center"/>
    </xf>
    <xf numFmtId="0" fontId="36" fillId="0" borderId="0" xfId="0" applyFont="1" applyAlignment="1">
      <alignment horizontal="center" vertical="center" shrinkToFit="1"/>
    </xf>
    <xf numFmtId="0" fontId="31" fillId="0" borderId="0" xfId="0" applyFont="1">
      <alignment vertical="center"/>
    </xf>
    <xf numFmtId="0" fontId="40" fillId="5" borderId="14" xfId="0" applyFont="1" applyFill="1" applyBorder="1" applyAlignment="1">
      <alignment horizontal="center" vertical="center"/>
    </xf>
    <xf numFmtId="0" fontId="0" fillId="5" borderId="29" xfId="0" applyFill="1" applyBorder="1" applyAlignment="1">
      <alignment horizontal="center" vertical="center"/>
    </xf>
    <xf numFmtId="0" fontId="40" fillId="5" borderId="6" xfId="0" applyFont="1" applyFill="1" applyBorder="1" applyAlignment="1">
      <alignment horizontal="center" vertical="center"/>
    </xf>
    <xf numFmtId="178" fontId="22" fillId="0" borderId="22" xfId="0" applyNumberFormat="1" applyFont="1" applyBorder="1" applyAlignment="1">
      <alignment horizontal="center" vertical="center"/>
    </xf>
    <xf numFmtId="0" fontId="14" fillId="0" borderId="0" xfId="0" applyFont="1">
      <alignment vertical="center"/>
    </xf>
    <xf numFmtId="0" fontId="42" fillId="0" borderId="0" xfId="0" applyFont="1">
      <alignment vertical="center"/>
    </xf>
    <xf numFmtId="0" fontId="14" fillId="0" borderId="0" xfId="0" applyFont="1" applyAlignment="1">
      <alignment horizontal="left" vertical="center"/>
    </xf>
    <xf numFmtId="0" fontId="44"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2" fillId="0" borderId="0" xfId="0" applyFont="1">
      <alignment vertical="center"/>
    </xf>
    <xf numFmtId="177" fontId="22" fillId="2" borderId="1" xfId="0" applyNumberFormat="1" applyFont="1" applyFill="1" applyBorder="1">
      <alignment vertical="center"/>
    </xf>
    <xf numFmtId="0" fontId="29" fillId="0" borderId="0" xfId="0" applyFont="1">
      <alignment vertical="center"/>
    </xf>
    <xf numFmtId="0" fontId="43"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3"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4" fillId="0" borderId="0" xfId="0" applyFont="1" applyAlignment="1" applyProtection="1">
      <alignment horizontal="left" vertical="center" shrinkToFit="1"/>
      <protection locked="0"/>
    </xf>
    <xf numFmtId="0" fontId="20" fillId="4" borderId="1" xfId="9" applyFont="1" applyFill="1" applyBorder="1" applyAlignment="1" applyProtection="1">
      <alignment horizontal="center" vertical="center"/>
      <protection locked="0"/>
    </xf>
    <xf numFmtId="0" fontId="15" fillId="0" borderId="0" xfId="31" applyFont="1">
      <alignment vertical="center"/>
    </xf>
    <xf numFmtId="0" fontId="27" fillId="0" borderId="0" xfId="31" applyFont="1" applyAlignment="1">
      <alignment horizontal="center" vertical="center"/>
    </xf>
    <xf numFmtId="0" fontId="4" fillId="0" borderId="0" xfId="31">
      <alignment vertical="center"/>
    </xf>
    <xf numFmtId="0" fontId="15" fillId="0" borderId="0" xfId="31" applyFont="1" applyProtection="1">
      <alignment vertical="center"/>
      <protection locked="0"/>
    </xf>
    <xf numFmtId="0" fontId="18" fillId="0" borderId="0" xfId="31" applyFont="1" applyAlignment="1" applyProtection="1">
      <alignment horizontal="center" vertical="center"/>
      <protection locked="0"/>
    </xf>
    <xf numFmtId="0" fontId="4" fillId="0" borderId="0" xfId="31" applyProtection="1">
      <alignment vertical="center"/>
      <protection locked="0"/>
    </xf>
    <xf numFmtId="0" fontId="36" fillId="0" borderId="0" xfId="31" applyFont="1" applyAlignment="1" applyProtection="1">
      <alignment horizontal="center" vertical="center" shrinkToFit="1"/>
      <protection locked="0"/>
    </xf>
    <xf numFmtId="0" fontId="35" fillId="0" borderId="0" xfId="31" applyFont="1" applyAlignment="1" applyProtection="1">
      <alignment horizontal="center" vertical="center"/>
      <protection locked="0"/>
    </xf>
    <xf numFmtId="0" fontId="37"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2" fillId="0" borderId="0" xfId="0" applyNumberFormat="1" applyFont="1" applyAlignment="1">
      <alignment horizontal="center" vertical="center"/>
    </xf>
    <xf numFmtId="0" fontId="14" fillId="0" borderId="0" xfId="0" applyFont="1" applyAlignment="1" applyProtection="1">
      <alignment horizontal="left" vertical="center"/>
      <protection locked="0"/>
    </xf>
    <xf numFmtId="41" fontId="0" fillId="0" borderId="0" xfId="0" applyNumberFormat="1" applyAlignment="1">
      <alignment horizontal="center" vertical="center"/>
    </xf>
    <xf numFmtId="41" fontId="35" fillId="0" borderId="0" xfId="0" applyNumberFormat="1" applyFont="1" applyAlignment="1">
      <alignment horizontal="center" vertical="center"/>
    </xf>
    <xf numFmtId="0" fontId="0" fillId="0" borderId="0" xfId="0" applyAlignment="1">
      <alignment horizontal="left" vertical="center"/>
    </xf>
    <xf numFmtId="0" fontId="48" fillId="0" borderId="0" xfId="0" applyFont="1">
      <alignment vertical="center"/>
    </xf>
    <xf numFmtId="0" fontId="41" fillId="0" borderId="0" xfId="0" applyFont="1" applyAlignment="1">
      <alignment horizontal="center" vertical="center"/>
    </xf>
    <xf numFmtId="177" fontId="46" fillId="0" borderId="0" xfId="0" applyNumberFormat="1" applyFont="1">
      <alignment vertical="center"/>
    </xf>
    <xf numFmtId="0" fontId="35" fillId="0" borderId="0" xfId="0" applyFont="1" applyAlignment="1">
      <alignment horizontal="center" vertical="center"/>
    </xf>
    <xf numFmtId="0" fontId="36" fillId="0" borderId="49" xfId="0" applyFont="1" applyBorder="1" applyAlignment="1">
      <alignment horizontal="center" vertical="center"/>
    </xf>
    <xf numFmtId="0" fontId="34" fillId="0" borderId="0" xfId="0" applyFont="1" applyAlignment="1">
      <alignment horizontal="center" vertical="center"/>
    </xf>
    <xf numFmtId="0" fontId="50" fillId="0" borderId="0" xfId="0" applyFont="1" applyAlignment="1">
      <alignment horizontal="center" vertical="center"/>
    </xf>
    <xf numFmtId="0" fontId="51" fillId="0" borderId="0" xfId="0" applyFont="1" applyAlignment="1">
      <alignment horizontal="left" vertical="center"/>
    </xf>
    <xf numFmtId="0" fontId="14" fillId="0" borderId="0" xfId="0" applyFont="1" applyAlignment="1" applyProtection="1">
      <alignment horizontal="left" vertical="center" wrapText="1" shrinkToFit="1"/>
      <protection locked="0"/>
    </xf>
    <xf numFmtId="0" fontId="54" fillId="0" borderId="4" xfId="33" applyFont="1" applyBorder="1">
      <alignment vertical="center"/>
    </xf>
    <xf numFmtId="0" fontId="54" fillId="0" borderId="50" xfId="33" applyFont="1" applyBorder="1" applyAlignment="1">
      <alignment horizontal="left" vertical="center"/>
    </xf>
    <xf numFmtId="0" fontId="54" fillId="0" borderId="10" xfId="33" applyFont="1" applyBorder="1">
      <alignment vertical="center"/>
    </xf>
    <xf numFmtId="0" fontId="54" fillId="0" borderId="30" xfId="33" applyFont="1" applyBorder="1">
      <alignment vertical="center"/>
    </xf>
    <xf numFmtId="0" fontId="54" fillId="0" borderId="31" xfId="33" applyFont="1" applyBorder="1">
      <alignment vertical="center"/>
    </xf>
    <xf numFmtId="0" fontId="59" fillId="8" borderId="1" xfId="0" applyFont="1" applyFill="1" applyBorder="1" applyAlignment="1">
      <alignment horizontal="center" vertical="center" wrapText="1"/>
    </xf>
    <xf numFmtId="0" fontId="59" fillId="8" borderId="1" xfId="0" applyFont="1" applyFill="1" applyBorder="1" applyAlignment="1">
      <alignment horizontal="center" vertical="center"/>
    </xf>
    <xf numFmtId="38" fontId="59" fillId="8" borderId="1" xfId="34" applyFont="1" applyFill="1" applyBorder="1" applyAlignment="1">
      <alignment horizontal="center" vertical="center" wrapText="1" shrinkToFit="1"/>
    </xf>
    <xf numFmtId="185" fontId="59" fillId="8" borderId="1" xfId="0" applyNumberFormat="1" applyFont="1" applyFill="1" applyBorder="1" applyAlignment="1">
      <alignment horizontal="center" vertical="center" wrapText="1"/>
    </xf>
    <xf numFmtId="38" fontId="59" fillId="8" borderId="1" xfId="34" applyFont="1" applyFill="1" applyBorder="1" applyAlignment="1">
      <alignment horizontal="center" vertical="center" wrapText="1"/>
    </xf>
    <xf numFmtId="0" fontId="62" fillId="0" borderId="1" xfId="0" applyFont="1" applyBorder="1">
      <alignment vertical="center"/>
    </xf>
    <xf numFmtId="41" fontId="62" fillId="0" borderId="1" xfId="0" applyNumberFormat="1" applyFont="1" applyBorder="1">
      <alignment vertical="center"/>
    </xf>
    <xf numFmtId="186" fontId="61" fillId="0" borderId="1" xfId="34" applyNumberFormat="1" applyFont="1" applyFill="1" applyBorder="1" applyAlignment="1">
      <alignment vertical="center" shrinkToFit="1"/>
    </xf>
    <xf numFmtId="38" fontId="61" fillId="0" borderId="1" xfId="34" applyFont="1" applyFill="1" applyBorder="1" applyAlignment="1">
      <alignment vertical="center" wrapText="1"/>
    </xf>
    <xf numFmtId="0" fontId="38" fillId="0" borderId="0" xfId="0" applyFont="1" applyProtection="1">
      <alignment vertical="center"/>
      <protection locked="0"/>
    </xf>
    <xf numFmtId="0" fontId="39" fillId="0" borderId="0" xfId="0" applyFont="1" applyProtection="1">
      <alignment vertical="center"/>
      <protection locked="0"/>
    </xf>
    <xf numFmtId="0" fontId="50"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0" xfId="0" applyFont="1" applyAlignment="1" applyProtection="1">
      <alignment horizontal="center" vertical="center" shrinkToFit="1"/>
      <protection locked="0"/>
    </xf>
    <xf numFmtId="0" fontId="51" fillId="0" borderId="0" xfId="0" applyFont="1" applyAlignment="1" applyProtection="1">
      <alignment horizontal="left" vertical="center"/>
      <protection locked="0"/>
    </xf>
    <xf numFmtId="0" fontId="35" fillId="0" borderId="0" xfId="0" applyFont="1" applyAlignment="1" applyProtection="1">
      <alignment horizontal="center" vertical="center"/>
      <protection locked="0"/>
    </xf>
    <xf numFmtId="0" fontId="31" fillId="0" borderId="0" xfId="0" applyFont="1" applyProtection="1">
      <alignment vertical="center"/>
      <protection locked="0"/>
    </xf>
    <xf numFmtId="0" fontId="40" fillId="5" borderId="14" xfId="0" applyFont="1"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40" fillId="5" borderId="6" xfId="0" applyFont="1" applyFill="1" applyBorder="1" applyAlignment="1" applyProtection="1">
      <alignment horizontal="center" vertical="center"/>
      <protection locked="0"/>
    </xf>
    <xf numFmtId="178" fontId="0" fillId="0" borderId="23" xfId="0" applyNumberFormat="1" applyBorder="1" applyAlignment="1" applyProtection="1">
      <alignment horizontal="center" vertical="center" shrinkToFit="1"/>
      <protection locked="0"/>
    </xf>
    <xf numFmtId="178" fontId="0" fillId="0" borderId="0" xfId="0" applyNumberFormat="1" applyAlignment="1" applyProtection="1">
      <alignment horizontal="center" vertical="center" shrinkToFit="1"/>
      <protection locked="0"/>
    </xf>
    <xf numFmtId="178" fontId="22" fillId="0" borderId="0" xfId="0" applyNumberFormat="1" applyFont="1" applyAlignment="1" applyProtection="1">
      <alignment horizontal="center" vertical="center"/>
      <protection locked="0"/>
    </xf>
    <xf numFmtId="0" fontId="14" fillId="0" borderId="0" xfId="0" applyFont="1" applyProtection="1">
      <alignment vertical="center"/>
      <protection locked="0"/>
    </xf>
    <xf numFmtId="41" fontId="0" fillId="0" borderId="0" xfId="0" applyNumberFormat="1" applyAlignment="1" applyProtection="1">
      <alignment horizontal="center" vertical="center"/>
      <protection locked="0"/>
    </xf>
    <xf numFmtId="0" fontId="29" fillId="0" borderId="0" xfId="0" applyFont="1" applyProtection="1">
      <alignment vertical="center"/>
      <protection locked="0"/>
    </xf>
    <xf numFmtId="41" fontId="35" fillId="0" borderId="0" xfId="0" applyNumberFormat="1" applyFont="1" applyAlignment="1" applyProtection="1">
      <alignment horizontal="center" vertical="center"/>
      <protection locked="0"/>
    </xf>
    <xf numFmtId="0" fontId="42" fillId="0" borderId="0" xfId="0" applyFont="1" applyProtection="1">
      <alignment vertical="center"/>
      <protection locked="0"/>
    </xf>
    <xf numFmtId="0" fontId="44" fillId="0" borderId="0" xfId="0" applyFont="1" applyProtection="1">
      <alignment vertical="center"/>
      <protection locked="0"/>
    </xf>
    <xf numFmtId="0" fontId="48" fillId="0" borderId="0" xfId="0" applyFont="1" applyProtection="1">
      <alignment vertical="center"/>
      <protection locked="0"/>
    </xf>
    <xf numFmtId="0" fontId="41" fillId="0" borderId="0" xfId="0" applyFont="1" applyAlignment="1" applyProtection="1">
      <alignment horizontal="center" vertical="center"/>
      <protection locked="0"/>
    </xf>
    <xf numFmtId="0" fontId="0" fillId="6" borderId="9" xfId="0" applyFill="1" applyBorder="1" applyAlignment="1" applyProtection="1">
      <alignment horizontal="center" vertical="center" wrapText="1"/>
      <protection locked="0"/>
    </xf>
    <xf numFmtId="0" fontId="43" fillId="6" borderId="9" xfId="0" applyFont="1" applyFill="1" applyBorder="1" applyAlignment="1" applyProtection="1">
      <alignment horizontal="center" vertical="center" wrapText="1"/>
      <protection locked="0"/>
    </xf>
    <xf numFmtId="177" fontId="46" fillId="0" borderId="0" xfId="0" applyNumberFormat="1" applyFont="1" applyProtection="1">
      <alignment vertical="center"/>
      <protection locked="0"/>
    </xf>
    <xf numFmtId="0" fontId="0" fillId="7" borderId="9" xfId="0" applyFill="1" applyBorder="1" applyAlignment="1" applyProtection="1">
      <alignment horizontal="center" vertical="center" wrapText="1"/>
      <protection locked="0"/>
    </xf>
    <xf numFmtId="0" fontId="43" fillId="7" borderId="9" xfId="0" applyFont="1" applyFill="1" applyBorder="1" applyAlignment="1" applyProtection="1">
      <alignment horizontal="center" vertical="center" wrapText="1"/>
      <protection locked="0"/>
    </xf>
    <xf numFmtId="0" fontId="0" fillId="7" borderId="4" xfId="0" applyFill="1" applyBorder="1" applyAlignment="1" applyProtection="1">
      <alignment vertical="center" shrinkToFit="1"/>
      <protection locked="0"/>
    </xf>
    <xf numFmtId="0" fontId="27" fillId="0" borderId="0" xfId="31" applyFont="1" applyAlignment="1" applyProtection="1">
      <alignment horizontal="center" vertical="center"/>
      <protection locked="0"/>
    </xf>
    <xf numFmtId="0" fontId="15" fillId="0" borderId="0" xfId="9" applyFont="1" applyProtection="1">
      <alignment vertical="center"/>
      <protection locked="0"/>
    </xf>
    <xf numFmtId="0" fontId="15" fillId="4" borderId="19" xfId="9" applyFont="1" applyFill="1" applyBorder="1" applyAlignment="1" applyProtection="1">
      <alignment horizontal="center" vertical="center"/>
      <protection locked="0"/>
    </xf>
    <xf numFmtId="0" fontId="15" fillId="4" borderId="29" xfId="9" applyFont="1" applyFill="1" applyBorder="1" applyAlignment="1" applyProtection="1">
      <alignment horizontal="center" vertical="center"/>
      <protection locked="0"/>
    </xf>
    <xf numFmtId="0" fontId="15" fillId="4" borderId="29" xfId="9" applyFont="1" applyFill="1" applyBorder="1" applyAlignment="1" applyProtection="1">
      <alignment horizontal="center" vertical="center" shrinkToFit="1"/>
      <protection locked="0"/>
    </xf>
    <xf numFmtId="0" fontId="15" fillId="4" borderId="23" xfId="9" applyFont="1" applyFill="1" applyBorder="1" applyAlignment="1" applyProtection="1">
      <alignment horizontal="center" vertical="center"/>
      <protection locked="0"/>
    </xf>
    <xf numFmtId="6" fontId="16" fillId="0" borderId="0" xfId="11" applyFont="1" applyFill="1" applyBorder="1" applyAlignment="1" applyProtection="1">
      <alignment vertical="center"/>
      <protection locked="0"/>
    </xf>
    <xf numFmtId="0" fontId="63" fillId="0" borderId="0" xfId="35" applyFont="1" applyProtection="1">
      <alignment vertical="center"/>
      <protection locked="0"/>
    </xf>
    <xf numFmtId="0" fontId="64" fillId="0" borderId="0" xfId="35" applyFont="1" applyProtection="1">
      <alignment vertical="center"/>
      <protection locked="0"/>
    </xf>
    <xf numFmtId="0" fontId="65" fillId="0" borderId="0" xfId="35" applyFont="1" applyProtection="1">
      <alignment vertical="center"/>
      <protection locked="0"/>
    </xf>
    <xf numFmtId="0" fontId="49" fillId="0" borderId="0" xfId="35" applyFont="1" applyAlignment="1" applyProtection="1">
      <alignment horizontal="center" vertical="center"/>
      <protection locked="0"/>
    </xf>
    <xf numFmtId="0" fontId="49" fillId="0" borderId="0" xfId="35" applyFont="1" applyAlignment="1" applyProtection="1">
      <alignment horizontal="center" vertical="center" shrinkToFit="1"/>
      <protection locked="0"/>
    </xf>
    <xf numFmtId="0" fontId="49" fillId="0" borderId="0" xfId="35" applyFont="1" applyProtection="1">
      <alignment vertical="center"/>
      <protection locked="0"/>
    </xf>
    <xf numFmtId="0" fontId="63" fillId="0" borderId="0" xfId="35" applyFont="1" applyAlignment="1" applyProtection="1">
      <alignment horizontal="left" vertical="center" shrinkToFit="1"/>
      <protection locked="0"/>
    </xf>
    <xf numFmtId="0" fontId="63" fillId="0" borderId="0" xfId="35" applyFont="1" applyAlignment="1" applyProtection="1">
      <alignment horizontal="left" vertical="center"/>
      <protection locked="0"/>
    </xf>
    <xf numFmtId="41" fontId="63" fillId="0" borderId="0" xfId="35" applyNumberFormat="1" applyFont="1" applyAlignment="1" applyProtection="1">
      <alignment horizontal="center" vertical="center"/>
      <protection locked="0"/>
    </xf>
    <xf numFmtId="0" fontId="49" fillId="0" borderId="0" xfId="35" applyFont="1" applyAlignment="1" applyProtection="1">
      <alignment horizontal="right" vertical="center"/>
      <protection locked="0"/>
    </xf>
    <xf numFmtId="0" fontId="63" fillId="0" borderId="57" xfId="35" applyFont="1" applyBorder="1" applyProtection="1">
      <alignment vertical="center"/>
      <protection locked="0"/>
    </xf>
    <xf numFmtId="0" fontId="66" fillId="0" borderId="0" xfId="35" applyFont="1" applyProtection="1">
      <alignment vertical="center"/>
      <protection locked="0"/>
    </xf>
    <xf numFmtId="0" fontId="54" fillId="0" borderId="0" xfId="33" applyFont="1" applyProtection="1">
      <alignment vertical="center"/>
      <protection locked="0"/>
    </xf>
    <xf numFmtId="0" fontId="54" fillId="0" borderId="0" xfId="33" applyFont="1" applyAlignment="1" applyProtection="1">
      <alignment horizontal="right" vertical="center"/>
      <protection locked="0"/>
    </xf>
    <xf numFmtId="0" fontId="53" fillId="0" borderId="0" xfId="33" applyProtection="1">
      <alignment vertical="center"/>
      <protection locked="0"/>
    </xf>
    <xf numFmtId="0" fontId="54" fillId="0" borderId="52" xfId="33" applyFont="1" applyBorder="1" applyAlignment="1" applyProtection="1">
      <alignment horizontal="center" vertical="center"/>
      <protection locked="0"/>
    </xf>
    <xf numFmtId="0" fontId="54" fillId="0" borderId="53" xfId="33" applyFont="1" applyBorder="1" applyAlignment="1" applyProtection="1">
      <alignment horizontal="center" vertical="center"/>
      <protection locked="0"/>
    </xf>
    <xf numFmtId="0" fontId="54" fillId="0" borderId="1" xfId="33" applyFont="1" applyBorder="1" applyAlignment="1" applyProtection="1">
      <alignment horizontal="center" vertical="center"/>
      <protection locked="0"/>
    </xf>
    <xf numFmtId="0" fontId="54" fillId="0" borderId="11" xfId="33" applyFont="1" applyBorder="1" applyAlignment="1" applyProtection="1">
      <alignment horizontal="center" vertical="center"/>
      <protection locked="0"/>
    </xf>
    <xf numFmtId="0" fontId="1" fillId="0" borderId="0" xfId="0" applyFont="1" applyProtection="1">
      <alignment vertical="center"/>
      <protection locked="0"/>
    </xf>
    <xf numFmtId="178" fontId="22" fillId="9" borderId="22" xfId="0" applyNumberFormat="1" applyFont="1" applyFill="1" applyBorder="1" applyAlignment="1" applyProtection="1">
      <alignment horizontal="center" vertical="center"/>
      <protection locked="0"/>
    </xf>
    <xf numFmtId="0" fontId="0" fillId="9" borderId="0" xfId="0" applyFill="1" applyProtection="1">
      <alignment vertical="center"/>
      <protection locked="0"/>
    </xf>
    <xf numFmtId="0" fontId="14" fillId="9" borderId="0" xfId="0" applyFont="1" applyFill="1" applyProtection="1">
      <alignment vertical="center"/>
      <protection locked="0"/>
    </xf>
    <xf numFmtId="0" fontId="0" fillId="9" borderId="0" xfId="0" applyFill="1" applyAlignment="1" applyProtection="1">
      <alignment horizontal="left" vertical="center"/>
      <protection locked="0"/>
    </xf>
    <xf numFmtId="0" fontId="0" fillId="9" borderId="46" xfId="0" applyFill="1" applyBorder="1" applyAlignment="1" applyProtection="1">
      <alignment horizontal="center" vertical="center" shrinkToFit="1"/>
      <protection locked="0"/>
    </xf>
    <xf numFmtId="180" fontId="0" fillId="9" borderId="46" xfId="0" applyNumberFormat="1" applyFill="1" applyBorder="1" applyAlignment="1" applyProtection="1">
      <alignment vertical="center" shrinkToFit="1"/>
      <protection locked="0"/>
    </xf>
    <xf numFmtId="181" fontId="0" fillId="9" borderId="46" xfId="0" applyNumberFormat="1" applyFill="1" applyBorder="1" applyAlignment="1" applyProtection="1">
      <alignment vertical="center" shrinkToFit="1"/>
      <protection locked="0"/>
    </xf>
    <xf numFmtId="0" fontId="0" fillId="9" borderId="47" xfId="0" applyFill="1" applyBorder="1" applyAlignment="1" applyProtection="1">
      <alignment horizontal="center" vertical="center" shrinkToFit="1"/>
      <protection locked="0"/>
    </xf>
    <xf numFmtId="180" fontId="0" fillId="9" borderId="47" xfId="0" applyNumberFormat="1" applyFill="1" applyBorder="1" applyAlignment="1" applyProtection="1">
      <alignment vertical="center" shrinkToFit="1"/>
      <protection locked="0"/>
    </xf>
    <xf numFmtId="181" fontId="0" fillId="9" borderId="47" xfId="0" applyNumberFormat="1" applyFill="1" applyBorder="1" applyAlignment="1" applyProtection="1">
      <alignment vertical="center" shrinkToFit="1"/>
      <protection locked="0"/>
    </xf>
    <xf numFmtId="182" fontId="0" fillId="9" borderId="46" xfId="0" applyNumberFormat="1" applyFill="1" applyBorder="1" applyAlignment="1" applyProtection="1">
      <alignment vertical="center" shrinkToFit="1"/>
      <protection locked="0"/>
    </xf>
    <xf numFmtId="182" fontId="0" fillId="9" borderId="47" xfId="0" applyNumberFormat="1" applyFill="1" applyBorder="1" applyAlignment="1" applyProtection="1">
      <alignment vertical="center" shrinkToFit="1"/>
      <protection locked="0"/>
    </xf>
    <xf numFmtId="184" fontId="0" fillId="9" borderId="46" xfId="0" applyNumberFormat="1" applyFill="1" applyBorder="1" applyAlignment="1" applyProtection="1">
      <alignment vertical="center" shrinkToFit="1"/>
      <protection locked="0"/>
    </xf>
    <xf numFmtId="184" fontId="0" fillId="9" borderId="47" xfId="0" applyNumberFormat="1" applyFill="1" applyBorder="1" applyAlignment="1" applyProtection="1">
      <alignment vertical="center" shrinkToFit="1"/>
      <protection locked="0"/>
    </xf>
    <xf numFmtId="0" fontId="28" fillId="9" borderId="4" xfId="9" applyFont="1" applyFill="1" applyBorder="1" applyAlignment="1" applyProtection="1">
      <alignment horizontal="right" vertical="center"/>
      <protection locked="0"/>
    </xf>
    <xf numFmtId="0" fontId="66" fillId="0" borderId="0" xfId="35" applyFont="1">
      <alignment vertical="center"/>
    </xf>
    <xf numFmtId="0" fontId="54" fillId="9" borderId="1" xfId="33" applyFont="1" applyFill="1" applyBorder="1" applyProtection="1">
      <alignment vertical="center"/>
      <protection locked="0"/>
    </xf>
    <xf numFmtId="0" fontId="54" fillId="9" borderId="9" xfId="33" applyFont="1" applyFill="1" applyBorder="1" applyAlignment="1" applyProtection="1">
      <alignment horizontal="left" vertical="center"/>
      <protection locked="0"/>
    </xf>
    <xf numFmtId="0" fontId="54" fillId="9" borderId="11" xfId="33" applyFont="1" applyFill="1" applyBorder="1" applyProtection="1">
      <alignment vertical="center"/>
      <protection locked="0"/>
    </xf>
    <xf numFmtId="0" fontId="54" fillId="9" borderId="9" xfId="33" applyFont="1" applyFill="1" applyBorder="1" applyAlignment="1">
      <alignment vertical="center" wrapText="1"/>
    </xf>
    <xf numFmtId="0" fontId="54" fillId="9" borderId="52" xfId="33" applyFont="1" applyFill="1" applyBorder="1" applyProtection="1">
      <alignment vertical="center"/>
      <protection locked="0"/>
    </xf>
    <xf numFmtId="0" fontId="54" fillId="9" borderId="53" xfId="33" applyFont="1" applyFill="1" applyBorder="1" applyProtection="1">
      <alignment vertical="center"/>
      <protection locked="0"/>
    </xf>
    <xf numFmtId="0" fontId="54" fillId="0" borderId="1" xfId="33" applyFont="1" applyBorder="1" applyProtection="1">
      <alignment vertical="center"/>
      <protection locked="0"/>
    </xf>
    <xf numFmtId="0" fontId="54" fillId="0" borderId="9" xfId="33" applyFont="1" applyBorder="1" applyAlignment="1">
      <alignment vertical="center" wrapText="1"/>
    </xf>
    <xf numFmtId="0" fontId="54" fillId="0" borderId="1" xfId="33" applyFont="1" applyBorder="1" applyAlignment="1" applyProtection="1">
      <alignment horizontal="left" vertical="center"/>
      <protection locked="0"/>
    </xf>
    <xf numFmtId="0" fontId="54" fillId="0" borderId="4" xfId="33" applyFont="1" applyBorder="1" applyAlignment="1" applyProtection="1">
      <alignment horizontal="center" vertical="center"/>
      <protection locked="0"/>
    </xf>
    <xf numFmtId="0" fontId="54" fillId="0" borderId="3" xfId="33" applyFont="1" applyBorder="1" applyAlignment="1" applyProtection="1">
      <alignment horizontal="center" vertical="center"/>
      <protection locked="0"/>
    </xf>
    <xf numFmtId="0" fontId="55" fillId="0" borderId="0" xfId="33" applyFont="1" applyAlignment="1" applyProtection="1">
      <alignment horizontal="center" vertical="center" wrapText="1"/>
      <protection locked="0"/>
    </xf>
    <xf numFmtId="0" fontId="55" fillId="0" borderId="0" xfId="33" applyFont="1" applyAlignment="1" applyProtection="1">
      <alignment horizontal="center" vertical="center"/>
      <protection locked="0"/>
    </xf>
    <xf numFmtId="0" fontId="54" fillId="0" borderId="51" xfId="33" applyFont="1" applyBorder="1" applyAlignment="1" applyProtection="1">
      <alignment horizontal="center" vertical="center"/>
      <protection locked="0"/>
    </xf>
    <xf numFmtId="0" fontId="54" fillId="0" borderId="20" xfId="33" applyFont="1" applyBorder="1" applyAlignment="1" applyProtection="1">
      <alignment horizontal="center" vertical="center"/>
      <protection locked="0"/>
    </xf>
    <xf numFmtId="0" fontId="54" fillId="0" borderId="10" xfId="33" applyFont="1" applyBorder="1" applyAlignment="1" applyProtection="1">
      <alignment horizontal="center" vertical="center"/>
      <protection locked="0"/>
    </xf>
    <xf numFmtId="0" fontId="54" fillId="0" borderId="18" xfId="33" applyFont="1" applyBorder="1" applyAlignment="1" applyProtection="1">
      <alignment horizontal="center" vertical="center"/>
      <protection locked="0"/>
    </xf>
    <xf numFmtId="0" fontId="54" fillId="0" borderId="4" xfId="33" applyFont="1" applyBorder="1" applyAlignment="1" applyProtection="1">
      <alignment horizontal="center" vertical="center" wrapText="1"/>
      <protection locked="0"/>
    </xf>
    <xf numFmtId="0" fontId="54" fillId="0" borderId="3" xfId="33" applyFont="1" applyBorder="1" applyAlignment="1" applyProtection="1">
      <alignment horizontal="center" vertical="center" wrapText="1"/>
      <protection locked="0"/>
    </xf>
    <xf numFmtId="0" fontId="54" fillId="0" borderId="9" xfId="33" applyFont="1" applyBorder="1" applyAlignment="1" applyProtection="1">
      <alignment horizontal="center" vertical="center" textRotation="255"/>
      <protection locked="0"/>
    </xf>
    <xf numFmtId="0" fontId="54" fillId="0" borderId="13" xfId="33" applyFont="1" applyBorder="1" applyAlignment="1" applyProtection="1">
      <alignment horizontal="center" vertical="center" textRotation="255"/>
      <protection locked="0"/>
    </xf>
    <xf numFmtId="0" fontId="54" fillId="0" borderId="11" xfId="33" applyFont="1" applyBorder="1" applyAlignment="1" applyProtection="1">
      <alignment horizontal="center" vertical="center" textRotation="255"/>
      <protection locked="0"/>
    </xf>
    <xf numFmtId="0" fontId="49" fillId="0" borderId="0" xfId="35" applyFont="1" applyAlignment="1" applyProtection="1">
      <alignment horizontal="center" vertical="center"/>
      <protection locked="0"/>
    </xf>
    <xf numFmtId="41" fontId="49" fillId="0" borderId="54" xfId="35" applyNumberFormat="1" applyFont="1" applyBorder="1" applyAlignment="1">
      <alignment horizontal="center" vertical="center"/>
    </xf>
    <xf numFmtId="41" fontId="49" fillId="0" borderId="55" xfId="35" applyNumberFormat="1" applyFont="1" applyBorder="1" applyAlignment="1">
      <alignment horizontal="center" vertical="center"/>
    </xf>
    <xf numFmtId="41" fontId="49" fillId="0" borderId="56" xfId="35" applyNumberFormat="1" applyFont="1" applyBorder="1" applyAlignment="1">
      <alignment horizontal="center" vertical="center"/>
    </xf>
    <xf numFmtId="41" fontId="49" fillId="9" borderId="4" xfId="35" applyNumberFormat="1" applyFont="1" applyFill="1" applyBorder="1" applyAlignment="1" applyProtection="1">
      <alignment horizontal="center" vertical="center"/>
      <protection locked="0"/>
    </xf>
    <xf numFmtId="41" fontId="49" fillId="9" borderId="5" xfId="35" applyNumberFormat="1" applyFont="1" applyFill="1" applyBorder="1" applyAlignment="1" applyProtection="1">
      <alignment horizontal="center" vertical="center"/>
      <protection locked="0"/>
    </xf>
    <xf numFmtId="41" fontId="49" fillId="9" borderId="3" xfId="35" applyNumberFormat="1" applyFont="1" applyFill="1" applyBorder="1" applyAlignment="1" applyProtection="1">
      <alignment horizontal="center" vertical="center"/>
      <protection locked="0"/>
    </xf>
    <xf numFmtId="176" fontId="49" fillId="9" borderId="1" xfId="35" applyNumberFormat="1" applyFont="1" applyFill="1" applyBorder="1" applyAlignment="1" applyProtection="1">
      <alignment horizontal="right" vertical="center"/>
      <protection locked="0"/>
    </xf>
    <xf numFmtId="41" fontId="49" fillId="9" borderId="1" xfId="35" applyNumberFormat="1" applyFont="1" applyFill="1" applyBorder="1" applyAlignment="1" applyProtection="1">
      <alignment horizontal="left" vertical="top"/>
      <protection locked="0"/>
    </xf>
    <xf numFmtId="41" fontId="49" fillId="0" borderId="1" xfId="35" applyNumberFormat="1" applyFont="1" applyBorder="1" applyAlignment="1">
      <alignment horizontal="center" vertical="center"/>
    </xf>
    <xf numFmtId="41" fontId="49" fillId="0" borderId="1" xfId="35" applyNumberFormat="1" applyFont="1" applyBorder="1" applyAlignment="1" applyProtection="1">
      <alignment horizontal="center" vertical="center"/>
      <protection locked="0"/>
    </xf>
    <xf numFmtId="178" fontId="0" fillId="0" borderId="41" xfId="0" applyNumberFormat="1" applyBorder="1" applyAlignment="1" applyProtection="1">
      <alignment horizontal="center" vertical="center" shrinkToFit="1"/>
      <protection locked="0"/>
    </xf>
    <xf numFmtId="178" fontId="0" fillId="0" borderId="40" xfId="0" applyNumberFormat="1" applyBorder="1" applyAlignment="1" applyProtection="1">
      <alignment horizontal="center" vertical="center" shrinkToFit="1"/>
      <protection locked="0"/>
    </xf>
    <xf numFmtId="178" fontId="22" fillId="9" borderId="44" xfId="0" applyNumberFormat="1" applyFont="1" applyFill="1" applyBorder="1" applyAlignment="1" applyProtection="1">
      <alignment horizontal="center" vertical="center"/>
      <protection locked="0"/>
    </xf>
    <xf numFmtId="178" fontId="22" fillId="9" borderId="45" xfId="0" applyNumberFormat="1" applyFont="1" applyFill="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0" fillId="9" borderId="34" xfId="0" applyFill="1" applyBorder="1" applyAlignment="1" applyProtection="1">
      <alignment horizontal="left" vertical="center"/>
      <protection locked="0"/>
    </xf>
    <xf numFmtId="0" fontId="0" fillId="9" borderId="33" xfId="0" applyFill="1" applyBorder="1" applyAlignment="1" applyProtection="1">
      <alignment horizontal="left" vertical="center"/>
      <protection locked="0"/>
    </xf>
    <xf numFmtId="0" fontId="0" fillId="9" borderId="32" xfId="0" applyFill="1" applyBorder="1" applyAlignment="1" applyProtection="1">
      <alignment horizontal="left" vertical="center"/>
      <protection locked="0"/>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9" borderId="30" xfId="0" applyFill="1" applyBorder="1" applyAlignment="1" applyProtection="1">
      <alignment horizontal="left" vertical="center"/>
      <protection locked="0"/>
    </xf>
    <xf numFmtId="0" fontId="0" fillId="9" borderId="25" xfId="0" applyFill="1" applyBorder="1" applyAlignment="1" applyProtection="1">
      <alignment horizontal="left" vertical="center"/>
      <protection locked="0"/>
    </xf>
    <xf numFmtId="0" fontId="0" fillId="9" borderId="24"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pplyProtection="1">
      <alignment horizontal="left" vertical="center" shrinkToFit="1"/>
      <protection locked="0"/>
    </xf>
    <xf numFmtId="0" fontId="0" fillId="5" borderId="0" xfId="0" applyFill="1" applyAlignment="1" applyProtection="1">
      <alignment horizontal="left" vertical="center" shrinkToFit="1"/>
      <protection locked="0"/>
    </xf>
    <xf numFmtId="0" fontId="0" fillId="5" borderId="8" xfId="0" applyFill="1" applyBorder="1" applyAlignment="1" applyProtection="1">
      <alignment horizontal="left" vertical="center" shrinkToFit="1"/>
      <protection locked="0"/>
    </xf>
    <xf numFmtId="0" fontId="32" fillId="9" borderId="42" xfId="0" applyFont="1" applyFill="1" applyBorder="1" applyAlignment="1" applyProtection="1">
      <alignment horizontal="center" vertical="center"/>
      <protection locked="0"/>
    </xf>
    <xf numFmtId="0" fontId="32" fillId="9" borderId="27" xfId="0" applyFont="1" applyFill="1" applyBorder="1" applyAlignment="1" applyProtection="1">
      <alignment horizontal="center" vertical="center"/>
      <protection locked="0"/>
    </xf>
    <xf numFmtId="0" fontId="32" fillId="9" borderId="26" xfId="0" applyFont="1" applyFill="1" applyBorder="1" applyAlignment="1" applyProtection="1">
      <alignment horizontal="center" vertical="center"/>
      <protection locked="0"/>
    </xf>
    <xf numFmtId="0" fontId="0" fillId="5" borderId="43" xfId="0" applyFill="1" applyBorder="1" applyAlignment="1" applyProtection="1">
      <alignment horizontal="left" vertical="center" shrinkToFit="1"/>
      <protection locked="0"/>
    </xf>
    <xf numFmtId="0" fontId="0" fillId="5" borderId="25" xfId="0" applyFill="1" applyBorder="1" applyAlignment="1" applyProtection="1">
      <alignment horizontal="left" vertical="center" shrinkToFit="1"/>
      <protection locked="0"/>
    </xf>
    <xf numFmtId="0" fontId="0" fillId="5" borderId="24" xfId="0" applyFill="1" applyBorder="1" applyAlignment="1" applyProtection="1">
      <alignment horizontal="left" vertical="center" shrinkToFit="1"/>
      <protection locked="0"/>
    </xf>
    <xf numFmtId="179" fontId="35" fillId="9" borderId="42" xfId="0" applyNumberFormat="1" applyFont="1" applyFill="1" applyBorder="1" applyAlignment="1" applyProtection="1">
      <alignment horizontal="center" vertical="center"/>
      <protection locked="0"/>
    </xf>
    <xf numFmtId="179" fontId="35" fillId="9" borderId="27" xfId="0" applyNumberFormat="1" applyFont="1" applyFill="1" applyBorder="1" applyAlignment="1" applyProtection="1">
      <alignment horizontal="center" vertical="center"/>
      <protection locked="0"/>
    </xf>
    <xf numFmtId="179" fontId="35" fillId="9" borderId="26" xfId="0" applyNumberFormat="1" applyFont="1" applyFill="1" applyBorder="1" applyAlignment="1" applyProtection="1">
      <alignment horizontal="center" vertical="center"/>
      <protection locked="0"/>
    </xf>
    <xf numFmtId="0" fontId="14" fillId="0" borderId="0" xfId="0" applyFont="1" applyAlignment="1" applyProtection="1">
      <alignment horizontal="left" vertical="center" wrapText="1" shrinkToFit="1"/>
      <protection locked="0"/>
    </xf>
    <xf numFmtId="0" fontId="14" fillId="0" borderId="0" xfId="0" applyFont="1" applyAlignment="1" applyProtection="1">
      <alignment horizontal="left" vertical="center" shrinkToFit="1"/>
      <protection locked="0"/>
    </xf>
    <xf numFmtId="41" fontId="33" fillId="0" borderId="4" xfId="0" applyNumberFormat="1" applyFont="1" applyBorder="1" applyAlignment="1">
      <alignment horizontal="center" vertical="center"/>
    </xf>
    <xf numFmtId="41" fontId="33" fillId="0" borderId="5" xfId="0" applyNumberFormat="1" applyFont="1" applyBorder="1" applyAlignment="1">
      <alignment horizontal="center" vertical="center"/>
    </xf>
    <xf numFmtId="41" fontId="33" fillId="0" borderId="3" xfId="0" applyNumberFormat="1" applyFont="1" applyBorder="1" applyAlignment="1">
      <alignment horizontal="center" vertical="center"/>
    </xf>
    <xf numFmtId="41" fontId="33" fillId="9" borderId="4" xfId="0" applyNumberFormat="1" applyFont="1" applyFill="1" applyBorder="1" applyAlignment="1" applyProtection="1">
      <alignment horizontal="center" vertical="center"/>
      <protection locked="0"/>
    </xf>
    <xf numFmtId="41" fontId="33" fillId="9" borderId="5" xfId="0" applyNumberFormat="1" applyFont="1" applyFill="1" applyBorder="1" applyAlignment="1" applyProtection="1">
      <alignment horizontal="center" vertical="center"/>
      <protection locked="0"/>
    </xf>
    <xf numFmtId="41" fontId="33" fillId="9" borderId="3" xfId="0" applyNumberFormat="1" applyFont="1" applyFill="1" applyBorder="1" applyAlignment="1" applyProtection="1">
      <alignment horizontal="center" vertical="center"/>
      <protection locked="0"/>
    </xf>
    <xf numFmtId="41" fontId="35" fillId="2" borderId="16" xfId="0" applyNumberFormat="1" applyFont="1" applyFill="1" applyBorder="1" applyAlignment="1">
      <alignment horizontal="center" vertical="center"/>
    </xf>
    <xf numFmtId="41" fontId="35" fillId="2" borderId="17" xfId="0" applyNumberFormat="1" applyFont="1" applyFill="1" applyBorder="1" applyAlignment="1">
      <alignment horizontal="center" vertical="center"/>
    </xf>
    <xf numFmtId="41" fontId="35" fillId="2" borderId="21" xfId="0" applyNumberFormat="1" applyFont="1" applyFill="1" applyBorder="1" applyAlignment="1">
      <alignment horizontal="center" vertical="center"/>
    </xf>
    <xf numFmtId="0" fontId="43" fillId="9" borderId="1" xfId="0" applyFont="1" applyFill="1" applyBorder="1" applyAlignment="1" applyProtection="1">
      <alignment horizontal="left" vertical="top" wrapText="1"/>
      <protection locked="0"/>
    </xf>
    <xf numFmtId="0" fontId="47" fillId="9" borderId="1" xfId="0" applyFont="1" applyFill="1" applyBorder="1" applyAlignment="1" applyProtection="1">
      <alignment horizontal="left" vertical="top" wrapText="1"/>
      <protection locked="0"/>
    </xf>
    <xf numFmtId="0" fontId="23" fillId="6" borderId="9"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4" xfId="0" applyFill="1" applyBorder="1" applyAlignment="1" applyProtection="1">
      <alignment horizontal="center" vertical="center" shrinkToFit="1"/>
      <protection locked="0"/>
    </xf>
    <xf numFmtId="0" fontId="0" fillId="6" borderId="5" xfId="0" applyFill="1" applyBorder="1" applyAlignment="1" applyProtection="1">
      <alignment horizontal="center" vertical="center" shrinkToFit="1"/>
      <protection locked="0"/>
    </xf>
    <xf numFmtId="0" fontId="0" fillId="7" borderId="9" xfId="0" applyFill="1" applyBorder="1" applyAlignment="1" applyProtection="1">
      <alignment horizontal="center" vertical="center" wrapText="1"/>
      <protection locked="0"/>
    </xf>
    <xf numFmtId="0" fontId="0" fillId="7" borderId="11" xfId="0"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23" fillId="6" borderId="11" xfId="0" applyFont="1" applyFill="1" applyBorder="1" applyAlignment="1" applyProtection="1">
      <alignment horizontal="center" vertical="center" wrapText="1"/>
      <protection locked="0"/>
    </xf>
    <xf numFmtId="0" fontId="0" fillId="6" borderId="9"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20" xfId="0" applyFill="1" applyBorder="1" applyAlignment="1" applyProtection="1">
      <alignment horizontal="center" vertical="center" wrapText="1"/>
      <protection locked="0"/>
    </xf>
    <xf numFmtId="0" fontId="0" fillId="6" borderId="18" xfId="0"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2" fillId="0" borderId="50" xfId="9" applyFont="1" applyBorder="1" applyAlignment="1" applyProtection="1">
      <alignment horizontal="left" vertical="center" wrapText="1"/>
      <protection locked="0"/>
    </xf>
    <xf numFmtId="0" fontId="52" fillId="0" borderId="0" xfId="9" applyFont="1" applyAlignment="1" applyProtection="1">
      <alignment horizontal="left" vertical="center" wrapText="1"/>
      <protection locked="0"/>
    </xf>
    <xf numFmtId="0" fontId="16" fillId="9" borderId="1" xfId="9" applyFont="1" applyFill="1" applyBorder="1" applyProtection="1">
      <alignment vertical="center"/>
      <protection locked="0"/>
    </xf>
    <xf numFmtId="38" fontId="28" fillId="9" borderId="1" xfId="12" applyFont="1" applyFill="1" applyBorder="1" applyAlignment="1" applyProtection="1">
      <alignment horizontal="right" vertical="center"/>
      <protection locked="0"/>
    </xf>
    <xf numFmtId="38" fontId="28" fillId="2" borderId="1" xfId="12" applyFont="1" applyFill="1" applyBorder="1" applyAlignment="1" applyProtection="1">
      <alignment horizontal="right" vertical="center"/>
    </xf>
    <xf numFmtId="0" fontId="20" fillId="4" borderId="1" xfId="9" applyFont="1" applyFill="1" applyBorder="1" applyAlignment="1" applyProtection="1">
      <alignment horizontal="center" vertical="center" wrapText="1"/>
      <protection locked="0"/>
    </xf>
    <xf numFmtId="0" fontId="20" fillId="4" borderId="1" xfId="9" applyFont="1" applyFill="1" applyBorder="1" applyAlignment="1" applyProtection="1">
      <alignment horizontal="center" vertical="center"/>
      <protection locked="0"/>
    </xf>
    <xf numFmtId="0" fontId="24" fillId="9" borderId="1" xfId="9" applyFont="1" applyFill="1" applyBorder="1" applyAlignment="1" applyProtection="1">
      <alignment horizontal="left" vertical="top" wrapText="1"/>
      <protection locked="0"/>
    </xf>
    <xf numFmtId="0" fontId="29" fillId="9" borderId="1" xfId="9" applyFont="1" applyFill="1" applyBorder="1" applyAlignment="1" applyProtection="1">
      <alignment horizontal="left" vertical="top" wrapText="1"/>
      <protection locked="0"/>
    </xf>
    <xf numFmtId="0" fontId="31" fillId="4" borderId="1" xfId="9" applyFont="1" applyFill="1" applyBorder="1" applyAlignment="1" applyProtection="1">
      <alignment horizontal="center" vertical="center"/>
      <protection locked="0"/>
    </xf>
    <xf numFmtId="41" fontId="28" fillId="2" borderId="4" xfId="11" applyNumberFormat="1" applyFont="1" applyFill="1" applyBorder="1" applyAlignment="1" applyProtection="1">
      <alignment horizontal="right" vertical="center"/>
    </xf>
    <xf numFmtId="41" fontId="28" fillId="2" borderId="5"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0" fontId="31" fillId="4" borderId="1" xfId="9" applyFont="1" applyFill="1" applyBorder="1" applyAlignment="1" applyProtection="1">
      <alignment horizontal="center" vertical="center" shrinkToFit="1"/>
      <protection locked="0"/>
    </xf>
    <xf numFmtId="0" fontId="49" fillId="0" borderId="0" xfId="9" applyFont="1" applyAlignment="1" applyProtection="1">
      <alignment horizontal="center" vertical="center"/>
      <protection locked="0"/>
    </xf>
    <xf numFmtId="0" fontId="50" fillId="0" borderId="0" xfId="9" applyFont="1" applyAlignment="1" applyProtection="1">
      <alignment horizontal="center" vertical="center"/>
      <protection locked="0"/>
    </xf>
    <xf numFmtId="0" fontId="19" fillId="0" borderId="39" xfId="9" applyFont="1" applyBorder="1" applyAlignment="1">
      <alignment horizontal="left" vertical="top" shrinkToFit="1"/>
    </xf>
    <xf numFmtId="0" fontId="19" fillId="0" borderId="12" xfId="9" applyFont="1" applyBorder="1" applyAlignment="1">
      <alignment horizontal="left" vertical="top" shrinkToFit="1"/>
    </xf>
    <xf numFmtId="0" fontId="34" fillId="0" borderId="38" xfId="9" applyFont="1" applyBorder="1" applyAlignment="1">
      <alignment horizontal="left" vertical="top" shrinkToFit="1"/>
    </xf>
    <xf numFmtId="0" fontId="19" fillId="0" borderId="10" xfId="9" applyFont="1" applyBorder="1" applyAlignment="1">
      <alignment horizontal="left" vertical="top" shrinkToFit="1"/>
    </xf>
    <xf numFmtId="0" fontId="19" fillId="0" borderId="2" xfId="9" applyFont="1" applyBorder="1" applyAlignment="1">
      <alignment horizontal="left" vertical="top" shrinkToFit="1"/>
    </xf>
    <xf numFmtId="0" fontId="34" fillId="0" borderId="28" xfId="9" applyFont="1" applyBorder="1" applyAlignment="1">
      <alignment horizontal="left" vertical="top" shrinkToFit="1"/>
    </xf>
    <xf numFmtId="176" fontId="17" fillId="9" borderId="4" xfId="9" applyNumberFormat="1" applyFont="1" applyFill="1" applyBorder="1" applyAlignment="1" applyProtection="1">
      <alignment horizontal="center" vertical="center"/>
      <protection locked="0"/>
    </xf>
    <xf numFmtId="176" fontId="17" fillId="9" borderId="5" xfId="9" applyNumberFormat="1" applyFont="1" applyFill="1" applyBorder="1" applyAlignment="1" applyProtection="1">
      <alignment horizontal="center" vertical="center"/>
      <protection locked="0"/>
    </xf>
    <xf numFmtId="178" fontId="17" fillId="0" borderId="5" xfId="9" applyNumberFormat="1" applyFont="1" applyBorder="1" applyAlignment="1" applyProtection="1">
      <alignment horizontal="left" vertical="center"/>
      <protection locked="0"/>
    </xf>
    <xf numFmtId="178" fontId="33" fillId="0" borderId="37" xfId="9" applyNumberFormat="1" applyFont="1" applyBorder="1" applyAlignment="1" applyProtection="1">
      <alignment horizontal="left" vertical="center"/>
      <protection locked="0"/>
    </xf>
    <xf numFmtId="0" fontId="36" fillId="0" borderId="0" xfId="31" applyFont="1" applyAlignment="1" applyProtection="1">
      <alignment horizontal="center" vertical="center" shrinkToFit="1"/>
      <protection locked="0"/>
    </xf>
    <xf numFmtId="0" fontId="36" fillId="0" borderId="2" xfId="31" applyFont="1" applyBorder="1" applyAlignment="1" applyProtection="1">
      <alignment horizontal="center" vertical="center" shrinkToFit="1"/>
      <protection locked="0"/>
    </xf>
    <xf numFmtId="0" fontId="28" fillId="0" borderId="0" xfId="9" applyFont="1" applyProtection="1">
      <alignment vertical="center"/>
      <protection locked="0"/>
    </xf>
    <xf numFmtId="176" fontId="17" fillId="9" borderId="15" xfId="9" applyNumberFormat="1" applyFont="1" applyFill="1" applyBorder="1" applyAlignment="1" applyProtection="1">
      <alignment horizontal="center" vertical="center"/>
      <protection locked="0"/>
    </xf>
    <xf numFmtId="176" fontId="17" fillId="9" borderId="36" xfId="9" applyNumberFormat="1" applyFont="1" applyFill="1" applyBorder="1" applyAlignment="1" applyProtection="1">
      <alignment horizontal="center" vertical="center"/>
      <protection locked="0"/>
    </xf>
    <xf numFmtId="178" fontId="17" fillId="0" borderId="36" xfId="9" applyNumberFormat="1" applyFont="1" applyBorder="1" applyAlignment="1" applyProtection="1">
      <alignment horizontal="left" vertical="center"/>
      <protection locked="0"/>
    </xf>
    <xf numFmtId="178" fontId="33" fillId="0" borderId="35" xfId="9" applyNumberFormat="1" applyFont="1" applyBorder="1" applyAlignment="1" applyProtection="1">
      <alignment horizontal="left" vertical="center"/>
      <protection locked="0"/>
    </xf>
    <xf numFmtId="0" fontId="18" fillId="0" borderId="0" xfId="9" applyFont="1" applyAlignment="1" applyProtection="1">
      <alignment horizontal="right" vertical="center" shrinkToFit="1"/>
      <protection locked="0"/>
    </xf>
    <xf numFmtId="41" fontId="18" fillId="2" borderId="0" xfId="11" applyNumberFormat="1" applyFont="1" applyFill="1" applyBorder="1" applyAlignment="1" applyProtection="1">
      <alignment horizontal="right" vertical="center"/>
    </xf>
    <xf numFmtId="6" fontId="18" fillId="2" borderId="0" xfId="11" applyFont="1" applyFill="1" applyBorder="1" applyAlignment="1" applyProtection="1">
      <alignment horizontal="right" vertical="center"/>
    </xf>
    <xf numFmtId="6" fontId="18" fillId="2" borderId="7"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2" fillId="0" borderId="0" xfId="9" applyFont="1" applyAlignment="1" applyProtection="1">
      <alignment horizontal="center" vertical="center"/>
      <protection locked="0"/>
    </xf>
    <xf numFmtId="0" fontId="20" fillId="4" borderId="4" xfId="9" applyFont="1" applyFill="1" applyBorder="1" applyAlignment="1" applyProtection="1">
      <alignment horizontal="center" vertical="center" shrinkToFit="1"/>
      <protection locked="0"/>
    </xf>
    <xf numFmtId="0" fontId="20" fillId="4" borderId="3" xfId="9" applyFont="1" applyFill="1" applyBorder="1" applyAlignment="1" applyProtection="1">
      <alignment horizontal="center" vertical="center" shrinkToFit="1"/>
      <protection locked="0"/>
    </xf>
    <xf numFmtId="41" fontId="16" fillId="2" borderId="1" xfId="11" applyNumberFormat="1" applyFont="1" applyFill="1" applyBorder="1" applyAlignment="1" applyProtection="1">
      <alignment vertical="center"/>
    </xf>
    <xf numFmtId="6" fontId="16" fillId="2" borderId="1" xfId="11" applyFont="1" applyFill="1" applyBorder="1" applyAlignment="1" applyProtection="1">
      <alignment vertical="center"/>
    </xf>
    <xf numFmtId="41" fontId="16" fillId="2" borderId="4" xfId="11" applyNumberFormat="1" applyFont="1" applyFill="1" applyBorder="1" applyAlignment="1" applyProtection="1">
      <alignment vertical="center"/>
    </xf>
    <xf numFmtId="6" fontId="16" fillId="2" borderId="3" xfId="11" applyFont="1" applyFill="1" applyBorder="1" applyAlignment="1" applyProtection="1">
      <alignment vertical="center"/>
    </xf>
    <xf numFmtId="38" fontId="16" fillId="9" borderId="4" xfId="11" applyNumberFormat="1" applyFont="1" applyFill="1" applyBorder="1" applyAlignment="1" applyProtection="1">
      <alignment vertical="center" shrinkToFit="1"/>
      <protection locked="0"/>
    </xf>
    <xf numFmtId="38" fontId="16" fillId="9" borderId="3" xfId="11" applyNumberFormat="1" applyFont="1" applyFill="1" applyBorder="1" applyAlignment="1" applyProtection="1">
      <alignment vertical="center" shrinkToFit="1"/>
      <protection locked="0"/>
    </xf>
    <xf numFmtId="0" fontId="20" fillId="4" borderId="1" xfId="9" applyFont="1" applyFill="1" applyBorder="1" applyAlignment="1" applyProtection="1">
      <alignment horizontal="center" vertical="center" shrinkToFit="1"/>
      <protection locked="0"/>
    </xf>
    <xf numFmtId="0" fontId="16" fillId="4" borderId="4" xfId="9" applyFont="1" applyFill="1" applyBorder="1" applyAlignment="1" applyProtection="1">
      <alignment horizontal="center" vertical="center" shrinkToFit="1"/>
      <protection locked="0"/>
    </xf>
    <xf numFmtId="0" fontId="16" fillId="4" borderId="3" xfId="9" applyFont="1" applyFill="1" applyBorder="1" applyAlignment="1" applyProtection="1">
      <alignment horizontal="center" vertical="center" shrinkToFit="1"/>
      <protection locked="0"/>
    </xf>
    <xf numFmtId="41" fontId="49" fillId="0" borderId="54" xfId="35" applyNumberFormat="1" applyFont="1" applyBorder="1" applyAlignment="1" applyProtection="1">
      <alignment horizontal="center" vertical="center"/>
      <protection locked="0"/>
    </xf>
    <xf numFmtId="41" fontId="49" fillId="0" borderId="55" xfId="35" applyNumberFormat="1" applyFont="1" applyBorder="1" applyAlignment="1" applyProtection="1">
      <alignment horizontal="center" vertical="center"/>
      <protection locked="0"/>
    </xf>
    <xf numFmtId="41" fontId="49" fillId="0" borderId="56" xfId="35" applyNumberFormat="1" applyFont="1" applyBorder="1" applyAlignment="1" applyProtection="1">
      <alignment horizontal="center" vertical="center"/>
      <protection locked="0"/>
    </xf>
    <xf numFmtId="176" fontId="49" fillId="5" borderId="1" xfId="35" applyNumberFormat="1" applyFont="1" applyFill="1" applyBorder="1" applyAlignment="1" applyProtection="1">
      <alignment horizontal="right" vertical="center"/>
      <protection locked="0"/>
    </xf>
    <xf numFmtId="41" fontId="49" fillId="5" borderId="1" xfId="35" applyNumberFormat="1" applyFont="1" applyFill="1" applyBorder="1" applyAlignment="1" applyProtection="1">
      <alignment horizontal="left" vertical="top"/>
      <protection locked="0"/>
    </xf>
    <xf numFmtId="41" fontId="49" fillId="5" borderId="4" xfId="35" applyNumberFormat="1" applyFont="1" applyFill="1" applyBorder="1" applyAlignment="1" applyProtection="1">
      <alignment horizontal="center" vertical="center"/>
      <protection locked="0"/>
    </xf>
    <xf numFmtId="41" fontId="49" fillId="5" borderId="5" xfId="35" applyNumberFormat="1" applyFont="1" applyFill="1" applyBorder="1" applyAlignment="1" applyProtection="1">
      <alignment horizontal="center" vertical="center"/>
      <protection locked="0"/>
    </xf>
    <xf numFmtId="41" fontId="49" fillId="5" borderId="3" xfId="35" applyNumberFormat="1" applyFont="1" applyFill="1" applyBorder="1" applyAlignment="1" applyProtection="1">
      <alignment horizontal="center" vertical="center"/>
      <protection locked="0"/>
    </xf>
    <xf numFmtId="0" fontId="50" fillId="0" borderId="0" xfId="0" applyFont="1" applyAlignment="1">
      <alignment horizontal="center" vertical="center"/>
    </xf>
    <xf numFmtId="0" fontId="35"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43" fillId="0" borderId="1" xfId="0" applyFont="1" applyBorder="1" applyAlignment="1">
      <alignment horizontal="left" vertical="top" wrapText="1"/>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2" fillId="0" borderId="42" xfId="0" applyFont="1" applyBorder="1" applyAlignment="1">
      <alignment horizontal="center" vertical="center"/>
    </xf>
    <xf numFmtId="0" fontId="32" fillId="0" borderId="27" xfId="0" applyFont="1" applyBorder="1" applyAlignment="1">
      <alignment horizontal="center" vertical="center"/>
    </xf>
    <xf numFmtId="0" fontId="32"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5" fillId="0" borderId="42" xfId="0" applyNumberFormat="1" applyFont="1" applyBorder="1" applyAlignment="1">
      <alignment horizontal="center" vertical="center"/>
    </xf>
    <xf numFmtId="179" fontId="35" fillId="0" borderId="27" xfId="0" applyNumberFormat="1" applyFont="1" applyBorder="1" applyAlignment="1">
      <alignment horizontal="center" vertical="center"/>
    </xf>
    <xf numFmtId="179" fontId="35" fillId="0" borderId="26" xfId="0" applyNumberFormat="1" applyFont="1" applyBorder="1" applyAlignment="1">
      <alignment horizontal="center"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2" fillId="0" borderId="44" xfId="0" applyNumberFormat="1" applyFont="1" applyBorder="1" applyAlignment="1">
      <alignment horizontal="center" vertical="center"/>
    </xf>
    <xf numFmtId="178" fontId="22" fillId="0" borderId="45" xfId="0" applyNumberFormat="1" applyFont="1" applyBorder="1" applyAlignment="1">
      <alignment horizontal="center" vertical="center"/>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23"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23" fillId="6" borderId="11" xfId="0" applyFont="1"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47" fillId="0" borderId="1" xfId="0" applyFont="1" applyBorder="1" applyAlignment="1">
      <alignment horizontal="left" vertical="top" wrapTex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176" fontId="17" fillId="0" borderId="4" xfId="9" applyNumberFormat="1" applyFont="1" applyBorder="1" applyAlignment="1">
      <alignment horizontal="center" vertical="center"/>
    </xf>
    <xf numFmtId="176" fontId="17" fillId="0" borderId="5" xfId="9" applyNumberFormat="1" applyFont="1" applyBorder="1" applyAlignment="1">
      <alignment horizontal="center" vertical="center"/>
    </xf>
    <xf numFmtId="178" fontId="17" fillId="0" borderId="5" xfId="9" applyNumberFormat="1" applyFont="1" applyBorder="1" applyAlignment="1">
      <alignment horizontal="left" vertical="center"/>
    </xf>
    <xf numFmtId="178" fontId="33" fillId="0" borderId="37" xfId="9" applyNumberFormat="1" applyFont="1" applyBorder="1" applyAlignment="1">
      <alignment horizontal="left" vertical="center"/>
    </xf>
    <xf numFmtId="176" fontId="17" fillId="0" borderId="15" xfId="9" applyNumberFormat="1" applyFont="1" applyBorder="1" applyAlignment="1">
      <alignment horizontal="center" vertical="center"/>
    </xf>
    <xf numFmtId="176" fontId="17" fillId="0" borderId="36" xfId="9" applyNumberFormat="1" applyFont="1" applyBorder="1" applyAlignment="1">
      <alignment horizontal="center" vertical="center"/>
    </xf>
    <xf numFmtId="178" fontId="17" fillId="0" borderId="36" xfId="9" applyNumberFormat="1" applyFont="1" applyBorder="1" applyAlignment="1">
      <alignment horizontal="left" vertical="center"/>
    </xf>
    <xf numFmtId="178" fontId="33" fillId="0" borderId="35" xfId="9" applyNumberFormat="1" applyFont="1" applyBorder="1" applyAlignment="1">
      <alignment horizontal="left" vertical="center"/>
    </xf>
    <xf numFmtId="0" fontId="16" fillId="0" borderId="1" xfId="9" applyFont="1" applyBorder="1" applyProtection="1">
      <alignment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41" fontId="16" fillId="2" borderId="4" xfId="11" applyNumberFormat="1" applyFont="1" applyFill="1" applyBorder="1" applyAlignment="1" applyProtection="1">
      <alignment vertical="center"/>
      <protection locked="0"/>
    </xf>
    <xf numFmtId="6" fontId="16" fillId="2" borderId="3" xfId="11" applyFont="1" applyFill="1" applyBorder="1" applyAlignment="1" applyProtection="1">
      <alignment vertical="center"/>
      <protection locked="0"/>
    </xf>
    <xf numFmtId="38" fontId="16" fillId="0" borderId="4" xfId="11" applyNumberFormat="1" applyFont="1" applyBorder="1" applyAlignment="1" applyProtection="1">
      <alignment vertical="center" shrinkToFit="1"/>
      <protection locked="0"/>
    </xf>
    <xf numFmtId="38" fontId="16" fillId="0" borderId="3" xfId="11" applyNumberFormat="1" applyFont="1" applyBorder="1" applyAlignment="1" applyProtection="1">
      <alignment vertical="center" shrinkToFit="1"/>
      <protection locked="0"/>
    </xf>
    <xf numFmtId="0" fontId="24"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cellXfs>
  <cellStyles count="36">
    <cellStyle name="パーセント 2" xfId="6" xr:uid="{00000000-0005-0000-0000-000000000000}"/>
    <cellStyle name="パーセント 3" xfId="16" xr:uid="{00000000-0005-0000-0000-000001000000}"/>
    <cellStyle name="パーセント 3 2" xfId="30" xr:uid="{00000000-0005-0000-0000-000002000000}"/>
    <cellStyle name="桁区切り" xfId="34" builtinId="6"/>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33" xr:uid="{27478709-7538-45A0-B8F6-09C5D16A7B2B}"/>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5 7" xfId="35" xr:uid="{BEA1124D-0484-4031-865D-7856E48408BB}"/>
    <cellStyle name="標準 6" xfId="14" xr:uid="{00000000-0005-0000-0000-000020000000}"/>
    <cellStyle name="標準 6 2" xfId="28" xr:uid="{00000000-0005-0000-0000-000021000000}"/>
    <cellStyle name="標準 7" xfId="24" xr:uid="{00000000-0005-0000-0000-000022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s>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L$37" lockText="1" noThreeD="1"/>
</file>

<file path=xl/ctrlProps/ctrlProp10.xml><?xml version="1.0" encoding="utf-8"?>
<formControlPr xmlns="http://schemas.microsoft.com/office/spreadsheetml/2009/9/main" objectType="CheckBox" fmlaLink="$L$49" lockText="1" noThreeD="1"/>
</file>

<file path=xl/ctrlProps/ctrlProp11.xml><?xml version="1.0" encoding="utf-8"?>
<formControlPr xmlns="http://schemas.microsoft.com/office/spreadsheetml/2009/9/main" objectType="CheckBox" fmlaLink="$L$51" lockText="1" noThreeD="1"/>
</file>

<file path=xl/ctrlProps/ctrlProp12.xml><?xml version="1.0" encoding="utf-8"?>
<formControlPr xmlns="http://schemas.microsoft.com/office/spreadsheetml/2009/9/main" objectType="CheckBox" fmlaLink="$L$43" lockText="1" noThreeD="1"/>
</file>

<file path=xl/ctrlProps/ctrlProp13.xml><?xml version="1.0" encoding="utf-8"?>
<formControlPr xmlns="http://schemas.microsoft.com/office/spreadsheetml/2009/9/main" objectType="CheckBox" fmlaLink="$L$44"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L$23" lockText="1" noThreeD="1"/>
</file>

<file path=xl/ctrlProps/ctrlProp16.xml><?xml version="1.0" encoding="utf-8"?>
<formControlPr xmlns="http://schemas.microsoft.com/office/spreadsheetml/2009/9/main" objectType="CheckBox" fmlaLink="$L$22" lockText="1" noThreeD="1"/>
</file>

<file path=xl/ctrlProps/ctrlProp17.xml><?xml version="1.0" encoding="utf-8"?>
<formControlPr xmlns="http://schemas.microsoft.com/office/spreadsheetml/2009/9/main" objectType="CheckBox" fmlaLink="$L$25" lockText="1" noThreeD="1"/>
</file>

<file path=xl/ctrlProps/ctrlProp18.xml><?xml version="1.0" encoding="utf-8"?>
<formControlPr xmlns="http://schemas.microsoft.com/office/spreadsheetml/2009/9/main" objectType="CheckBox" fmlaLink="$L$27"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L$4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3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L$42" lockText="1" noThreeD="1"/>
</file>

<file path=xl/ctrlProps/ctrlProp5.xml><?xml version="1.0" encoding="utf-8"?>
<formControlPr xmlns="http://schemas.microsoft.com/office/spreadsheetml/2009/9/main" objectType="CheckBox" fmlaLink="$L$50" lockText="1" noThreeD="1"/>
</file>

<file path=xl/ctrlProps/ctrlProp6.xml><?xml version="1.0" encoding="utf-8"?>
<formControlPr xmlns="http://schemas.microsoft.com/office/spreadsheetml/2009/9/main" objectType="CheckBox" fmlaLink="$L$40" lockText="1" noThreeD="1"/>
</file>

<file path=xl/ctrlProps/ctrlProp7.xml><?xml version="1.0" encoding="utf-8"?>
<formControlPr xmlns="http://schemas.microsoft.com/office/spreadsheetml/2009/9/main" objectType="CheckBox" fmlaLink="$L$38" lockText="1" noThreeD="1"/>
</file>

<file path=xl/ctrlProps/ctrlProp8.xml><?xml version="1.0" encoding="utf-8"?>
<formControlPr xmlns="http://schemas.microsoft.com/office/spreadsheetml/2009/9/main" objectType="CheckBox" fmlaLink="$L$45" lockText="1" noThreeD="1"/>
</file>

<file path=xl/ctrlProps/ctrlProp9.xml><?xml version="1.0" encoding="utf-8"?>
<formControlPr xmlns="http://schemas.microsoft.com/office/spreadsheetml/2009/9/main" objectType="CheckBox" fmlaLink="$L$52"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466725</xdr:colOff>
      <xdr:row>5</xdr:row>
      <xdr:rowOff>85725</xdr:rowOff>
    </xdr:from>
    <xdr:to>
      <xdr:col>8</xdr:col>
      <xdr:colOff>466725</xdr:colOff>
      <xdr:row>10</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05500" y="9906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330459</xdr:colOff>
      <xdr:row>2</xdr:row>
      <xdr:rowOff>77755</xdr:rowOff>
    </xdr:from>
    <xdr:to>
      <xdr:col>15</xdr:col>
      <xdr:colOff>309076</xdr:colOff>
      <xdr:row>5</xdr:row>
      <xdr:rowOff>250372</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2168673" y="894184"/>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1668780</xdr:colOff>
          <xdr:row>36</xdr:row>
          <xdr:rowOff>106680</xdr:rowOff>
        </xdr:from>
        <xdr:to>
          <xdr:col>2</xdr:col>
          <xdr:colOff>106680</xdr:colOff>
          <xdr:row>38</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1645920</xdr:colOff>
          <xdr:row>38</xdr:row>
          <xdr:rowOff>160020</xdr:rowOff>
        </xdr:from>
        <xdr:to>
          <xdr:col>2</xdr:col>
          <xdr:colOff>38100</xdr:colOff>
          <xdr:row>40</xdr:row>
          <xdr:rowOff>106680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1699260</xdr:colOff>
          <xdr:row>37</xdr:row>
          <xdr:rowOff>106680</xdr:rowOff>
        </xdr:from>
        <xdr:to>
          <xdr:col>2</xdr:col>
          <xdr:colOff>205740</xdr:colOff>
          <xdr:row>39</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39</xdr:row>
          <xdr:rowOff>114300</xdr:rowOff>
        </xdr:from>
        <xdr:to>
          <xdr:col>2</xdr:col>
          <xdr:colOff>114300</xdr:colOff>
          <xdr:row>41</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1630680</xdr:colOff>
          <xdr:row>49</xdr:row>
          <xdr:rowOff>0</xdr:rowOff>
        </xdr:from>
        <xdr:to>
          <xdr:col>2</xdr:col>
          <xdr:colOff>38100</xdr:colOff>
          <xdr:row>50</xdr:row>
          <xdr:rowOff>7620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37</xdr:row>
          <xdr:rowOff>152400</xdr:rowOff>
        </xdr:from>
        <xdr:to>
          <xdr:col>3</xdr:col>
          <xdr:colOff>990600</xdr:colOff>
          <xdr:row>39</xdr:row>
          <xdr:rowOff>22860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36</xdr:row>
          <xdr:rowOff>144780</xdr:rowOff>
        </xdr:from>
        <xdr:to>
          <xdr:col>3</xdr:col>
          <xdr:colOff>990600</xdr:colOff>
          <xdr:row>38</xdr:row>
          <xdr:rowOff>99060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1645920</xdr:colOff>
          <xdr:row>43</xdr:row>
          <xdr:rowOff>213360</xdr:rowOff>
        </xdr:from>
        <xdr:to>
          <xdr:col>2</xdr:col>
          <xdr:colOff>38100</xdr:colOff>
          <xdr:row>44</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50</xdr:row>
          <xdr:rowOff>198120</xdr:rowOff>
        </xdr:from>
        <xdr:to>
          <xdr:col>2</xdr:col>
          <xdr:colOff>38100</xdr:colOff>
          <xdr:row>52</xdr:row>
          <xdr:rowOff>45720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47</xdr:row>
          <xdr:rowOff>137160</xdr:rowOff>
        </xdr:from>
        <xdr:to>
          <xdr:col>2</xdr:col>
          <xdr:colOff>38100</xdr:colOff>
          <xdr:row>49</xdr:row>
          <xdr:rowOff>45720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50</xdr:row>
          <xdr:rowOff>22860</xdr:rowOff>
        </xdr:from>
        <xdr:to>
          <xdr:col>2</xdr:col>
          <xdr:colOff>38100</xdr:colOff>
          <xdr:row>50</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41</xdr:row>
          <xdr:rowOff>960120</xdr:rowOff>
        </xdr:from>
        <xdr:to>
          <xdr:col>2</xdr:col>
          <xdr:colOff>38100</xdr:colOff>
          <xdr:row>43</xdr:row>
          <xdr:rowOff>45720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1645920</xdr:colOff>
          <xdr:row>42</xdr:row>
          <xdr:rowOff>190500</xdr:rowOff>
        </xdr:from>
        <xdr:to>
          <xdr:col>2</xdr:col>
          <xdr:colOff>38100</xdr:colOff>
          <xdr:row>44</xdr:row>
          <xdr:rowOff>22860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9525</xdr:rowOff>
    </xdr:from>
    <xdr:to>
      <xdr:col>10</xdr:col>
      <xdr:colOff>104775</xdr:colOff>
      <xdr:row>41</xdr:row>
      <xdr:rowOff>66675</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933574" y="9944100"/>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22</xdr:row>
          <xdr:rowOff>144780</xdr:rowOff>
        </xdr:from>
        <xdr:to>
          <xdr:col>1</xdr:col>
          <xdr:colOff>236220</xdr:colOff>
          <xdr:row>24</xdr:row>
          <xdr:rowOff>144780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0</xdr:rowOff>
        </xdr:from>
        <xdr:to>
          <xdr:col>1</xdr:col>
          <xdr:colOff>121920</xdr:colOff>
          <xdr:row>23</xdr:row>
          <xdr:rowOff>22860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064279" y="10376708"/>
          <a:ext cx="4672446" cy="1148887"/>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220980</xdr:rowOff>
        </xdr:from>
        <xdr:to>
          <xdr:col>1</xdr:col>
          <xdr:colOff>114300</xdr:colOff>
          <xdr:row>22</xdr:row>
          <xdr:rowOff>45720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24</xdr:row>
          <xdr:rowOff>45720</xdr:rowOff>
        </xdr:from>
        <xdr:to>
          <xdr:col>1</xdr:col>
          <xdr:colOff>121920</xdr:colOff>
          <xdr:row>24</xdr:row>
          <xdr:rowOff>457200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26</xdr:row>
          <xdr:rowOff>0</xdr:rowOff>
        </xdr:from>
        <xdr:to>
          <xdr:col>1</xdr:col>
          <xdr:colOff>137160</xdr:colOff>
          <xdr:row>27</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3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390525</xdr:colOff>
      <xdr:row>25</xdr:row>
      <xdr:rowOff>152400</xdr:rowOff>
    </xdr:from>
    <xdr:to>
      <xdr:col>19</xdr:col>
      <xdr:colOff>57150</xdr:colOff>
      <xdr:row>41</xdr:row>
      <xdr:rowOff>180975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296900" y="6810375"/>
          <a:ext cx="3095625" cy="3648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注意事項（「１</a:t>
          </a:r>
          <a:r>
            <a:rPr kumimoji="1" lang="en-US" altLang="ja-JP" sz="1100">
              <a:solidFill>
                <a:srgbClr val="FF0000"/>
              </a:solidFill>
            </a:rPr>
            <a:t>.</a:t>
          </a:r>
          <a:r>
            <a:rPr kumimoji="1" lang="ja-JP" altLang="en-US" sz="1100">
              <a:solidFill>
                <a:srgbClr val="FF0000"/>
              </a:solidFill>
            </a:rPr>
            <a:t>経費計画　（２）」）</a:t>
          </a:r>
          <a:endParaRPr kumimoji="1" lang="en-US" altLang="ja-JP" sz="1100">
            <a:solidFill>
              <a:srgbClr val="FF0000"/>
            </a:solidFill>
          </a:endParaRPr>
        </a:p>
        <a:p>
          <a:r>
            <a:rPr kumimoji="1" lang="ja-JP" altLang="en-US" sz="1100"/>
            <a:t>同一敷地内に複数事業所が運営されている場合でも</a:t>
          </a:r>
          <a:r>
            <a:rPr kumimoji="1" lang="en-US" altLang="ja-JP" sz="1100"/>
            <a:t>1</a:t>
          </a:r>
          <a:r>
            <a:rPr kumimoji="1" lang="ja-JP" altLang="en-US" sz="1100"/>
            <a:t>つの事業所として扱い、補助基準額は</a:t>
          </a:r>
          <a:r>
            <a:rPr kumimoji="1" lang="en-US" altLang="ja-JP" sz="1100"/>
            <a:t>100</a:t>
          </a:r>
          <a:r>
            <a:rPr kumimoji="1" lang="ja-JP" altLang="en-US" sz="1100"/>
            <a:t>万円になります。</a:t>
          </a:r>
          <a:endParaRPr kumimoji="1" lang="en-US" altLang="ja-JP" sz="1100"/>
        </a:p>
        <a:p>
          <a:r>
            <a:rPr kumimoji="1" lang="ja-JP" altLang="en-US" sz="1100"/>
            <a:t>上記の場合は、補助基本（基準）額を按分してください。</a:t>
          </a:r>
          <a:endParaRPr kumimoji="1" lang="en-US" altLang="ja-JP" sz="1100"/>
        </a:p>
        <a:p>
          <a:r>
            <a:rPr kumimoji="1" lang="ja-JP" altLang="en-US" sz="1100"/>
            <a:t>（国</a:t>
          </a:r>
          <a:r>
            <a:rPr kumimoji="1" lang="en-US" altLang="ja-JP" sz="1100"/>
            <a:t>Q</a:t>
          </a:r>
          <a:r>
            <a:rPr kumimoji="1" lang="ja-JP" altLang="en-US" sz="1100"/>
            <a:t>＆</a:t>
          </a:r>
          <a:r>
            <a:rPr kumimoji="1" lang="en-US" altLang="ja-JP" sz="1100"/>
            <a:t>A</a:t>
          </a:r>
          <a:r>
            <a:rPr kumimoji="1" lang="ja-JP" altLang="en-US" sz="1100"/>
            <a:t>　</a:t>
          </a:r>
          <a:r>
            <a:rPr kumimoji="1" lang="en-US" altLang="ja-JP" sz="1100"/>
            <a:t>No.4</a:t>
          </a:r>
          <a:r>
            <a:rPr kumimoji="1" lang="ja-JP" altLang="en-US" sz="1100"/>
            <a:t>を参照）</a:t>
          </a:r>
          <a:endParaRPr kumimoji="1" lang="en-US" altLang="ja-JP" sz="1100"/>
        </a:p>
        <a:p>
          <a:endParaRPr kumimoji="1" lang="en-US" altLang="ja-JP" sz="1100"/>
        </a:p>
        <a:p>
          <a:r>
            <a:rPr kumimoji="1" lang="ja-JP" altLang="en-US" sz="1100"/>
            <a:t>（例）</a:t>
          </a:r>
          <a:endParaRPr kumimoji="1" lang="en-US" altLang="ja-JP" sz="1100"/>
        </a:p>
        <a:p>
          <a:r>
            <a:rPr kumimoji="1" lang="ja-JP" altLang="en-US" sz="1100"/>
            <a:t>・同一敷地内に</a:t>
          </a:r>
          <a:r>
            <a:rPr kumimoji="1" lang="en-US" altLang="ja-JP" sz="1100"/>
            <a:t>3</a:t>
          </a:r>
          <a:r>
            <a:rPr kumimoji="1" lang="ja-JP" altLang="en-US" sz="1100"/>
            <a:t>事業所あり（</a:t>
          </a:r>
          <a:r>
            <a:rPr kumimoji="1" lang="en-US" altLang="ja-JP" sz="1100"/>
            <a:t>3</a:t>
          </a:r>
          <a:r>
            <a:rPr kumimoji="1" lang="ja-JP" altLang="en-US" sz="1100"/>
            <a:t>事業所とも申請）</a:t>
          </a:r>
          <a:endParaRPr kumimoji="1" lang="en-US" altLang="ja-JP" sz="1100"/>
        </a:p>
        <a:p>
          <a:r>
            <a:rPr kumimoji="1" lang="ja-JP" altLang="en-US" sz="1100"/>
            <a:t>・事業所の対象経費は以下のとおり</a:t>
          </a:r>
          <a:endParaRPr kumimoji="1" lang="en-US" altLang="ja-JP" sz="1100"/>
        </a:p>
        <a:p>
          <a:r>
            <a:rPr kumimoji="1" lang="ja-JP" altLang="en-US" sz="1100"/>
            <a:t>　①</a:t>
          </a:r>
          <a:r>
            <a:rPr kumimoji="1" lang="en-US" altLang="ja-JP" sz="1100"/>
            <a:t>400</a:t>
          </a:r>
          <a:r>
            <a:rPr kumimoji="1" lang="ja-JP" altLang="en-US" sz="1100"/>
            <a:t>千円</a:t>
          </a:r>
          <a:endParaRPr kumimoji="1" lang="en-US" altLang="ja-JP" sz="1100"/>
        </a:p>
        <a:p>
          <a:r>
            <a:rPr kumimoji="1" lang="ja-JP" altLang="en-US" sz="1100"/>
            <a:t>　②</a:t>
          </a:r>
          <a:r>
            <a:rPr kumimoji="1" lang="en-US" altLang="ja-JP" sz="1100"/>
            <a:t>500</a:t>
          </a:r>
          <a:r>
            <a:rPr kumimoji="1" lang="ja-JP" altLang="en-US" sz="1100"/>
            <a:t>千円</a:t>
          </a:r>
          <a:endParaRPr kumimoji="1" lang="en-US" altLang="ja-JP" sz="1100"/>
        </a:p>
        <a:p>
          <a:r>
            <a:rPr kumimoji="1" lang="ja-JP" altLang="en-US" sz="1100"/>
            <a:t>　③</a:t>
          </a:r>
          <a:r>
            <a:rPr kumimoji="1" lang="en-US" altLang="ja-JP" sz="1100"/>
            <a:t>500</a:t>
          </a:r>
          <a:r>
            <a:rPr kumimoji="1" lang="ja-JP" altLang="en-US" sz="1100"/>
            <a:t>千円</a:t>
          </a:r>
          <a:endParaRPr kumimoji="1" lang="en-US" altLang="ja-JP" sz="1100"/>
        </a:p>
        <a:p>
          <a:r>
            <a:rPr kumimoji="1" lang="ja-JP" altLang="en-US" sz="1100"/>
            <a:t>　計</a:t>
          </a:r>
          <a:r>
            <a:rPr kumimoji="1" lang="en-US" altLang="ja-JP" sz="1100"/>
            <a:t>1,400</a:t>
          </a:r>
          <a:r>
            <a:rPr kumimoji="1" lang="ja-JP" altLang="en-US" sz="1100"/>
            <a:t>千円</a:t>
          </a:r>
          <a:endParaRPr kumimoji="1" lang="en-US" altLang="ja-JP" sz="1100"/>
        </a:p>
        <a:p>
          <a:endParaRPr kumimoji="1" lang="en-US" altLang="ja-JP" sz="1100"/>
        </a:p>
        <a:p>
          <a:r>
            <a:rPr kumimoji="1" lang="ja-JP" altLang="en-US" sz="1100"/>
            <a:t>（補助基本（基準）額　計算）</a:t>
          </a:r>
          <a:endParaRPr kumimoji="1" lang="en-US" altLang="ja-JP" sz="1100"/>
        </a:p>
        <a:p>
          <a:r>
            <a:rPr kumimoji="1" lang="ja-JP" altLang="en-US" sz="1100"/>
            <a:t>①</a:t>
          </a:r>
          <a:r>
            <a:rPr kumimoji="1" lang="en-US" altLang="ja-JP" sz="1100"/>
            <a:t>1,000</a:t>
          </a:r>
          <a:r>
            <a:rPr kumimoji="1" lang="ja-JP" altLang="en-US" sz="1100"/>
            <a:t>千円</a:t>
          </a:r>
          <a:r>
            <a:rPr kumimoji="1" lang="en-US" altLang="ja-JP" sz="1100"/>
            <a:t>×</a:t>
          </a:r>
          <a:r>
            <a:rPr kumimoji="1" lang="ja-JP" altLang="en-US" sz="1100"/>
            <a:t>（</a:t>
          </a:r>
          <a:r>
            <a:rPr kumimoji="1" lang="en-US" altLang="ja-JP" sz="1100"/>
            <a:t>400</a:t>
          </a:r>
          <a:r>
            <a:rPr kumimoji="1" lang="ja-JP" altLang="en-US" sz="1100"/>
            <a:t>千円</a:t>
          </a:r>
          <a:r>
            <a:rPr kumimoji="1" lang="en-US" altLang="ja-JP" sz="1100"/>
            <a:t>/1,400</a:t>
          </a:r>
          <a:r>
            <a:rPr kumimoji="1" lang="ja-JP" altLang="en-US" sz="1100"/>
            <a:t>千円）＝</a:t>
          </a:r>
          <a:r>
            <a:rPr kumimoji="1" lang="en-US" altLang="ja-JP" sz="1100"/>
            <a:t>286</a:t>
          </a:r>
          <a:r>
            <a:rPr kumimoji="1" lang="ja-JP" altLang="en-US" sz="1100"/>
            <a:t>千円</a:t>
          </a:r>
          <a:endParaRPr kumimoji="1" lang="en-US" altLang="ja-JP" sz="1100"/>
        </a:p>
        <a:p>
          <a:r>
            <a:rPr kumimoji="1" lang="ja-JP" altLang="en-US" sz="1100"/>
            <a:t>②</a:t>
          </a:r>
          <a:r>
            <a:rPr kumimoji="1" lang="en-US" altLang="ja-JP" sz="1100"/>
            <a:t>1,000</a:t>
          </a:r>
          <a:r>
            <a:rPr kumimoji="1" lang="ja-JP" altLang="en-US" sz="1100"/>
            <a:t>千円</a:t>
          </a:r>
          <a:r>
            <a:rPr kumimoji="1" lang="en-US" altLang="ja-JP" sz="1100"/>
            <a:t>×</a:t>
          </a:r>
          <a:r>
            <a:rPr kumimoji="1" lang="ja-JP" altLang="en-US" sz="1100"/>
            <a:t>（</a:t>
          </a:r>
          <a:r>
            <a:rPr kumimoji="1" lang="en-US" altLang="ja-JP" sz="1100"/>
            <a:t>500</a:t>
          </a:r>
          <a:r>
            <a:rPr kumimoji="1" lang="ja-JP" altLang="en-US" sz="1100"/>
            <a:t>千円</a:t>
          </a:r>
          <a:r>
            <a:rPr kumimoji="1" lang="en-US" altLang="ja-JP" sz="1100"/>
            <a:t>/1,400</a:t>
          </a:r>
          <a:r>
            <a:rPr kumimoji="1" lang="ja-JP" altLang="en-US" sz="1100"/>
            <a:t>千円）＝</a:t>
          </a:r>
          <a:r>
            <a:rPr kumimoji="1" lang="en-US" altLang="ja-JP" sz="1100"/>
            <a:t>357</a:t>
          </a:r>
          <a:r>
            <a:rPr kumimoji="1" lang="ja-JP" altLang="en-US" sz="1100"/>
            <a:t>千円</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③</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500</a:t>
          </a:r>
          <a:r>
            <a:rPr kumimoji="1" lang="ja-JP" altLang="ja-JP"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/1,400</a:t>
          </a:r>
          <a:r>
            <a:rPr kumimoji="1" lang="ja-JP" altLang="ja-JP"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357</a:t>
          </a:r>
          <a:r>
            <a:rPr kumimoji="1" lang="ja-JP" altLang="ja-JP" sz="1100">
              <a:solidFill>
                <a:schemeClr val="dk1"/>
              </a:solidFill>
              <a:effectLst/>
              <a:latin typeface="+mn-lt"/>
              <a:ea typeface="+mn-ea"/>
              <a:cs typeface="+mn-cs"/>
            </a:rPr>
            <a:t>千円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計</a:t>
          </a:r>
          <a:r>
            <a:rPr kumimoji="1" lang="en-US" altLang="ja-JP" sz="1100">
              <a:solidFill>
                <a:schemeClr val="dk1"/>
              </a:solidFill>
              <a:effectLst/>
              <a:latin typeface="+mn-lt"/>
              <a:ea typeface="+mn-ea"/>
              <a:cs typeface="+mn-cs"/>
            </a:rPr>
            <a:t>1,000</a:t>
          </a:r>
          <a:r>
            <a:rPr kumimoji="1" lang="ja-JP" altLang="en-US"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100</a:t>
          </a:r>
          <a:r>
            <a:rPr kumimoji="1" lang="ja-JP" altLang="en-US" sz="1100">
              <a:solidFill>
                <a:schemeClr val="dk1"/>
              </a:solidFill>
              <a:effectLst/>
              <a:latin typeface="+mn-lt"/>
              <a:ea typeface="+mn-ea"/>
              <a:cs typeface="+mn-cs"/>
            </a:rPr>
            <a:t>万円）</a:t>
          </a:r>
          <a:endParaRPr lang="ja-JP" altLang="ja-JP">
            <a:effectLst/>
          </a:endParaRPr>
        </a:p>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14</xdr:col>
      <xdr:colOff>400050</xdr:colOff>
      <xdr:row>2</xdr:row>
      <xdr:rowOff>209550</xdr:rowOff>
    </xdr:from>
    <xdr:to>
      <xdr:col>19</xdr:col>
      <xdr:colOff>400050</xdr:colOff>
      <xdr:row>9</xdr:row>
      <xdr:rowOff>28575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3306425" y="6477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104775</xdr:colOff>
      <xdr:row>2</xdr:row>
      <xdr:rowOff>28575</xdr:rowOff>
    </xdr:from>
    <xdr:to>
      <xdr:col>32</xdr:col>
      <xdr:colOff>104775</xdr:colOff>
      <xdr:row>8</xdr:row>
      <xdr:rowOff>152400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401425" y="466725"/>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415290</xdr:colOff>
      <xdr:row>1</xdr:row>
      <xdr:rowOff>57150</xdr:rowOff>
    </xdr:from>
    <xdr:to>
      <xdr:col>1</xdr:col>
      <xdr:colOff>291465</xdr:colOff>
      <xdr:row>2</xdr:row>
      <xdr:rowOff>148590</xdr:rowOff>
    </xdr:to>
    <xdr:sp macro="" textlink="">
      <xdr:nvSpPr>
        <xdr:cNvPr id="2" name="テキスト ボックス 1">
          <a:extLst>
            <a:ext uri="{FF2B5EF4-FFF2-40B4-BE49-F238E27FC236}">
              <a16:creationId xmlns:a16="http://schemas.microsoft.com/office/drawing/2014/main" id="{3C26D321-23A7-0DBE-4A57-E8EFF35FA751}"/>
            </a:ext>
          </a:extLst>
        </xdr:cNvPr>
        <xdr:cNvSpPr txBox="1"/>
      </xdr:nvSpPr>
      <xdr:spPr>
        <a:xfrm>
          <a:off x="415290" y="238125"/>
          <a:ext cx="609600" cy="262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122464</xdr:colOff>
      <xdr:row>1</xdr:row>
      <xdr:rowOff>64226</xdr:rowOff>
    </xdr:from>
    <xdr:to>
      <xdr:col>1</xdr:col>
      <xdr:colOff>728254</xdr:colOff>
      <xdr:row>1</xdr:row>
      <xdr:rowOff>330926</xdr:rowOff>
    </xdr:to>
    <xdr:sp macro="" textlink="">
      <xdr:nvSpPr>
        <xdr:cNvPr id="2" name="テキスト ボックス 1">
          <a:extLst>
            <a:ext uri="{FF2B5EF4-FFF2-40B4-BE49-F238E27FC236}">
              <a16:creationId xmlns:a16="http://schemas.microsoft.com/office/drawing/2014/main" id="{61FD7F06-6206-41BC-9199-6864FE0C20B1}"/>
            </a:ext>
          </a:extLst>
        </xdr:cNvPr>
        <xdr:cNvSpPr txBox="1"/>
      </xdr:nvSpPr>
      <xdr:spPr>
        <a:xfrm>
          <a:off x="353785" y="458833"/>
          <a:ext cx="60579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36</xdr:row>
          <xdr:rowOff>106680</xdr:rowOff>
        </xdr:from>
        <xdr:to>
          <xdr:col>2</xdr:col>
          <xdr:colOff>38100</xdr:colOff>
          <xdr:row>38</xdr:row>
          <xdr:rowOff>152400</xdr:rowOff>
        </xdr:to>
        <xdr:sp macro="" textlink="">
          <xdr:nvSpPr>
            <xdr:cNvPr id="78849" name="Check Box 1" hidden="1">
              <a:extLst>
                <a:ext uri="{63B3BB69-23CF-44E3-9099-C40C66FF867C}">
                  <a14:compatExt spid="_x0000_s78849"/>
                </a:ext>
                <a:ext uri="{FF2B5EF4-FFF2-40B4-BE49-F238E27FC236}">
                  <a16:creationId xmlns:a16="http://schemas.microsoft.com/office/drawing/2014/main" id="{00000000-0008-0000-0700-00000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38</xdr:row>
          <xdr:rowOff>160020</xdr:rowOff>
        </xdr:from>
        <xdr:to>
          <xdr:col>2</xdr:col>
          <xdr:colOff>38100</xdr:colOff>
          <xdr:row>40</xdr:row>
          <xdr:rowOff>106680</xdr:rowOff>
        </xdr:to>
        <xdr:sp macro="" textlink="">
          <xdr:nvSpPr>
            <xdr:cNvPr id="78850" name="Check Box 2" hidden="1">
              <a:extLst>
                <a:ext uri="{63B3BB69-23CF-44E3-9099-C40C66FF867C}">
                  <a14:compatExt spid="_x0000_s78850"/>
                </a:ext>
                <a:ext uri="{FF2B5EF4-FFF2-40B4-BE49-F238E27FC236}">
                  <a16:creationId xmlns:a16="http://schemas.microsoft.com/office/drawing/2014/main" id="{00000000-0008-0000-0700-00000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37</xdr:row>
          <xdr:rowOff>106680</xdr:rowOff>
        </xdr:from>
        <xdr:to>
          <xdr:col>2</xdr:col>
          <xdr:colOff>38100</xdr:colOff>
          <xdr:row>39</xdr:row>
          <xdr:rowOff>76200</xdr:rowOff>
        </xdr:to>
        <xdr:sp macro="" textlink="">
          <xdr:nvSpPr>
            <xdr:cNvPr id="78851" name="Check Box 3" hidden="1">
              <a:extLst>
                <a:ext uri="{63B3BB69-23CF-44E3-9099-C40C66FF867C}">
                  <a14:compatExt spid="_x0000_s78851"/>
                </a:ext>
                <a:ext uri="{FF2B5EF4-FFF2-40B4-BE49-F238E27FC236}">
                  <a16:creationId xmlns:a16="http://schemas.microsoft.com/office/drawing/2014/main" id="{00000000-0008-0000-0700-000003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39</xdr:row>
          <xdr:rowOff>114300</xdr:rowOff>
        </xdr:from>
        <xdr:to>
          <xdr:col>2</xdr:col>
          <xdr:colOff>38100</xdr:colOff>
          <xdr:row>41</xdr:row>
          <xdr:rowOff>76200</xdr:rowOff>
        </xdr:to>
        <xdr:sp macro="" textlink="">
          <xdr:nvSpPr>
            <xdr:cNvPr id="78852" name="Check Box 4" hidden="1">
              <a:extLst>
                <a:ext uri="{63B3BB69-23CF-44E3-9099-C40C66FF867C}">
                  <a14:compatExt spid="_x0000_s78852"/>
                </a:ext>
                <a:ext uri="{FF2B5EF4-FFF2-40B4-BE49-F238E27FC236}">
                  <a16:creationId xmlns:a16="http://schemas.microsoft.com/office/drawing/2014/main" id="{00000000-0008-0000-0700-000004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49</xdr:row>
          <xdr:rowOff>0</xdr:rowOff>
        </xdr:from>
        <xdr:to>
          <xdr:col>2</xdr:col>
          <xdr:colOff>38100</xdr:colOff>
          <xdr:row>50</xdr:row>
          <xdr:rowOff>7620</xdr:rowOff>
        </xdr:to>
        <xdr:sp macro="" textlink="">
          <xdr:nvSpPr>
            <xdr:cNvPr id="78853" name="Check Box 5" hidden="1">
              <a:extLst>
                <a:ext uri="{63B3BB69-23CF-44E3-9099-C40C66FF867C}">
                  <a14:compatExt spid="_x0000_s78853"/>
                </a:ext>
                <a:ext uri="{FF2B5EF4-FFF2-40B4-BE49-F238E27FC236}">
                  <a16:creationId xmlns:a16="http://schemas.microsoft.com/office/drawing/2014/main" id="{00000000-0008-0000-0700-000005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37</xdr:row>
          <xdr:rowOff>152400</xdr:rowOff>
        </xdr:from>
        <xdr:to>
          <xdr:col>3</xdr:col>
          <xdr:colOff>990600</xdr:colOff>
          <xdr:row>39</xdr:row>
          <xdr:rowOff>22860</xdr:rowOff>
        </xdr:to>
        <xdr:sp macro="" textlink="">
          <xdr:nvSpPr>
            <xdr:cNvPr id="78854" name="Check Box 6" hidden="1">
              <a:extLst>
                <a:ext uri="{63B3BB69-23CF-44E3-9099-C40C66FF867C}">
                  <a14:compatExt spid="_x0000_s78854"/>
                </a:ext>
                <a:ext uri="{FF2B5EF4-FFF2-40B4-BE49-F238E27FC236}">
                  <a16:creationId xmlns:a16="http://schemas.microsoft.com/office/drawing/2014/main" id="{00000000-0008-0000-0700-00000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36</xdr:row>
          <xdr:rowOff>144780</xdr:rowOff>
        </xdr:from>
        <xdr:to>
          <xdr:col>3</xdr:col>
          <xdr:colOff>990600</xdr:colOff>
          <xdr:row>38</xdr:row>
          <xdr:rowOff>99060</xdr:rowOff>
        </xdr:to>
        <xdr:sp macro="" textlink="">
          <xdr:nvSpPr>
            <xdr:cNvPr id="78855" name="Check Box 7" hidden="1">
              <a:extLst>
                <a:ext uri="{63B3BB69-23CF-44E3-9099-C40C66FF867C}">
                  <a14:compatExt spid="_x0000_s78855"/>
                </a:ext>
                <a:ext uri="{FF2B5EF4-FFF2-40B4-BE49-F238E27FC236}">
                  <a16:creationId xmlns:a16="http://schemas.microsoft.com/office/drawing/2014/main" id="{00000000-0008-0000-0700-000007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43</xdr:row>
          <xdr:rowOff>213360</xdr:rowOff>
        </xdr:from>
        <xdr:to>
          <xdr:col>2</xdr:col>
          <xdr:colOff>38100</xdr:colOff>
          <xdr:row>44</xdr:row>
          <xdr:rowOff>228600</xdr:rowOff>
        </xdr:to>
        <xdr:sp macro="" textlink="">
          <xdr:nvSpPr>
            <xdr:cNvPr id="78856" name="Check Box 8" hidden="1">
              <a:extLst>
                <a:ext uri="{63B3BB69-23CF-44E3-9099-C40C66FF867C}">
                  <a14:compatExt spid="_x0000_s78856"/>
                </a:ext>
                <a:ext uri="{FF2B5EF4-FFF2-40B4-BE49-F238E27FC236}">
                  <a16:creationId xmlns:a16="http://schemas.microsoft.com/office/drawing/2014/main" id="{00000000-0008-0000-0700-000008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198120</xdr:rowOff>
        </xdr:from>
        <xdr:to>
          <xdr:col>2</xdr:col>
          <xdr:colOff>38100</xdr:colOff>
          <xdr:row>52</xdr:row>
          <xdr:rowOff>45720</xdr:rowOff>
        </xdr:to>
        <xdr:sp macro="" textlink="">
          <xdr:nvSpPr>
            <xdr:cNvPr id="78857" name="Check Box 9" hidden="1">
              <a:extLst>
                <a:ext uri="{63B3BB69-23CF-44E3-9099-C40C66FF867C}">
                  <a14:compatExt spid="_x0000_s78857"/>
                </a:ext>
                <a:ext uri="{FF2B5EF4-FFF2-40B4-BE49-F238E27FC236}">
                  <a16:creationId xmlns:a16="http://schemas.microsoft.com/office/drawing/2014/main" id="{00000000-0008-0000-0700-000009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47</xdr:row>
          <xdr:rowOff>137160</xdr:rowOff>
        </xdr:from>
        <xdr:to>
          <xdr:col>2</xdr:col>
          <xdr:colOff>38100</xdr:colOff>
          <xdr:row>49</xdr:row>
          <xdr:rowOff>45720</xdr:rowOff>
        </xdr:to>
        <xdr:sp macro="" textlink="">
          <xdr:nvSpPr>
            <xdr:cNvPr id="78858" name="Check Box 10" hidden="1">
              <a:extLst>
                <a:ext uri="{63B3BB69-23CF-44E3-9099-C40C66FF867C}">
                  <a14:compatExt spid="_x0000_s78858"/>
                </a:ext>
                <a:ext uri="{FF2B5EF4-FFF2-40B4-BE49-F238E27FC236}">
                  <a16:creationId xmlns:a16="http://schemas.microsoft.com/office/drawing/2014/main" id="{00000000-0008-0000-0700-00000A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22860</xdr:rowOff>
        </xdr:from>
        <xdr:to>
          <xdr:col>2</xdr:col>
          <xdr:colOff>38100</xdr:colOff>
          <xdr:row>50</xdr:row>
          <xdr:rowOff>228600</xdr:rowOff>
        </xdr:to>
        <xdr:sp macro="" textlink="">
          <xdr:nvSpPr>
            <xdr:cNvPr id="78859" name="Check Box 11" hidden="1">
              <a:extLst>
                <a:ext uri="{63B3BB69-23CF-44E3-9099-C40C66FF867C}">
                  <a14:compatExt spid="_x0000_s78859"/>
                </a:ext>
                <a:ext uri="{FF2B5EF4-FFF2-40B4-BE49-F238E27FC236}">
                  <a16:creationId xmlns:a16="http://schemas.microsoft.com/office/drawing/2014/main" id="{00000000-0008-0000-0700-00000B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960120</xdr:rowOff>
        </xdr:from>
        <xdr:to>
          <xdr:col>2</xdr:col>
          <xdr:colOff>38100</xdr:colOff>
          <xdr:row>43</xdr:row>
          <xdr:rowOff>45720</xdr:rowOff>
        </xdr:to>
        <xdr:sp macro="" textlink="">
          <xdr:nvSpPr>
            <xdr:cNvPr id="78860" name="Check Box 12" hidden="1">
              <a:extLst>
                <a:ext uri="{63B3BB69-23CF-44E3-9099-C40C66FF867C}">
                  <a14:compatExt spid="_x0000_s78860"/>
                </a:ext>
                <a:ext uri="{FF2B5EF4-FFF2-40B4-BE49-F238E27FC236}">
                  <a16:creationId xmlns:a16="http://schemas.microsoft.com/office/drawing/2014/main" id="{00000000-0008-0000-0700-00000C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42</xdr:row>
          <xdr:rowOff>190500</xdr:rowOff>
        </xdr:from>
        <xdr:to>
          <xdr:col>2</xdr:col>
          <xdr:colOff>38100</xdr:colOff>
          <xdr:row>44</xdr:row>
          <xdr:rowOff>22860</xdr:rowOff>
        </xdr:to>
        <xdr:sp macro="" textlink="">
          <xdr:nvSpPr>
            <xdr:cNvPr id="78861" name="Check Box 13" hidden="1">
              <a:extLst>
                <a:ext uri="{63B3BB69-23CF-44E3-9099-C40C66FF867C}">
                  <a14:compatExt spid="_x0000_s78861"/>
                </a:ext>
                <a:ext uri="{FF2B5EF4-FFF2-40B4-BE49-F238E27FC236}">
                  <a16:creationId xmlns:a16="http://schemas.microsoft.com/office/drawing/2014/main" id="{00000000-0008-0000-0700-00000D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943100" y="952500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19050</xdr:rowOff>
    </xdr:from>
    <xdr:to>
      <xdr:col>10</xdr:col>
      <xdr:colOff>104775</xdr:colOff>
      <xdr:row>41</xdr:row>
      <xdr:rowOff>76200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933574" y="995362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22</xdr:row>
          <xdr:rowOff>144780</xdr:rowOff>
        </xdr:from>
        <xdr:to>
          <xdr:col>1</xdr:col>
          <xdr:colOff>236220</xdr:colOff>
          <xdr:row>24</xdr:row>
          <xdr:rowOff>144780</xdr:rowOff>
        </xdr:to>
        <xdr:sp macro="" textlink="">
          <xdr:nvSpPr>
            <xdr:cNvPr id="78862" name="Check Box 14" hidden="1">
              <a:extLst>
                <a:ext uri="{63B3BB69-23CF-44E3-9099-C40C66FF867C}">
                  <a14:compatExt spid="_x0000_s78862"/>
                </a:ext>
                <a:ext uri="{FF2B5EF4-FFF2-40B4-BE49-F238E27FC236}">
                  <a16:creationId xmlns:a16="http://schemas.microsoft.com/office/drawing/2014/main" id="{00000000-0008-0000-0700-00000E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0</xdr:rowOff>
        </xdr:from>
        <xdr:to>
          <xdr:col>1</xdr:col>
          <xdr:colOff>121920</xdr:colOff>
          <xdr:row>23</xdr:row>
          <xdr:rowOff>22860</xdr:rowOff>
        </xdr:to>
        <xdr:sp macro="" textlink="">
          <xdr:nvSpPr>
            <xdr:cNvPr id="78863" name="Check Box 15" hidden="1">
              <a:extLst>
                <a:ext uri="{63B3BB69-23CF-44E3-9099-C40C66FF867C}">
                  <a14:compatExt spid="_x0000_s78863"/>
                </a:ext>
                <a:ext uri="{FF2B5EF4-FFF2-40B4-BE49-F238E27FC236}">
                  <a16:creationId xmlns:a16="http://schemas.microsoft.com/office/drawing/2014/main" id="{00000000-0008-0000-0700-00000F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3065145" y="10359390"/>
          <a:ext cx="4667250" cy="1141094"/>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7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220980</xdr:rowOff>
        </xdr:from>
        <xdr:to>
          <xdr:col>1</xdr:col>
          <xdr:colOff>114300</xdr:colOff>
          <xdr:row>22</xdr:row>
          <xdr:rowOff>45720</xdr:rowOff>
        </xdr:to>
        <xdr:sp macro="" textlink="">
          <xdr:nvSpPr>
            <xdr:cNvPr id="78864" name="Check Box 16" hidden="1">
              <a:extLst>
                <a:ext uri="{63B3BB69-23CF-44E3-9099-C40C66FF867C}">
                  <a14:compatExt spid="_x0000_s78864"/>
                </a:ext>
                <a:ext uri="{FF2B5EF4-FFF2-40B4-BE49-F238E27FC236}">
                  <a16:creationId xmlns:a16="http://schemas.microsoft.com/office/drawing/2014/main" id="{00000000-0008-0000-0700-000010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24</xdr:row>
          <xdr:rowOff>45720</xdr:rowOff>
        </xdr:from>
        <xdr:to>
          <xdr:col>1</xdr:col>
          <xdr:colOff>121920</xdr:colOff>
          <xdr:row>24</xdr:row>
          <xdr:rowOff>457200</xdr:rowOff>
        </xdr:to>
        <xdr:sp macro="" textlink="">
          <xdr:nvSpPr>
            <xdr:cNvPr id="78865" name="Check Box 17" hidden="1">
              <a:extLst>
                <a:ext uri="{63B3BB69-23CF-44E3-9099-C40C66FF867C}">
                  <a14:compatExt spid="_x0000_s78865"/>
                </a:ext>
                <a:ext uri="{FF2B5EF4-FFF2-40B4-BE49-F238E27FC236}">
                  <a16:creationId xmlns:a16="http://schemas.microsoft.com/office/drawing/2014/main" id="{00000000-0008-0000-0700-00001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26</xdr:row>
          <xdr:rowOff>0</xdr:rowOff>
        </xdr:from>
        <xdr:to>
          <xdr:col>1</xdr:col>
          <xdr:colOff>137160</xdr:colOff>
          <xdr:row>27</xdr:row>
          <xdr:rowOff>0</xdr:rowOff>
        </xdr:to>
        <xdr:sp macro="" textlink="">
          <xdr:nvSpPr>
            <xdr:cNvPr id="78866" name="Check Box 18" hidden="1">
              <a:extLst>
                <a:ext uri="{63B3BB69-23CF-44E3-9099-C40C66FF867C}">
                  <a14:compatExt spid="_x0000_s78866"/>
                </a:ext>
                <a:ext uri="{FF2B5EF4-FFF2-40B4-BE49-F238E27FC236}">
                  <a16:creationId xmlns:a16="http://schemas.microsoft.com/office/drawing/2014/main" id="{00000000-0008-0000-0700-00001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xdr:row>
      <xdr:rowOff>38100</xdr:rowOff>
    </xdr:from>
    <xdr:to>
      <xdr:col>1</xdr:col>
      <xdr:colOff>605790</xdr:colOff>
      <xdr:row>2</xdr:row>
      <xdr:rowOff>91440</xdr:rowOff>
    </xdr:to>
    <xdr:sp macro="" textlink="">
      <xdr:nvSpPr>
        <xdr:cNvPr id="7" name="テキスト ボックス 6">
          <a:extLst>
            <a:ext uri="{FF2B5EF4-FFF2-40B4-BE49-F238E27FC236}">
              <a16:creationId xmlns:a16="http://schemas.microsoft.com/office/drawing/2014/main" id="{FB7E2105-10A0-4B23-B277-4AA7C3F3FBCA}"/>
            </a:ext>
          </a:extLst>
        </xdr:cNvPr>
        <xdr:cNvSpPr txBox="1"/>
      </xdr:nvSpPr>
      <xdr:spPr>
        <a:xfrm>
          <a:off x="228600" y="247650"/>
          <a:ext cx="605790" cy="262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8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4" name="図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2743"/>
          <a:ext cx="10196512"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133350</xdr:colOff>
      <xdr:row>2</xdr:row>
      <xdr:rowOff>95250</xdr:rowOff>
    </xdr:from>
    <xdr:to>
      <xdr:col>2</xdr:col>
      <xdr:colOff>348615</xdr:colOff>
      <xdr:row>3</xdr:row>
      <xdr:rowOff>45720</xdr:rowOff>
    </xdr:to>
    <xdr:sp macro="" textlink="">
      <xdr:nvSpPr>
        <xdr:cNvPr id="5" name="テキスト ボックス 4">
          <a:extLst>
            <a:ext uri="{FF2B5EF4-FFF2-40B4-BE49-F238E27FC236}">
              <a16:creationId xmlns:a16="http://schemas.microsoft.com/office/drawing/2014/main" id="{77F902C1-B7B5-40DC-805B-2C927827E620}"/>
            </a:ext>
          </a:extLst>
        </xdr:cNvPr>
        <xdr:cNvSpPr txBox="1"/>
      </xdr:nvSpPr>
      <xdr:spPr>
        <a:xfrm>
          <a:off x="400050" y="514350"/>
          <a:ext cx="605790" cy="264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A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5.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7.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3.2"/>
  <sheetData/>
  <phoneticPr fontId="1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FBE9-4A27-47CE-A95A-B1C5A03D3A38}">
  <dimension ref="A1:AA2"/>
  <sheetViews>
    <sheetView workbookViewId="0">
      <selection activeCell="Q2" sqref="Q2"/>
    </sheetView>
  </sheetViews>
  <sheetFormatPr defaultRowHeight="13.2"/>
  <cols>
    <col min="2" max="2" width="12.6640625" customWidth="1"/>
    <col min="3" max="3" width="18.33203125" customWidth="1"/>
    <col min="4" max="4" width="10.88671875" customWidth="1"/>
    <col min="5" max="5" width="14.88671875" customWidth="1"/>
    <col min="6" max="6" width="13.21875" customWidth="1"/>
    <col min="7" max="7" width="14.77734375" customWidth="1"/>
    <col min="8" max="8" width="15.33203125" customWidth="1"/>
    <col min="10" max="10" width="11.44140625" customWidth="1"/>
    <col min="11" max="11" width="14.33203125" customWidth="1"/>
    <col min="12" max="13" width="19.77734375" customWidth="1"/>
    <col min="14" max="14" width="12.109375" customWidth="1"/>
    <col min="15" max="15" width="13.44140625" customWidth="1"/>
    <col min="16" max="16" width="18.21875" customWidth="1"/>
    <col min="17" max="17" width="15.44140625" customWidth="1"/>
  </cols>
  <sheetData>
    <row r="1" spans="1:27" ht="39.6">
      <c r="A1" s="100" t="s">
        <v>107</v>
      </c>
      <c r="B1" s="100" t="s">
        <v>121</v>
      </c>
      <c r="C1" s="100" t="s">
        <v>108</v>
      </c>
      <c r="D1" s="100" t="s">
        <v>109</v>
      </c>
      <c r="E1" s="100" t="s">
        <v>110</v>
      </c>
      <c r="F1" s="100" t="s">
        <v>111</v>
      </c>
      <c r="G1" s="101" t="s">
        <v>112</v>
      </c>
      <c r="H1" s="100" t="s">
        <v>113</v>
      </c>
      <c r="I1" s="100" t="s">
        <v>114</v>
      </c>
      <c r="J1" s="101" t="s">
        <v>115</v>
      </c>
      <c r="K1" s="101" t="s">
        <v>116</v>
      </c>
      <c r="L1" s="101" t="s">
        <v>122</v>
      </c>
      <c r="M1" s="100" t="s">
        <v>144</v>
      </c>
      <c r="N1" s="101" t="s">
        <v>117</v>
      </c>
      <c r="O1" s="101" t="s">
        <v>118</v>
      </c>
      <c r="P1" s="101" t="s">
        <v>119</v>
      </c>
      <c r="Q1" s="102" t="s">
        <v>120</v>
      </c>
      <c r="R1" s="103" t="s">
        <v>123</v>
      </c>
      <c r="S1" s="103" t="s">
        <v>124</v>
      </c>
      <c r="T1" s="103" t="s">
        <v>125</v>
      </c>
      <c r="U1" s="104" t="s">
        <v>126</v>
      </c>
      <c r="V1" s="103" t="s">
        <v>132</v>
      </c>
      <c r="W1" s="103" t="s">
        <v>127</v>
      </c>
      <c r="X1" s="103" t="s">
        <v>128</v>
      </c>
      <c r="Y1" s="103" t="s">
        <v>129</v>
      </c>
      <c r="Z1" s="103" t="s">
        <v>130</v>
      </c>
      <c r="AA1" s="103" t="s">
        <v>131</v>
      </c>
    </row>
    <row r="2" spans="1:27">
      <c r="A2" s="105">
        <f>'別紙1（事業者調査票）'!C8</f>
        <v>0</v>
      </c>
      <c r="B2" s="105">
        <f>'別紙1（事業者調査票）'!C9</f>
        <v>0</v>
      </c>
      <c r="C2" s="105">
        <f>'別紙1（事業者調査票）'!C10</f>
        <v>0</v>
      </c>
      <c r="D2" s="105" t="str">
        <f>'別紙1（事業者調査票）'!C11</f>
        <v>〒</v>
      </c>
      <c r="E2" s="105">
        <f>'別紙1（事業者調査票）'!C12</f>
        <v>0</v>
      </c>
      <c r="F2" s="105">
        <f>'別紙1（事業者調査票）'!C13</f>
        <v>0</v>
      </c>
      <c r="G2" s="105">
        <f>'別紙1（事業者調査票）'!C14</f>
        <v>0</v>
      </c>
      <c r="H2" s="105">
        <f>'別紙1（事業者調査票）'!C15</f>
        <v>0</v>
      </c>
      <c r="I2" s="105">
        <f>'別紙1（事業者調査票）'!C16</f>
        <v>0</v>
      </c>
      <c r="J2" s="105" t="str">
        <f>'別紙1（事業者調査票）'!C17</f>
        <v>〒</v>
      </c>
      <c r="K2" s="105">
        <f>'別紙1（事業者調査票）'!C18</f>
        <v>0</v>
      </c>
      <c r="L2" s="105">
        <f>'別紙1（事業者調査票）'!C19</f>
        <v>0</v>
      </c>
      <c r="M2" s="105" t="str">
        <f>'別紙1（事業者調査票）'!C20</f>
        <v/>
      </c>
      <c r="N2" s="105">
        <f>'別紙1（事業者調査票）'!C22</f>
        <v>0</v>
      </c>
      <c r="O2" s="105">
        <f>'別紙1（事業者調査票）'!C23</f>
        <v>0</v>
      </c>
      <c r="P2" s="105">
        <f>'別紙1（事業者調査票）'!C24</f>
        <v>0</v>
      </c>
      <c r="Q2" s="106">
        <f>'別紙３（事業計画書）'!D31</f>
        <v>0</v>
      </c>
      <c r="R2" s="107">
        <f>IF(Q2="","",MIN(1000000,Q2))</f>
        <v>0</v>
      </c>
      <c r="S2" s="107">
        <f>ROUNDDOWN(R2*(1/4),-3)</f>
        <v>0</v>
      </c>
      <c r="T2" s="107">
        <f>ROUNDDOWN(R2*(1/2),-3)</f>
        <v>0</v>
      </c>
      <c r="U2" s="108">
        <f>SUM(S2,T2)</f>
        <v>0</v>
      </c>
      <c r="V2" s="105"/>
      <c r="W2" s="105">
        <f>'別紙３（事業計画書）'!B55</f>
        <v>0</v>
      </c>
      <c r="X2" s="105">
        <f>'別紙３（事業計画書）'!B58</f>
        <v>0</v>
      </c>
      <c r="Y2" s="105" t="e">
        <f>'別紙３（事業計画書）'!C76</f>
        <v>#DIV/0!</v>
      </c>
      <c r="Z2" s="105" t="e">
        <f>'別紙３（事業計画書）'!C95</f>
        <v>#DIV/0!</v>
      </c>
      <c r="AA2" s="105">
        <f>'別紙３（事業計画書）'!B98</f>
        <v>0</v>
      </c>
    </row>
  </sheetData>
  <phoneticPr fontId="12"/>
  <conditionalFormatting sqref="Q1">
    <cfRule type="cellIs" dxfId="1" priority="2" operator="equal">
      <formula>"あり"</formula>
    </cfRule>
  </conditionalFormatting>
  <conditionalFormatting sqref="R2:T2">
    <cfRule type="cellIs" dxfId="0" priority="1" operator="equal">
      <formula>"あり"</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A1F1-45F1-4D79-AC8C-4CE2E971690D}">
  <sheetPr codeName="Sheet4">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76</v>
      </c>
      <c r="B1" s="3"/>
      <c r="C1" s="3"/>
      <c r="D1" s="3"/>
      <c r="E1" s="3"/>
      <c r="F1" s="3"/>
      <c r="G1" s="3"/>
      <c r="H1" s="3"/>
      <c r="I1" s="3"/>
      <c r="J1" s="3"/>
    </row>
    <row r="2" spans="1:22" ht="16.2">
      <c r="A2" s="1"/>
      <c r="B2" s="3"/>
      <c r="C2" s="3"/>
      <c r="D2" s="3"/>
      <c r="E2" s="3"/>
      <c r="F2" s="3"/>
      <c r="G2" s="3"/>
      <c r="H2" s="3"/>
      <c r="I2" s="3"/>
      <c r="J2" s="3"/>
    </row>
    <row r="3" spans="1:22" ht="24.9" customHeight="1">
      <c r="A3" s="3"/>
      <c r="B3" s="288" t="s">
        <v>75</v>
      </c>
      <c r="C3" s="288"/>
      <c r="D3" s="288"/>
      <c r="E3" s="288"/>
      <c r="F3" s="288"/>
      <c r="G3" s="288"/>
      <c r="H3" s="288"/>
      <c r="I3" s="288"/>
      <c r="J3" s="288"/>
      <c r="K3" s="289"/>
      <c r="L3" s="289"/>
      <c r="M3" s="289"/>
      <c r="N3" s="289"/>
      <c r="O3" s="289"/>
      <c r="P3" s="289"/>
      <c r="Q3" s="289"/>
      <c r="R3" s="289"/>
      <c r="S3" s="289"/>
      <c r="T3" s="289"/>
      <c r="U3" s="289"/>
    </row>
    <row r="4" spans="1:22" ht="24.9" customHeight="1">
      <c r="A4" s="3"/>
      <c r="B4" s="288"/>
      <c r="C4" s="288"/>
      <c r="D4" s="288"/>
      <c r="E4" s="288"/>
      <c r="F4" s="288"/>
      <c r="G4" s="288"/>
      <c r="H4" s="288"/>
      <c r="I4" s="288"/>
      <c r="J4" s="288"/>
      <c r="K4" s="289"/>
      <c r="L4" s="289"/>
      <c r="M4" s="289"/>
      <c r="N4" s="289"/>
      <c r="O4" s="289"/>
      <c r="P4" s="289"/>
      <c r="Q4" s="289"/>
      <c r="R4" s="289"/>
      <c r="S4" s="289"/>
      <c r="T4" s="289"/>
      <c r="U4" s="289"/>
    </row>
    <row r="5" spans="1:22" s="70" customFormat="1" ht="9.75" customHeight="1">
      <c r="A5" s="68"/>
      <c r="B5" s="69"/>
      <c r="C5" s="69"/>
      <c r="D5" s="69"/>
      <c r="E5" s="69"/>
      <c r="F5" s="69"/>
      <c r="G5" s="69"/>
      <c r="H5" s="69"/>
      <c r="I5" s="69"/>
      <c r="J5" s="69"/>
    </row>
    <row r="6" spans="1:22" s="73" customFormat="1" ht="19.2">
      <c r="A6" s="71"/>
      <c r="B6" s="72"/>
      <c r="C6" s="72"/>
      <c r="D6" s="72"/>
      <c r="E6" s="72"/>
      <c r="F6" s="72"/>
      <c r="G6" s="72"/>
      <c r="H6" s="71"/>
      <c r="I6" s="71"/>
      <c r="J6" s="71"/>
      <c r="O6" s="300" t="s">
        <v>74</v>
      </c>
      <c r="P6" s="300"/>
      <c r="Q6" s="300"/>
      <c r="R6" s="301"/>
      <c r="S6" s="301"/>
      <c r="T6" s="301"/>
      <c r="U6" s="301"/>
      <c r="V6" s="301"/>
    </row>
    <row r="7" spans="1:22" s="73" customFormat="1" ht="19.2">
      <c r="A7" s="71"/>
      <c r="B7" s="72"/>
      <c r="C7" s="72"/>
      <c r="D7" s="72"/>
      <c r="E7" s="72"/>
      <c r="F7" s="72"/>
      <c r="G7" s="72"/>
      <c r="H7" s="71"/>
      <c r="I7" s="71"/>
      <c r="J7" s="71"/>
      <c r="P7" s="74"/>
      <c r="Q7" s="74"/>
      <c r="R7" s="74"/>
      <c r="S7" s="75"/>
      <c r="T7" s="75"/>
      <c r="U7" s="75"/>
      <c r="V7" s="75"/>
    </row>
    <row r="8" spans="1:22" s="11" customFormat="1" ht="15" thickBot="1">
      <c r="A8" s="13"/>
      <c r="B8" s="13"/>
      <c r="C8" s="17" t="s">
        <v>5</v>
      </c>
      <c r="D8" s="13"/>
      <c r="E8" s="13"/>
      <c r="F8" s="13"/>
      <c r="G8" s="13"/>
      <c r="H8" s="13"/>
      <c r="I8" s="13"/>
      <c r="J8" s="13"/>
    </row>
    <row r="9" spans="1:22" s="11" customFormat="1" ht="23.1" customHeight="1">
      <c r="A9" s="13"/>
      <c r="B9" s="13"/>
      <c r="C9" s="16" t="s">
        <v>4</v>
      </c>
      <c r="D9" s="290"/>
      <c r="E9" s="291"/>
      <c r="F9" s="291"/>
      <c r="G9" s="291"/>
      <c r="H9" s="291"/>
      <c r="I9" s="291"/>
      <c r="J9" s="291"/>
      <c r="K9" s="292"/>
    </row>
    <row r="10" spans="1:22" s="11" customFormat="1" ht="23.1" customHeight="1">
      <c r="A10" s="13"/>
      <c r="B10" s="13"/>
      <c r="C10" s="15" t="s">
        <v>7</v>
      </c>
      <c r="D10" s="293"/>
      <c r="E10" s="294"/>
      <c r="F10" s="294"/>
      <c r="G10" s="294"/>
      <c r="H10" s="294"/>
      <c r="I10" s="294"/>
      <c r="J10" s="294"/>
      <c r="K10" s="295"/>
    </row>
    <row r="11" spans="1:22" s="11" customFormat="1" ht="23.1" customHeight="1">
      <c r="A11" s="13"/>
      <c r="B11" s="13"/>
      <c r="C11" s="14" t="s">
        <v>19</v>
      </c>
      <c r="D11" s="373"/>
      <c r="E11" s="374"/>
      <c r="F11" s="375" t="s">
        <v>17</v>
      </c>
      <c r="G11" s="375"/>
      <c r="H11" s="375"/>
      <c r="I11" s="375"/>
      <c r="J11" s="375"/>
      <c r="K11" s="376"/>
    </row>
    <row r="12" spans="1:22" s="11" customFormat="1" ht="23.1" customHeight="1" thickBot="1">
      <c r="A12" s="13"/>
      <c r="B12" s="13"/>
      <c r="C12" s="12" t="s">
        <v>18</v>
      </c>
      <c r="D12" s="377"/>
      <c r="E12" s="378"/>
      <c r="F12" s="379" t="s">
        <v>17</v>
      </c>
      <c r="G12" s="379"/>
      <c r="H12" s="379"/>
      <c r="I12" s="379"/>
      <c r="J12" s="379"/>
      <c r="K12" s="380"/>
    </row>
    <row r="13" spans="1:22" ht="9.9" customHeight="1">
      <c r="A13" s="3"/>
      <c r="B13" s="3"/>
      <c r="C13" s="3"/>
      <c r="D13" s="3"/>
      <c r="E13" s="3"/>
      <c r="F13" s="3"/>
      <c r="G13" s="3"/>
      <c r="H13" s="3"/>
      <c r="I13" s="3"/>
      <c r="J13" s="3"/>
    </row>
    <row r="14" spans="1:22" ht="20.100000000000001" customHeight="1">
      <c r="A14" s="3"/>
      <c r="B14" s="307" t="s">
        <v>16</v>
      </c>
      <c r="C14" s="307"/>
      <c r="D14" s="307"/>
      <c r="E14" s="308">
        <f>$C$18+$E$18-$G$18</f>
        <v>0</v>
      </c>
      <c r="F14" s="309"/>
      <c r="G14" s="309"/>
      <c r="H14" s="309"/>
      <c r="I14" s="309"/>
      <c r="J14" s="311" t="s">
        <v>1</v>
      </c>
      <c r="K14" s="312"/>
      <c r="M14" s="302"/>
      <c r="N14" s="302"/>
      <c r="O14" s="302"/>
      <c r="P14" s="302"/>
      <c r="Q14" s="302"/>
      <c r="R14" s="302"/>
      <c r="T14" s="10"/>
      <c r="U14" s="10"/>
    </row>
    <row r="15" spans="1:22" ht="20.100000000000001" customHeight="1" thickBot="1">
      <c r="A15" s="3"/>
      <c r="B15" s="307"/>
      <c r="C15" s="307"/>
      <c r="D15" s="307"/>
      <c r="E15" s="310"/>
      <c r="F15" s="310"/>
      <c r="G15" s="310"/>
      <c r="H15" s="310"/>
      <c r="I15" s="310"/>
      <c r="J15" s="311"/>
      <c r="K15" s="312"/>
      <c r="M15" s="302"/>
      <c r="N15" s="302"/>
      <c r="O15" s="302"/>
      <c r="P15" s="302"/>
      <c r="Q15" s="302"/>
      <c r="R15" s="302"/>
      <c r="T15" s="10"/>
      <c r="U15" s="10"/>
    </row>
    <row r="16" spans="1:22" ht="9.9" customHeight="1">
      <c r="A16" s="3"/>
      <c r="B16" s="3"/>
      <c r="C16" s="3"/>
      <c r="D16" s="3"/>
      <c r="E16" s="3"/>
      <c r="F16" s="3"/>
      <c r="G16" s="3"/>
      <c r="H16" s="3"/>
      <c r="I16" s="3"/>
      <c r="J16" s="3"/>
    </row>
    <row r="17" spans="1:21" ht="39.9" customHeight="1">
      <c r="A17" s="3"/>
      <c r="B17" s="3"/>
      <c r="C17" s="321" t="s">
        <v>15</v>
      </c>
      <c r="D17" s="321"/>
      <c r="E17" s="322" t="s">
        <v>14</v>
      </c>
      <c r="F17" s="323"/>
      <c r="G17" s="313" t="s">
        <v>13</v>
      </c>
      <c r="H17" s="314"/>
      <c r="I17" s="8"/>
      <c r="J17" s="8"/>
    </row>
    <row r="18" spans="1:21" ht="20.100000000000001" customHeight="1">
      <c r="A18" s="3"/>
      <c r="B18" s="3"/>
      <c r="C18" s="315">
        <f>$P$31</f>
        <v>0</v>
      </c>
      <c r="D18" s="316"/>
      <c r="E18" s="384">
        <f>$S$31</f>
        <v>0</v>
      </c>
      <c r="F18" s="385"/>
      <c r="G18" s="386"/>
      <c r="H18" s="387"/>
      <c r="I18" s="9"/>
      <c r="J18" s="9"/>
    </row>
    <row r="19" spans="1:21" ht="9.9" customHeight="1">
      <c r="A19" s="3"/>
      <c r="B19" s="3"/>
      <c r="C19" s="3"/>
      <c r="D19" s="3"/>
      <c r="E19" s="3"/>
      <c r="F19" s="3"/>
      <c r="G19" s="3"/>
      <c r="H19" s="3"/>
      <c r="I19" s="3"/>
      <c r="J19" s="3"/>
    </row>
    <row r="20" spans="1:21" s="7" customFormat="1" ht="20.100000000000001" customHeight="1">
      <c r="A20" s="8"/>
      <c r="B20" s="67" t="s">
        <v>12</v>
      </c>
      <c r="C20" s="280" t="s">
        <v>11</v>
      </c>
      <c r="D20" s="280"/>
      <c r="E20" s="280"/>
      <c r="F20" s="280"/>
      <c r="G20" s="280"/>
      <c r="H20" s="280"/>
      <c r="I20" s="280"/>
      <c r="J20" s="280"/>
      <c r="K20" s="283" t="s">
        <v>10</v>
      </c>
      <c r="L20" s="283"/>
      <c r="M20" s="283" t="s">
        <v>2</v>
      </c>
      <c r="N20" s="283"/>
      <c r="O20" s="283"/>
      <c r="P20" s="283" t="s">
        <v>9</v>
      </c>
      <c r="Q20" s="283"/>
      <c r="R20" s="283"/>
      <c r="S20" s="287" t="s">
        <v>3</v>
      </c>
      <c r="T20" s="287"/>
      <c r="U20" s="287"/>
    </row>
    <row r="21" spans="1:21" ht="20.100000000000001" customHeight="1">
      <c r="A21" s="3"/>
      <c r="B21" s="6">
        <v>1</v>
      </c>
      <c r="C21" s="381"/>
      <c r="D21" s="381"/>
      <c r="E21" s="381"/>
      <c r="F21" s="381"/>
      <c r="G21" s="381"/>
      <c r="H21" s="381"/>
      <c r="I21" s="381"/>
      <c r="J21" s="381"/>
      <c r="K21" s="5"/>
      <c r="L21" s="4"/>
      <c r="M21" s="382"/>
      <c r="N21" s="382"/>
      <c r="O21" s="382"/>
      <c r="P21" s="383">
        <f t="shared" ref="P21:P30" si="0">K21*M21</f>
        <v>0</v>
      </c>
      <c r="Q21" s="383"/>
      <c r="R21" s="383"/>
      <c r="S21" s="382"/>
      <c r="T21" s="382"/>
      <c r="U21" s="382"/>
    </row>
    <row r="22" spans="1:21" ht="20.100000000000001" customHeight="1">
      <c r="A22" s="3"/>
      <c r="B22" s="6">
        <v>2</v>
      </c>
      <c r="C22" s="381"/>
      <c r="D22" s="381"/>
      <c r="E22" s="381"/>
      <c r="F22" s="381"/>
      <c r="G22" s="381"/>
      <c r="H22" s="381"/>
      <c r="I22" s="381"/>
      <c r="J22" s="381"/>
      <c r="K22" s="5"/>
      <c r="L22" s="4"/>
      <c r="M22" s="382"/>
      <c r="N22" s="382"/>
      <c r="O22" s="382"/>
      <c r="P22" s="383">
        <f t="shared" si="0"/>
        <v>0</v>
      </c>
      <c r="Q22" s="383"/>
      <c r="R22" s="383"/>
      <c r="S22" s="382"/>
      <c r="T22" s="382"/>
      <c r="U22" s="382"/>
    </row>
    <row r="23" spans="1:21" ht="20.100000000000001" customHeight="1">
      <c r="A23" s="3"/>
      <c r="B23" s="6">
        <v>3</v>
      </c>
      <c r="C23" s="381"/>
      <c r="D23" s="381"/>
      <c r="E23" s="381"/>
      <c r="F23" s="381"/>
      <c r="G23" s="381"/>
      <c r="H23" s="381"/>
      <c r="I23" s="381"/>
      <c r="J23" s="381"/>
      <c r="K23" s="5"/>
      <c r="L23" s="4"/>
      <c r="M23" s="382"/>
      <c r="N23" s="382"/>
      <c r="O23" s="382"/>
      <c r="P23" s="383">
        <f t="shared" si="0"/>
        <v>0</v>
      </c>
      <c r="Q23" s="383"/>
      <c r="R23" s="383"/>
      <c r="S23" s="382"/>
      <c r="T23" s="382"/>
      <c r="U23" s="382"/>
    </row>
    <row r="24" spans="1:21" ht="20.100000000000001" customHeight="1">
      <c r="A24" s="3"/>
      <c r="B24" s="6">
        <v>4</v>
      </c>
      <c r="C24" s="381"/>
      <c r="D24" s="381"/>
      <c r="E24" s="381"/>
      <c r="F24" s="381"/>
      <c r="G24" s="381"/>
      <c r="H24" s="381"/>
      <c r="I24" s="381"/>
      <c r="J24" s="381"/>
      <c r="K24" s="5"/>
      <c r="L24" s="4"/>
      <c r="M24" s="382"/>
      <c r="N24" s="382"/>
      <c r="O24" s="382"/>
      <c r="P24" s="383">
        <f t="shared" si="0"/>
        <v>0</v>
      </c>
      <c r="Q24" s="383"/>
      <c r="R24" s="383"/>
      <c r="S24" s="382"/>
      <c r="T24" s="382"/>
      <c r="U24" s="382"/>
    </row>
    <row r="25" spans="1:21" ht="20.100000000000001" customHeight="1">
      <c r="A25" s="3"/>
      <c r="B25" s="6">
        <v>5</v>
      </c>
      <c r="C25" s="381"/>
      <c r="D25" s="381"/>
      <c r="E25" s="381"/>
      <c r="F25" s="381"/>
      <c r="G25" s="381"/>
      <c r="H25" s="381"/>
      <c r="I25" s="381"/>
      <c r="J25" s="381"/>
      <c r="K25" s="5"/>
      <c r="L25" s="4"/>
      <c r="M25" s="382"/>
      <c r="N25" s="382"/>
      <c r="O25" s="382"/>
      <c r="P25" s="383">
        <f t="shared" si="0"/>
        <v>0</v>
      </c>
      <c r="Q25" s="383"/>
      <c r="R25" s="383"/>
      <c r="S25" s="382"/>
      <c r="T25" s="382"/>
      <c r="U25" s="382"/>
    </row>
    <row r="26" spans="1:21" ht="20.100000000000001" customHeight="1">
      <c r="A26" s="3"/>
      <c r="B26" s="6">
        <v>6</v>
      </c>
      <c r="C26" s="381"/>
      <c r="D26" s="381"/>
      <c r="E26" s="381"/>
      <c r="F26" s="381"/>
      <c r="G26" s="381"/>
      <c r="H26" s="381"/>
      <c r="I26" s="381"/>
      <c r="J26" s="381"/>
      <c r="K26" s="5"/>
      <c r="L26" s="4"/>
      <c r="M26" s="382"/>
      <c r="N26" s="382"/>
      <c r="O26" s="382"/>
      <c r="P26" s="383">
        <f t="shared" si="0"/>
        <v>0</v>
      </c>
      <c r="Q26" s="383"/>
      <c r="R26" s="383"/>
      <c r="S26" s="382"/>
      <c r="T26" s="382"/>
      <c r="U26" s="382"/>
    </row>
    <row r="27" spans="1:21" ht="20.100000000000001" customHeight="1">
      <c r="A27" s="3"/>
      <c r="B27" s="6">
        <v>7</v>
      </c>
      <c r="C27" s="381"/>
      <c r="D27" s="381"/>
      <c r="E27" s="381"/>
      <c r="F27" s="381"/>
      <c r="G27" s="381"/>
      <c r="H27" s="381"/>
      <c r="I27" s="381"/>
      <c r="J27" s="381"/>
      <c r="K27" s="5"/>
      <c r="L27" s="4"/>
      <c r="M27" s="382"/>
      <c r="N27" s="382"/>
      <c r="O27" s="382"/>
      <c r="P27" s="383">
        <f t="shared" si="0"/>
        <v>0</v>
      </c>
      <c r="Q27" s="383"/>
      <c r="R27" s="383"/>
      <c r="S27" s="382"/>
      <c r="T27" s="382"/>
      <c r="U27" s="382"/>
    </row>
    <row r="28" spans="1:21" ht="20.100000000000001" customHeight="1">
      <c r="A28" s="3"/>
      <c r="B28" s="6">
        <v>8</v>
      </c>
      <c r="C28" s="381"/>
      <c r="D28" s="381"/>
      <c r="E28" s="381"/>
      <c r="F28" s="381"/>
      <c r="G28" s="381"/>
      <c r="H28" s="381"/>
      <c r="I28" s="381"/>
      <c r="J28" s="381"/>
      <c r="K28" s="5"/>
      <c r="L28" s="4"/>
      <c r="M28" s="382"/>
      <c r="N28" s="382"/>
      <c r="O28" s="382"/>
      <c r="P28" s="383">
        <f t="shared" si="0"/>
        <v>0</v>
      </c>
      <c r="Q28" s="383"/>
      <c r="R28" s="383"/>
      <c r="S28" s="382"/>
      <c r="T28" s="382"/>
      <c r="U28" s="382"/>
    </row>
    <row r="29" spans="1:21" ht="20.100000000000001" customHeight="1">
      <c r="A29" s="3"/>
      <c r="B29" s="6">
        <v>9</v>
      </c>
      <c r="C29" s="381"/>
      <c r="D29" s="381"/>
      <c r="E29" s="381"/>
      <c r="F29" s="381"/>
      <c r="G29" s="381"/>
      <c r="H29" s="381"/>
      <c r="I29" s="381"/>
      <c r="J29" s="381"/>
      <c r="K29" s="5"/>
      <c r="L29" s="4"/>
      <c r="M29" s="382"/>
      <c r="N29" s="382"/>
      <c r="O29" s="382"/>
      <c r="P29" s="383">
        <f t="shared" si="0"/>
        <v>0</v>
      </c>
      <c r="Q29" s="383"/>
      <c r="R29" s="383"/>
      <c r="S29" s="382"/>
      <c r="T29" s="382"/>
      <c r="U29" s="382"/>
    </row>
    <row r="30" spans="1:21" ht="20.100000000000001" customHeight="1">
      <c r="A30" s="3"/>
      <c r="B30" s="6">
        <v>10</v>
      </c>
      <c r="C30" s="381"/>
      <c r="D30" s="381"/>
      <c r="E30" s="381"/>
      <c r="F30" s="381"/>
      <c r="G30" s="381"/>
      <c r="H30" s="381"/>
      <c r="I30" s="381"/>
      <c r="J30" s="381"/>
      <c r="K30" s="5"/>
      <c r="L30" s="4"/>
      <c r="M30" s="382"/>
      <c r="N30" s="382"/>
      <c r="O30" s="382"/>
      <c r="P30" s="383">
        <f t="shared" si="0"/>
        <v>0</v>
      </c>
      <c r="Q30" s="383"/>
      <c r="R30" s="383"/>
      <c r="S30" s="382"/>
      <c r="T30" s="382"/>
      <c r="U30" s="382"/>
    </row>
    <row r="31" spans="1:21" ht="20.100000000000001" customHeight="1">
      <c r="A31" s="3"/>
      <c r="B31" s="3"/>
      <c r="C31" s="3"/>
      <c r="D31" s="3"/>
      <c r="E31" s="3"/>
      <c r="F31" s="3"/>
      <c r="G31" s="3"/>
      <c r="H31" s="3"/>
      <c r="I31" s="3"/>
      <c r="J31" s="3"/>
      <c r="M31" s="283" t="s">
        <v>0</v>
      </c>
      <c r="N31" s="283"/>
      <c r="O31" s="283"/>
      <c r="P31" s="284">
        <f>SUM(P21:R30)</f>
        <v>0</v>
      </c>
      <c r="Q31" s="285"/>
      <c r="R31" s="286"/>
      <c r="S31" s="284">
        <f>SUM(S21:U30)</f>
        <v>0</v>
      </c>
      <c r="T31" s="285"/>
      <c r="U31" s="286"/>
    </row>
    <row r="32" spans="1:21" ht="49.5" customHeight="1">
      <c r="A32" s="3"/>
      <c r="B32" s="3"/>
      <c r="C32" s="3"/>
      <c r="D32" s="3"/>
      <c r="E32" s="3"/>
      <c r="F32" s="3"/>
      <c r="G32" s="3"/>
      <c r="H32" s="3"/>
      <c r="I32" s="3"/>
      <c r="J32" s="3"/>
    </row>
    <row r="33" spans="1:22" ht="20.100000000000001" customHeight="1">
      <c r="A33" s="3"/>
      <c r="B33" s="279" t="s">
        <v>8</v>
      </c>
      <c r="C33" s="280"/>
      <c r="D33" s="388"/>
      <c r="E33" s="388"/>
      <c r="F33" s="388"/>
      <c r="G33" s="388"/>
      <c r="H33" s="388"/>
      <c r="I33" s="388"/>
      <c r="J33" s="388"/>
      <c r="K33" s="389"/>
      <c r="L33" s="389"/>
      <c r="M33" s="389"/>
      <c r="N33" s="389"/>
      <c r="O33" s="389"/>
      <c r="P33" s="389"/>
      <c r="Q33" s="389"/>
      <c r="R33" s="389"/>
      <c r="S33" s="389"/>
      <c r="T33" s="389"/>
      <c r="U33" s="389"/>
    </row>
    <row r="34" spans="1:22" ht="20.100000000000001" customHeight="1">
      <c r="A34" s="3"/>
      <c r="B34" s="280"/>
      <c r="C34" s="280"/>
      <c r="D34" s="388"/>
      <c r="E34" s="388"/>
      <c r="F34" s="388"/>
      <c r="G34" s="388"/>
      <c r="H34" s="388"/>
      <c r="I34" s="388"/>
      <c r="J34" s="388"/>
      <c r="K34" s="389"/>
      <c r="L34" s="389"/>
      <c r="M34" s="389"/>
      <c r="N34" s="389"/>
      <c r="O34" s="389"/>
      <c r="P34" s="389"/>
      <c r="Q34" s="389"/>
      <c r="R34" s="389"/>
      <c r="S34" s="389"/>
      <c r="T34" s="389"/>
      <c r="U34" s="389"/>
    </row>
    <row r="35" spans="1:22" ht="20.100000000000001" customHeight="1">
      <c r="A35" s="3"/>
      <c r="B35" s="280"/>
      <c r="C35" s="280"/>
      <c r="D35" s="388"/>
      <c r="E35" s="388"/>
      <c r="F35" s="388"/>
      <c r="G35" s="388"/>
      <c r="H35" s="388"/>
      <c r="I35" s="388"/>
      <c r="J35" s="388"/>
      <c r="K35" s="389"/>
      <c r="L35" s="389"/>
      <c r="M35" s="389"/>
      <c r="N35" s="389"/>
      <c r="O35" s="389"/>
      <c r="P35" s="389"/>
      <c r="Q35" s="389"/>
      <c r="R35" s="389"/>
      <c r="S35" s="389"/>
      <c r="T35" s="389"/>
      <c r="U35" s="389"/>
    </row>
    <row r="36" spans="1:22" ht="105" customHeight="1">
      <c r="A36" s="3"/>
      <c r="B36" s="280"/>
      <c r="C36" s="280"/>
      <c r="D36" s="388"/>
      <c r="E36" s="388"/>
      <c r="F36" s="388"/>
      <c r="G36" s="388"/>
      <c r="H36" s="388"/>
      <c r="I36" s="388"/>
      <c r="J36" s="388"/>
      <c r="K36" s="389"/>
      <c r="L36" s="389"/>
      <c r="M36" s="389"/>
      <c r="N36" s="389"/>
      <c r="O36" s="389"/>
      <c r="P36" s="389"/>
      <c r="Q36" s="389"/>
      <c r="R36" s="389"/>
      <c r="S36" s="389"/>
      <c r="T36" s="389"/>
      <c r="U36" s="389"/>
    </row>
    <row r="37" spans="1:22" ht="19.5" customHeight="1">
      <c r="A37" s="3"/>
      <c r="B37" s="274" t="s">
        <v>79</v>
      </c>
      <c r="C37" s="274"/>
      <c r="D37" s="274"/>
      <c r="E37" s="274"/>
      <c r="F37" s="274"/>
      <c r="G37" s="274"/>
      <c r="H37" s="274"/>
      <c r="I37" s="274"/>
      <c r="J37" s="274"/>
      <c r="K37" s="274"/>
      <c r="L37" s="274"/>
      <c r="M37" s="274"/>
      <c r="N37" s="274"/>
      <c r="O37" s="274"/>
      <c r="P37" s="274"/>
      <c r="Q37" s="274"/>
      <c r="R37" s="274"/>
      <c r="S37" s="274"/>
      <c r="T37" s="274"/>
      <c r="U37" s="274"/>
    </row>
    <row r="38" spans="1:22" ht="23.25" customHeight="1">
      <c r="A38" s="3"/>
      <c r="B38" s="275"/>
      <c r="C38" s="275"/>
      <c r="D38" s="275"/>
      <c r="E38" s="275"/>
      <c r="F38" s="275"/>
      <c r="G38" s="275"/>
      <c r="H38" s="275"/>
      <c r="I38" s="275"/>
      <c r="J38" s="275"/>
      <c r="K38" s="275"/>
      <c r="L38" s="275"/>
      <c r="M38" s="275"/>
      <c r="N38" s="275"/>
      <c r="O38" s="275"/>
      <c r="P38" s="275"/>
      <c r="Q38" s="275"/>
      <c r="R38" s="275"/>
      <c r="S38" s="275"/>
      <c r="T38" s="275"/>
      <c r="U38" s="275"/>
    </row>
    <row r="39" spans="1:22" ht="20.100000000000001" customHeight="1">
      <c r="A39" s="3"/>
      <c r="B39" s="275" t="s">
        <v>80</v>
      </c>
      <c r="C39" s="275"/>
      <c r="D39" s="275"/>
      <c r="E39" s="275"/>
      <c r="F39" s="275"/>
      <c r="G39" s="275"/>
      <c r="H39" s="275"/>
      <c r="I39" s="275"/>
      <c r="J39" s="275"/>
      <c r="K39" s="275"/>
      <c r="L39" s="275"/>
      <c r="M39" s="275"/>
      <c r="N39" s="275"/>
      <c r="O39" s="275"/>
      <c r="P39" s="275"/>
      <c r="Q39" s="275"/>
      <c r="R39" s="275"/>
      <c r="S39" s="275"/>
      <c r="T39" s="275"/>
      <c r="U39" s="275"/>
    </row>
    <row r="40" spans="1:22" ht="20.100000000000001" customHeight="1">
      <c r="A40" s="3"/>
      <c r="B40" s="275"/>
      <c r="C40" s="275"/>
      <c r="D40" s="275"/>
      <c r="E40" s="275"/>
      <c r="F40" s="275"/>
      <c r="G40" s="275"/>
      <c r="H40" s="275"/>
      <c r="I40" s="275"/>
      <c r="J40" s="275"/>
      <c r="K40" s="275"/>
      <c r="L40" s="275"/>
      <c r="M40" s="275"/>
      <c r="N40" s="275"/>
      <c r="O40" s="275"/>
      <c r="P40" s="275"/>
      <c r="Q40" s="275"/>
      <c r="R40" s="275"/>
      <c r="S40" s="275"/>
      <c r="T40" s="275"/>
      <c r="U40" s="275"/>
    </row>
    <row r="41" spans="1:22" ht="8.25" customHeight="1">
      <c r="A41" s="3"/>
      <c r="B41" s="275"/>
      <c r="C41" s="275"/>
      <c r="D41" s="275"/>
      <c r="E41" s="275"/>
      <c r="F41" s="275"/>
      <c r="G41" s="275"/>
      <c r="H41" s="275"/>
      <c r="I41" s="275"/>
      <c r="J41" s="275"/>
      <c r="K41" s="275"/>
      <c r="L41" s="275"/>
      <c r="M41" s="275"/>
      <c r="N41" s="275"/>
      <c r="O41" s="275"/>
      <c r="P41" s="275"/>
      <c r="Q41" s="275"/>
      <c r="R41" s="275"/>
      <c r="S41" s="275"/>
      <c r="T41" s="275"/>
      <c r="U41" s="275"/>
    </row>
    <row r="42" spans="1:22" ht="20.100000000000001" customHeight="1">
      <c r="A42" s="3"/>
      <c r="B42" s="3"/>
      <c r="C42" s="275"/>
      <c r="D42" s="275"/>
      <c r="E42" s="275"/>
      <c r="F42" s="275"/>
      <c r="G42" s="275"/>
      <c r="H42" s="275"/>
      <c r="I42" s="275"/>
      <c r="J42" s="275"/>
      <c r="K42" s="275"/>
      <c r="L42" s="275"/>
      <c r="M42" s="275"/>
      <c r="N42" s="275"/>
      <c r="O42" s="275"/>
      <c r="P42" s="275"/>
      <c r="Q42" s="275"/>
      <c r="R42" s="275"/>
      <c r="S42" s="275"/>
      <c r="T42" s="275"/>
      <c r="U42" s="275"/>
      <c r="V42" s="275"/>
    </row>
    <row r="43" spans="1:22" ht="20.100000000000001" customHeight="1">
      <c r="A43" s="3"/>
      <c r="B43" s="3"/>
      <c r="C43" s="275"/>
      <c r="D43" s="275"/>
      <c r="E43" s="275"/>
      <c r="F43" s="275"/>
      <c r="G43" s="275"/>
      <c r="H43" s="275"/>
      <c r="I43" s="275"/>
      <c r="J43" s="275"/>
      <c r="K43" s="275"/>
      <c r="L43" s="275"/>
      <c r="M43" s="275"/>
      <c r="N43" s="275"/>
      <c r="O43" s="275"/>
      <c r="P43" s="275"/>
      <c r="Q43" s="275"/>
      <c r="R43" s="275"/>
      <c r="S43" s="275"/>
      <c r="T43" s="275"/>
      <c r="U43" s="275"/>
      <c r="V43" s="275"/>
    </row>
    <row r="44" spans="1:22" ht="20.100000000000001" customHeight="1">
      <c r="C44" s="275"/>
      <c r="D44" s="275"/>
      <c r="E44" s="275"/>
      <c r="F44" s="275"/>
      <c r="G44" s="275"/>
      <c r="H44" s="275"/>
      <c r="I44" s="275"/>
      <c r="J44" s="275"/>
      <c r="K44" s="275"/>
      <c r="L44" s="275"/>
      <c r="M44" s="275"/>
      <c r="N44" s="275"/>
      <c r="O44" s="275"/>
      <c r="P44" s="275"/>
      <c r="Q44" s="275"/>
      <c r="R44" s="275"/>
      <c r="S44" s="275"/>
      <c r="T44" s="275"/>
      <c r="U44" s="275"/>
      <c r="V44" s="275"/>
    </row>
    <row r="45" spans="1:22" ht="20.100000000000001" customHeight="1">
      <c r="C45" s="275"/>
      <c r="D45" s="275"/>
      <c r="E45" s="275"/>
      <c r="F45" s="275"/>
      <c r="G45" s="275"/>
      <c r="H45" s="275"/>
      <c r="I45" s="275"/>
      <c r="J45" s="275"/>
      <c r="K45" s="275"/>
      <c r="L45" s="275"/>
      <c r="M45" s="275"/>
      <c r="N45" s="275"/>
      <c r="O45" s="275"/>
      <c r="P45" s="275"/>
      <c r="Q45" s="275"/>
      <c r="R45" s="275"/>
      <c r="S45" s="275"/>
      <c r="T45" s="275"/>
      <c r="U45" s="275"/>
      <c r="V45" s="275"/>
    </row>
    <row r="46" spans="1:22" ht="20.100000000000001" customHeight="1">
      <c r="C46" s="275"/>
      <c r="D46" s="275"/>
      <c r="E46" s="275"/>
      <c r="F46" s="275"/>
      <c r="G46" s="275"/>
      <c r="H46" s="275"/>
      <c r="I46" s="275"/>
      <c r="J46" s="275"/>
      <c r="K46" s="275"/>
      <c r="L46" s="275"/>
      <c r="M46" s="275"/>
      <c r="N46" s="275"/>
      <c r="O46" s="275"/>
      <c r="P46" s="275"/>
      <c r="Q46" s="275"/>
      <c r="R46" s="275"/>
      <c r="S46" s="275"/>
      <c r="T46" s="275"/>
      <c r="U46" s="275"/>
      <c r="V46" s="275"/>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4">
    <mergeCell ref="C44:V46"/>
    <mergeCell ref="C30:J30"/>
    <mergeCell ref="M30:O30"/>
    <mergeCell ref="P30:R30"/>
    <mergeCell ref="S30:U30"/>
    <mergeCell ref="M31:O31"/>
    <mergeCell ref="P31:R31"/>
    <mergeCell ref="S31:U31"/>
    <mergeCell ref="B33:C36"/>
    <mergeCell ref="D33:U36"/>
    <mergeCell ref="B37:U38"/>
    <mergeCell ref="B39:U41"/>
    <mergeCell ref="C42:V43"/>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2"/>
  <dataValidations count="4">
    <dataValidation type="list" allowBlank="1" showInputMessage="1" showErrorMessage="1" sqref="L21:L30" xr:uid="{3700FC63-AEA6-4EAF-B4BC-001A70ECB375}">
      <formula1>"式,台"</formula1>
    </dataValidation>
    <dataValidation type="whole" allowBlank="1" showInputMessage="1" showErrorMessage="1" sqref="K21:K30" xr:uid="{B7966996-18E8-40E5-8E80-D460C11EEECA}">
      <formula1>1</formula1>
      <formula2>100</formula2>
    </dataValidation>
    <dataValidation imeMode="halfAlpha" allowBlank="1" showInputMessage="1" showErrorMessage="1" sqref="M21:R30" xr:uid="{64E639E1-7A41-4B2B-8E43-184E678F0C62}"/>
    <dataValidation type="whole" allowBlank="1" showInputMessage="1" showErrorMessage="1" sqref="D11:D12" xr:uid="{9559EA6B-EE74-48FD-BF3B-3ED6F946847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6E9DB-D839-4AED-A996-9222553832B5}">
  <sheetPr codeName="Sheet5">
    <tabColor rgb="FFFF0000"/>
    <pageSetUpPr fitToPage="1"/>
  </sheetPr>
  <dimension ref="A1:C29"/>
  <sheetViews>
    <sheetView tabSelected="1" view="pageBreakPreview" zoomScaleNormal="100" zoomScaleSheetLayoutView="100" workbookViewId="0">
      <selection activeCell="A2" sqref="A2:C3"/>
    </sheetView>
  </sheetViews>
  <sheetFormatPr defaultRowHeight="13.2"/>
  <cols>
    <col min="1" max="1" width="10.6640625" style="161" customWidth="1"/>
    <col min="2" max="2" width="15.109375" style="161" customWidth="1"/>
    <col min="3" max="3" width="45.6640625" style="161" customWidth="1"/>
    <col min="4" max="256" width="9" style="161"/>
    <col min="257" max="257" width="10.6640625" style="161" customWidth="1"/>
    <col min="258" max="258" width="13.109375" style="161" customWidth="1"/>
    <col min="259" max="259" width="45.6640625" style="161" customWidth="1"/>
    <col min="260" max="512" width="9" style="161"/>
    <col min="513" max="513" width="10.6640625" style="161" customWidth="1"/>
    <col min="514" max="514" width="13.109375" style="161" customWidth="1"/>
    <col min="515" max="515" width="45.6640625" style="161" customWidth="1"/>
    <col min="516" max="768" width="9" style="161"/>
    <col min="769" max="769" width="10.6640625" style="161" customWidth="1"/>
    <col min="770" max="770" width="13.109375" style="161" customWidth="1"/>
    <col min="771" max="771" width="45.6640625" style="161" customWidth="1"/>
    <col min="772" max="1024" width="9" style="161"/>
    <col min="1025" max="1025" width="10.6640625" style="161" customWidth="1"/>
    <col min="1026" max="1026" width="13.109375" style="161" customWidth="1"/>
    <col min="1027" max="1027" width="45.6640625" style="161" customWidth="1"/>
    <col min="1028" max="1280" width="9" style="161"/>
    <col min="1281" max="1281" width="10.6640625" style="161" customWidth="1"/>
    <col min="1282" max="1282" width="13.109375" style="161" customWidth="1"/>
    <col min="1283" max="1283" width="45.6640625" style="161" customWidth="1"/>
    <col min="1284" max="1536" width="9" style="161"/>
    <col min="1537" max="1537" width="10.6640625" style="161" customWidth="1"/>
    <col min="1538" max="1538" width="13.109375" style="161" customWidth="1"/>
    <col min="1539" max="1539" width="45.6640625" style="161" customWidth="1"/>
    <col min="1540" max="1792" width="9" style="161"/>
    <col min="1793" max="1793" width="10.6640625" style="161" customWidth="1"/>
    <col min="1794" max="1794" width="13.109375" style="161" customWidth="1"/>
    <col min="1795" max="1795" width="45.6640625" style="161" customWidth="1"/>
    <col min="1796" max="2048" width="9" style="161"/>
    <col min="2049" max="2049" width="10.6640625" style="161" customWidth="1"/>
    <col min="2050" max="2050" width="13.109375" style="161" customWidth="1"/>
    <col min="2051" max="2051" width="45.6640625" style="161" customWidth="1"/>
    <col min="2052" max="2304" width="9" style="161"/>
    <col min="2305" max="2305" width="10.6640625" style="161" customWidth="1"/>
    <col min="2306" max="2306" width="13.109375" style="161" customWidth="1"/>
    <col min="2307" max="2307" width="45.6640625" style="161" customWidth="1"/>
    <col min="2308" max="2560" width="9" style="161"/>
    <col min="2561" max="2561" width="10.6640625" style="161" customWidth="1"/>
    <col min="2562" max="2562" width="13.109375" style="161" customWidth="1"/>
    <col min="2563" max="2563" width="45.6640625" style="161" customWidth="1"/>
    <col min="2564" max="2816" width="9" style="161"/>
    <col min="2817" max="2817" width="10.6640625" style="161" customWidth="1"/>
    <col min="2818" max="2818" width="13.109375" style="161" customWidth="1"/>
    <col min="2819" max="2819" width="45.6640625" style="161" customWidth="1"/>
    <col min="2820" max="3072" width="9" style="161"/>
    <col min="3073" max="3073" width="10.6640625" style="161" customWidth="1"/>
    <col min="3074" max="3074" width="13.109375" style="161" customWidth="1"/>
    <col min="3075" max="3075" width="45.6640625" style="161" customWidth="1"/>
    <col min="3076" max="3328" width="9" style="161"/>
    <col min="3329" max="3329" width="10.6640625" style="161" customWidth="1"/>
    <col min="3330" max="3330" width="13.109375" style="161" customWidth="1"/>
    <col min="3331" max="3331" width="45.6640625" style="161" customWidth="1"/>
    <col min="3332" max="3584" width="9" style="161"/>
    <col min="3585" max="3585" width="10.6640625" style="161" customWidth="1"/>
    <col min="3586" max="3586" width="13.109375" style="161" customWidth="1"/>
    <col min="3587" max="3587" width="45.6640625" style="161" customWidth="1"/>
    <col min="3588" max="3840" width="9" style="161"/>
    <col min="3841" max="3841" width="10.6640625" style="161" customWidth="1"/>
    <col min="3842" max="3842" width="13.109375" style="161" customWidth="1"/>
    <col min="3843" max="3843" width="45.6640625" style="161" customWidth="1"/>
    <col min="3844" max="4096" width="9" style="161"/>
    <col min="4097" max="4097" width="10.6640625" style="161" customWidth="1"/>
    <col min="4098" max="4098" width="13.109375" style="161" customWidth="1"/>
    <col min="4099" max="4099" width="45.6640625" style="161" customWidth="1"/>
    <col min="4100" max="4352" width="9" style="161"/>
    <col min="4353" max="4353" width="10.6640625" style="161" customWidth="1"/>
    <col min="4354" max="4354" width="13.109375" style="161" customWidth="1"/>
    <col min="4355" max="4355" width="45.6640625" style="161" customWidth="1"/>
    <col min="4356" max="4608" width="9" style="161"/>
    <col min="4609" max="4609" width="10.6640625" style="161" customWidth="1"/>
    <col min="4610" max="4610" width="13.109375" style="161" customWidth="1"/>
    <col min="4611" max="4611" width="45.6640625" style="161" customWidth="1"/>
    <col min="4612" max="4864" width="9" style="161"/>
    <col min="4865" max="4865" width="10.6640625" style="161" customWidth="1"/>
    <col min="4866" max="4866" width="13.109375" style="161" customWidth="1"/>
    <col min="4867" max="4867" width="45.6640625" style="161" customWidth="1"/>
    <col min="4868" max="5120" width="9" style="161"/>
    <col min="5121" max="5121" width="10.6640625" style="161" customWidth="1"/>
    <col min="5122" max="5122" width="13.109375" style="161" customWidth="1"/>
    <col min="5123" max="5123" width="45.6640625" style="161" customWidth="1"/>
    <col min="5124" max="5376" width="9" style="161"/>
    <col min="5377" max="5377" width="10.6640625" style="161" customWidth="1"/>
    <col min="5378" max="5378" width="13.109375" style="161" customWidth="1"/>
    <col min="5379" max="5379" width="45.6640625" style="161" customWidth="1"/>
    <col min="5380" max="5632" width="9" style="161"/>
    <col min="5633" max="5633" width="10.6640625" style="161" customWidth="1"/>
    <col min="5634" max="5634" width="13.109375" style="161" customWidth="1"/>
    <col min="5635" max="5635" width="45.6640625" style="161" customWidth="1"/>
    <col min="5636" max="5888" width="9" style="161"/>
    <col min="5889" max="5889" width="10.6640625" style="161" customWidth="1"/>
    <col min="5890" max="5890" width="13.109375" style="161" customWidth="1"/>
    <col min="5891" max="5891" width="45.6640625" style="161" customWidth="1"/>
    <col min="5892" max="6144" width="9" style="161"/>
    <col min="6145" max="6145" width="10.6640625" style="161" customWidth="1"/>
    <col min="6146" max="6146" width="13.109375" style="161" customWidth="1"/>
    <col min="6147" max="6147" width="45.6640625" style="161" customWidth="1"/>
    <col min="6148" max="6400" width="9" style="161"/>
    <col min="6401" max="6401" width="10.6640625" style="161" customWidth="1"/>
    <col min="6402" max="6402" width="13.109375" style="161" customWidth="1"/>
    <col min="6403" max="6403" width="45.6640625" style="161" customWidth="1"/>
    <col min="6404" max="6656" width="9" style="161"/>
    <col min="6657" max="6657" width="10.6640625" style="161" customWidth="1"/>
    <col min="6658" max="6658" width="13.109375" style="161" customWidth="1"/>
    <col min="6659" max="6659" width="45.6640625" style="161" customWidth="1"/>
    <col min="6660" max="6912" width="9" style="161"/>
    <col min="6913" max="6913" width="10.6640625" style="161" customWidth="1"/>
    <col min="6914" max="6914" width="13.109375" style="161" customWidth="1"/>
    <col min="6915" max="6915" width="45.6640625" style="161" customWidth="1"/>
    <col min="6916" max="7168" width="9" style="161"/>
    <col min="7169" max="7169" width="10.6640625" style="161" customWidth="1"/>
    <col min="7170" max="7170" width="13.109375" style="161" customWidth="1"/>
    <col min="7171" max="7171" width="45.6640625" style="161" customWidth="1"/>
    <col min="7172" max="7424" width="9" style="161"/>
    <col min="7425" max="7425" width="10.6640625" style="161" customWidth="1"/>
    <col min="7426" max="7426" width="13.109375" style="161" customWidth="1"/>
    <col min="7427" max="7427" width="45.6640625" style="161" customWidth="1"/>
    <col min="7428" max="7680" width="9" style="161"/>
    <col min="7681" max="7681" width="10.6640625" style="161" customWidth="1"/>
    <col min="7682" max="7682" width="13.109375" style="161" customWidth="1"/>
    <col min="7683" max="7683" width="45.6640625" style="161" customWidth="1"/>
    <col min="7684" max="7936" width="9" style="161"/>
    <col min="7937" max="7937" width="10.6640625" style="161" customWidth="1"/>
    <col min="7938" max="7938" width="13.109375" style="161" customWidth="1"/>
    <col min="7939" max="7939" width="45.6640625" style="161" customWidth="1"/>
    <col min="7940" max="8192" width="9" style="161"/>
    <col min="8193" max="8193" width="10.6640625" style="161" customWidth="1"/>
    <col min="8194" max="8194" width="13.109375" style="161" customWidth="1"/>
    <col min="8195" max="8195" width="45.6640625" style="161" customWidth="1"/>
    <col min="8196" max="8448" width="9" style="161"/>
    <col min="8449" max="8449" width="10.6640625" style="161" customWidth="1"/>
    <col min="8450" max="8450" width="13.109375" style="161" customWidth="1"/>
    <col min="8451" max="8451" width="45.6640625" style="161" customWidth="1"/>
    <col min="8452" max="8704" width="9" style="161"/>
    <col min="8705" max="8705" width="10.6640625" style="161" customWidth="1"/>
    <col min="8706" max="8706" width="13.109375" style="161" customWidth="1"/>
    <col min="8707" max="8707" width="45.6640625" style="161" customWidth="1"/>
    <col min="8708" max="8960" width="9" style="161"/>
    <col min="8961" max="8961" width="10.6640625" style="161" customWidth="1"/>
    <col min="8962" max="8962" width="13.109375" style="161" customWidth="1"/>
    <col min="8963" max="8963" width="45.6640625" style="161" customWidth="1"/>
    <col min="8964" max="9216" width="9" style="161"/>
    <col min="9217" max="9217" width="10.6640625" style="161" customWidth="1"/>
    <col min="9218" max="9218" width="13.109375" style="161" customWidth="1"/>
    <col min="9219" max="9219" width="45.6640625" style="161" customWidth="1"/>
    <col min="9220" max="9472" width="9" style="161"/>
    <col min="9473" max="9473" width="10.6640625" style="161" customWidth="1"/>
    <col min="9474" max="9474" width="13.109375" style="161" customWidth="1"/>
    <col min="9475" max="9475" width="45.6640625" style="161" customWidth="1"/>
    <col min="9476" max="9728" width="9" style="161"/>
    <col min="9729" max="9729" width="10.6640625" style="161" customWidth="1"/>
    <col min="9730" max="9730" width="13.109375" style="161" customWidth="1"/>
    <col min="9731" max="9731" width="45.6640625" style="161" customWidth="1"/>
    <col min="9732" max="9984" width="9" style="161"/>
    <col min="9985" max="9985" width="10.6640625" style="161" customWidth="1"/>
    <col min="9986" max="9986" width="13.109375" style="161" customWidth="1"/>
    <col min="9987" max="9987" width="45.6640625" style="161" customWidth="1"/>
    <col min="9988" max="10240" width="9" style="161"/>
    <col min="10241" max="10241" width="10.6640625" style="161" customWidth="1"/>
    <col min="10242" max="10242" width="13.109375" style="161" customWidth="1"/>
    <col min="10243" max="10243" width="45.6640625" style="161" customWidth="1"/>
    <col min="10244" max="10496" width="9" style="161"/>
    <col min="10497" max="10497" width="10.6640625" style="161" customWidth="1"/>
    <col min="10498" max="10498" width="13.109375" style="161" customWidth="1"/>
    <col min="10499" max="10499" width="45.6640625" style="161" customWidth="1"/>
    <col min="10500" max="10752" width="9" style="161"/>
    <col min="10753" max="10753" width="10.6640625" style="161" customWidth="1"/>
    <col min="10754" max="10754" width="13.109375" style="161" customWidth="1"/>
    <col min="10755" max="10755" width="45.6640625" style="161" customWidth="1"/>
    <col min="10756" max="11008" width="9" style="161"/>
    <col min="11009" max="11009" width="10.6640625" style="161" customWidth="1"/>
    <col min="11010" max="11010" width="13.109375" style="161" customWidth="1"/>
    <col min="11011" max="11011" width="45.6640625" style="161" customWidth="1"/>
    <col min="11012" max="11264" width="9" style="161"/>
    <col min="11265" max="11265" width="10.6640625" style="161" customWidth="1"/>
    <col min="11266" max="11266" width="13.109375" style="161" customWidth="1"/>
    <col min="11267" max="11267" width="45.6640625" style="161" customWidth="1"/>
    <col min="11268" max="11520" width="9" style="161"/>
    <col min="11521" max="11521" width="10.6640625" style="161" customWidth="1"/>
    <col min="11522" max="11522" width="13.109375" style="161" customWidth="1"/>
    <col min="11523" max="11523" width="45.6640625" style="161" customWidth="1"/>
    <col min="11524" max="11776" width="9" style="161"/>
    <col min="11777" max="11777" width="10.6640625" style="161" customWidth="1"/>
    <col min="11778" max="11778" width="13.109375" style="161" customWidth="1"/>
    <col min="11779" max="11779" width="45.6640625" style="161" customWidth="1"/>
    <col min="11780" max="12032" width="9" style="161"/>
    <col min="12033" max="12033" width="10.6640625" style="161" customWidth="1"/>
    <col min="12034" max="12034" width="13.109375" style="161" customWidth="1"/>
    <col min="12035" max="12035" width="45.6640625" style="161" customWidth="1"/>
    <col min="12036" max="12288" width="9" style="161"/>
    <col min="12289" max="12289" width="10.6640625" style="161" customWidth="1"/>
    <col min="12290" max="12290" width="13.109375" style="161" customWidth="1"/>
    <col min="12291" max="12291" width="45.6640625" style="161" customWidth="1"/>
    <col min="12292" max="12544" width="9" style="161"/>
    <col min="12545" max="12545" width="10.6640625" style="161" customWidth="1"/>
    <col min="12546" max="12546" width="13.109375" style="161" customWidth="1"/>
    <col min="12547" max="12547" width="45.6640625" style="161" customWidth="1"/>
    <col min="12548" max="12800" width="9" style="161"/>
    <col min="12801" max="12801" width="10.6640625" style="161" customWidth="1"/>
    <col min="12802" max="12802" width="13.109375" style="161" customWidth="1"/>
    <col min="12803" max="12803" width="45.6640625" style="161" customWidth="1"/>
    <col min="12804" max="13056" width="9" style="161"/>
    <col min="13057" max="13057" width="10.6640625" style="161" customWidth="1"/>
    <col min="13058" max="13058" width="13.109375" style="161" customWidth="1"/>
    <col min="13059" max="13059" width="45.6640625" style="161" customWidth="1"/>
    <col min="13060" max="13312" width="9" style="161"/>
    <col min="13313" max="13313" width="10.6640625" style="161" customWidth="1"/>
    <col min="13314" max="13314" width="13.109375" style="161" customWidth="1"/>
    <col min="13315" max="13315" width="45.6640625" style="161" customWidth="1"/>
    <col min="13316" max="13568" width="9" style="161"/>
    <col min="13569" max="13569" width="10.6640625" style="161" customWidth="1"/>
    <col min="13570" max="13570" width="13.109375" style="161" customWidth="1"/>
    <col min="13571" max="13571" width="45.6640625" style="161" customWidth="1"/>
    <col min="13572" max="13824" width="9" style="161"/>
    <col min="13825" max="13825" width="10.6640625" style="161" customWidth="1"/>
    <col min="13826" max="13826" width="13.109375" style="161" customWidth="1"/>
    <col min="13827" max="13827" width="45.6640625" style="161" customWidth="1"/>
    <col min="13828" max="14080" width="9" style="161"/>
    <col min="14081" max="14081" width="10.6640625" style="161" customWidth="1"/>
    <col min="14082" max="14082" width="13.109375" style="161" customWidth="1"/>
    <col min="14083" max="14083" width="45.6640625" style="161" customWidth="1"/>
    <col min="14084" max="14336" width="9" style="161"/>
    <col min="14337" max="14337" width="10.6640625" style="161" customWidth="1"/>
    <col min="14338" max="14338" width="13.109375" style="161" customWidth="1"/>
    <col min="14339" max="14339" width="45.6640625" style="161" customWidth="1"/>
    <col min="14340" max="14592" width="9" style="161"/>
    <col min="14593" max="14593" width="10.6640625" style="161" customWidth="1"/>
    <col min="14594" max="14594" width="13.109375" style="161" customWidth="1"/>
    <col min="14595" max="14595" width="45.6640625" style="161" customWidth="1"/>
    <col min="14596" max="14848" width="9" style="161"/>
    <col min="14849" max="14849" width="10.6640625" style="161" customWidth="1"/>
    <col min="14850" max="14850" width="13.109375" style="161" customWidth="1"/>
    <col min="14851" max="14851" width="45.6640625" style="161" customWidth="1"/>
    <col min="14852" max="15104" width="9" style="161"/>
    <col min="15105" max="15105" width="10.6640625" style="161" customWidth="1"/>
    <col min="15106" max="15106" width="13.109375" style="161" customWidth="1"/>
    <col min="15107" max="15107" width="45.6640625" style="161" customWidth="1"/>
    <col min="15108" max="15360" width="9" style="161"/>
    <col min="15361" max="15361" width="10.6640625" style="161" customWidth="1"/>
    <col min="15362" max="15362" width="13.109375" style="161" customWidth="1"/>
    <col min="15363" max="15363" width="45.6640625" style="161" customWidth="1"/>
    <col min="15364" max="15616" width="9" style="161"/>
    <col min="15617" max="15617" width="10.6640625" style="161" customWidth="1"/>
    <col min="15618" max="15618" width="13.109375" style="161" customWidth="1"/>
    <col min="15619" max="15619" width="45.6640625" style="161" customWidth="1"/>
    <col min="15620" max="15872" width="9" style="161"/>
    <col min="15873" max="15873" width="10.6640625" style="161" customWidth="1"/>
    <col min="15874" max="15874" width="13.109375" style="161" customWidth="1"/>
    <col min="15875" max="15875" width="45.6640625" style="161" customWidth="1"/>
    <col min="15876" max="16128" width="9" style="161"/>
    <col min="16129" max="16129" width="10.6640625" style="161" customWidth="1"/>
    <col min="16130" max="16130" width="13.109375" style="161" customWidth="1"/>
    <col min="16131" max="16131" width="45.6640625" style="161" customWidth="1"/>
    <col min="16132" max="16384" width="9" style="161"/>
  </cols>
  <sheetData>
    <row r="1" spans="1:3" ht="14.4">
      <c r="A1" s="159" t="s">
        <v>199</v>
      </c>
      <c r="B1" s="159"/>
      <c r="C1" s="160" t="s">
        <v>85</v>
      </c>
    </row>
    <row r="2" spans="1:3" ht="14.25" customHeight="1">
      <c r="A2" s="194" t="s">
        <v>100</v>
      </c>
      <c r="B2" s="195"/>
      <c r="C2" s="195"/>
    </row>
    <row r="3" spans="1:3" ht="14.25" customHeight="1">
      <c r="A3" s="195"/>
      <c r="B3" s="195"/>
      <c r="C3" s="195"/>
    </row>
    <row r="4" spans="1:3" ht="14.4">
      <c r="A4" s="159"/>
      <c r="B4" s="159"/>
      <c r="C4" s="159"/>
    </row>
    <row r="5" spans="1:3" ht="14.4">
      <c r="A5" s="159"/>
      <c r="B5" s="159"/>
      <c r="C5" s="159"/>
    </row>
    <row r="6" spans="1:3" ht="14.4">
      <c r="A6" s="159" t="s">
        <v>193</v>
      </c>
      <c r="B6" s="159"/>
      <c r="C6" s="159"/>
    </row>
    <row r="7" spans="1:3" ht="14.4">
      <c r="A7" s="159" t="s">
        <v>192</v>
      </c>
      <c r="B7" s="159"/>
      <c r="C7" s="159"/>
    </row>
    <row r="8" spans="1:3" ht="30" customHeight="1">
      <c r="A8" s="192" t="s">
        <v>4</v>
      </c>
      <c r="B8" s="193"/>
      <c r="C8" s="183"/>
    </row>
    <row r="9" spans="1:3" ht="30" customHeight="1">
      <c r="A9" s="192" t="s">
        <v>99</v>
      </c>
      <c r="B9" s="193"/>
      <c r="C9" s="183"/>
    </row>
    <row r="10" spans="1:3" ht="30" customHeight="1">
      <c r="A10" s="192" t="s">
        <v>86</v>
      </c>
      <c r="B10" s="193"/>
      <c r="C10" s="183"/>
    </row>
    <row r="11" spans="1:3" ht="15" customHeight="1">
      <c r="A11" s="196" t="s">
        <v>87</v>
      </c>
      <c r="B11" s="197"/>
      <c r="C11" s="184" t="s">
        <v>88</v>
      </c>
    </row>
    <row r="12" spans="1:3" ht="30" customHeight="1">
      <c r="A12" s="198"/>
      <c r="B12" s="199"/>
      <c r="C12" s="185"/>
    </row>
    <row r="13" spans="1:3" ht="30" customHeight="1">
      <c r="A13" s="192" t="s">
        <v>7</v>
      </c>
      <c r="B13" s="193"/>
      <c r="C13" s="183"/>
    </row>
    <row r="14" spans="1:3" ht="30" customHeight="1">
      <c r="A14" s="192" t="s">
        <v>89</v>
      </c>
      <c r="B14" s="193"/>
      <c r="C14" s="183"/>
    </row>
    <row r="15" spans="1:3" ht="30" customHeight="1">
      <c r="A15" s="192" t="s">
        <v>90</v>
      </c>
      <c r="B15" s="193"/>
      <c r="C15" s="183"/>
    </row>
    <row r="16" spans="1:3" ht="30" customHeight="1">
      <c r="A16" s="192" t="s">
        <v>91</v>
      </c>
      <c r="B16" s="193"/>
      <c r="C16" s="183"/>
    </row>
    <row r="17" spans="1:3" ht="15" customHeight="1">
      <c r="A17" s="196" t="s">
        <v>92</v>
      </c>
      <c r="B17" s="197"/>
      <c r="C17" s="184" t="s">
        <v>88</v>
      </c>
    </row>
    <row r="18" spans="1:3" ht="30" customHeight="1">
      <c r="A18" s="198"/>
      <c r="B18" s="199"/>
      <c r="C18" s="185"/>
    </row>
    <row r="19" spans="1:3" ht="57.6" customHeight="1">
      <c r="A19" s="200" t="s">
        <v>179</v>
      </c>
      <c r="B19" s="201"/>
      <c r="C19" s="183"/>
    </row>
    <row r="20" spans="1:3" ht="42" customHeight="1">
      <c r="A20" s="200" t="s">
        <v>180</v>
      </c>
      <c r="B20" s="201"/>
      <c r="C20" s="186" t="str">
        <f>IF(C19="あり","障害児事業所のみの経費を計上し、当該割合で補助基本（基準）額を按分してください。",IF(C19="なし","障害児事業所のみの経費を計上し、対象経費及び補助基本（基準）額は按分不要です",""))</f>
        <v/>
      </c>
    </row>
    <row r="21" spans="1:3" ht="18.75" customHeight="1">
      <c r="A21" s="202" t="s">
        <v>93</v>
      </c>
      <c r="B21" s="162" t="s">
        <v>94</v>
      </c>
      <c r="C21" s="187"/>
    </row>
    <row r="22" spans="1:3" ht="30" customHeight="1">
      <c r="A22" s="203"/>
      <c r="B22" s="163" t="s">
        <v>95</v>
      </c>
      <c r="C22" s="188"/>
    </row>
    <row r="23" spans="1:3" ht="30" customHeight="1">
      <c r="A23" s="203"/>
      <c r="B23" s="164" t="s">
        <v>96</v>
      </c>
      <c r="C23" s="183"/>
    </row>
    <row r="24" spans="1:3" ht="30" customHeight="1">
      <c r="A24" s="204"/>
      <c r="B24" s="165" t="s">
        <v>97</v>
      </c>
      <c r="C24" s="183"/>
    </row>
    <row r="25" spans="1:3" ht="14.4">
      <c r="A25" s="159"/>
      <c r="B25" s="159"/>
      <c r="C25" s="159"/>
    </row>
    <row r="26" spans="1:3" ht="14.4">
      <c r="A26" s="159"/>
      <c r="B26" s="159"/>
      <c r="C26" s="159"/>
    </row>
    <row r="27" spans="1:3" ht="14.4">
      <c r="A27" s="159"/>
      <c r="B27" s="159"/>
      <c r="C27" s="159"/>
    </row>
    <row r="28" spans="1:3" ht="14.4">
      <c r="A28" s="159"/>
      <c r="B28" s="159"/>
      <c r="C28" s="159"/>
    </row>
    <row r="29" spans="1:3" ht="14.4">
      <c r="A29" s="159"/>
      <c r="B29" s="159"/>
      <c r="C29" s="159"/>
    </row>
  </sheetData>
  <sheetProtection algorithmName="SHA-512" hashValue="EQ+Vt3X4s1xgTcksc+g+n2FyAJI8yNdTrCe49Ig0T6pwt6s/Ufqy0MwPCEsq4UUv4FwLOTqTVsKq74mWVpHTHw==" saltValue="IrFjDzlggZZyCtMoxOSSdw==" spinCount="100000" sheet="1" objects="1" scenarios="1"/>
  <mergeCells count="13">
    <mergeCell ref="A15:B15"/>
    <mergeCell ref="A16:B16"/>
    <mergeCell ref="A17:B18"/>
    <mergeCell ref="A19:B19"/>
    <mergeCell ref="A21:A24"/>
    <mergeCell ref="A20:B20"/>
    <mergeCell ref="A14:B14"/>
    <mergeCell ref="A9:B9"/>
    <mergeCell ref="A2:C3"/>
    <mergeCell ref="A8:B8"/>
    <mergeCell ref="A10:B10"/>
    <mergeCell ref="A11:B12"/>
    <mergeCell ref="A13:B13"/>
  </mergeCells>
  <phoneticPr fontId="12"/>
  <dataValidations count="2">
    <dataValidation type="list" allowBlank="1" showInputMessage="1" showErrorMessage="1" sqref="WVK983056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xr:uid="{D813D6D6-E267-4E45-A418-AA2472B4419E}">
      <formula1>"あり,なし"</formula1>
    </dataValidation>
    <dataValidation type="list" allowBlank="1" showInputMessage="1" showErrorMessage="1" sqref="C19" xr:uid="{932F4947-8D40-4974-94FB-2B3EBD71788C}">
      <formula1>",あり,なし"</formula1>
    </dataValidation>
  </dataValidations>
  <pageMargins left="0.75" right="0.75" top="1" bottom="1" header="0.51200000000000001" footer="0.51200000000000001"/>
  <pageSetup paperSize="9" orientation="portrait" r:id="rId1"/>
  <headerFooter alignWithMargins="0"/>
  <rowBreaks count="1" manualBreakCount="1">
    <brk id="25" max="2" man="1"/>
  </rowBreaks>
  <colBreaks count="1" manualBreakCount="1">
    <brk id="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E1B2-3D80-4E64-94A5-9044A9C5BA18}">
  <sheetPr>
    <tabColor rgb="FFFF0000"/>
    <pageSetUpPr fitToPage="1"/>
  </sheetPr>
  <dimension ref="A1:J22"/>
  <sheetViews>
    <sheetView view="pageBreakPreview" topLeftCell="A13" zoomScale="85" zoomScaleNormal="70" zoomScaleSheetLayoutView="85" workbookViewId="0">
      <selection activeCell="D5" sqref="D5"/>
    </sheetView>
  </sheetViews>
  <sheetFormatPr defaultColWidth="9" defaultRowHeight="21"/>
  <cols>
    <col min="1" max="1" width="3.33203125" style="148" customWidth="1"/>
    <col min="2" max="2" width="57.21875" style="148" customWidth="1"/>
    <col min="3" max="3" width="9.6640625" style="148" customWidth="1"/>
    <col min="4" max="9" width="13.6640625" style="148" customWidth="1"/>
    <col min="10" max="10" width="3.33203125" style="148" customWidth="1"/>
    <col min="11" max="16384" width="9" style="148"/>
  </cols>
  <sheetData>
    <row r="1" spans="1:10" ht="32.25" customHeight="1">
      <c r="A1" s="147" t="s">
        <v>156</v>
      </c>
      <c r="B1" s="147"/>
      <c r="C1" s="147"/>
      <c r="D1" s="147"/>
      <c r="E1" s="147"/>
      <c r="F1" s="147"/>
      <c r="G1" s="147" t="s">
        <v>199</v>
      </c>
      <c r="H1" s="147"/>
      <c r="I1" s="147"/>
      <c r="J1" s="147"/>
    </row>
    <row r="2" spans="1:10" ht="32.25" customHeight="1">
      <c r="A2" s="149"/>
      <c r="B2" s="147"/>
      <c r="C2" s="147"/>
      <c r="D2" s="147"/>
      <c r="E2" s="147"/>
      <c r="F2" s="147"/>
      <c r="G2" s="147"/>
      <c r="H2" s="147"/>
      <c r="I2" s="147"/>
      <c r="J2" s="147"/>
    </row>
    <row r="3" spans="1:10" ht="32.25" customHeight="1">
      <c r="A3" s="147"/>
      <c r="B3" s="205" t="s">
        <v>194</v>
      </c>
      <c r="C3" s="205"/>
      <c r="D3" s="205"/>
      <c r="E3" s="205"/>
      <c r="F3" s="205"/>
      <c r="G3" s="205"/>
      <c r="H3" s="205"/>
      <c r="I3" s="205"/>
      <c r="J3" s="147"/>
    </row>
    <row r="4" spans="1:10" ht="39" customHeight="1">
      <c r="A4" s="147"/>
      <c r="B4" s="150"/>
      <c r="C4" s="150"/>
      <c r="D4" s="150"/>
      <c r="E4" s="150"/>
      <c r="F4" s="150"/>
      <c r="G4" s="150"/>
      <c r="H4" s="151"/>
      <c r="I4" s="150"/>
      <c r="J4" s="147"/>
    </row>
    <row r="5" spans="1:10" ht="36.75" customHeight="1">
      <c r="A5" s="147"/>
      <c r="B5" s="152"/>
      <c r="C5" s="147"/>
      <c r="D5" s="147"/>
      <c r="E5" s="147"/>
      <c r="F5" s="147"/>
      <c r="G5" s="147"/>
      <c r="H5" s="147"/>
      <c r="I5" s="147"/>
      <c r="J5" s="147"/>
    </row>
    <row r="6" spans="1:10" ht="36.75" customHeight="1">
      <c r="A6" s="147"/>
      <c r="B6" s="147" t="s">
        <v>146</v>
      </c>
      <c r="C6" s="147"/>
      <c r="D6" s="212"/>
      <c r="E6" s="212"/>
      <c r="F6" s="212"/>
      <c r="G6" s="212"/>
      <c r="H6" s="212"/>
      <c r="I6" s="147" t="s">
        <v>147</v>
      </c>
      <c r="J6" s="147"/>
    </row>
    <row r="7" spans="1:10" ht="36.75" customHeight="1">
      <c r="A7" s="147"/>
      <c r="B7" s="147"/>
      <c r="C7" s="147"/>
      <c r="D7" s="155"/>
      <c r="E7" s="155"/>
      <c r="F7" s="155"/>
      <c r="G7" s="155"/>
      <c r="H7" s="155"/>
      <c r="I7" s="147"/>
      <c r="J7" s="147"/>
    </row>
    <row r="8" spans="1:10" ht="36.75" customHeight="1">
      <c r="A8" s="147"/>
      <c r="B8" s="147" t="s">
        <v>148</v>
      </c>
      <c r="C8" s="147"/>
      <c r="D8" s="213">
        <f>'別紙４（積算内訳）'!E14</f>
        <v>0</v>
      </c>
      <c r="E8" s="213"/>
      <c r="F8" s="213"/>
      <c r="G8" s="213"/>
      <c r="H8" s="213"/>
      <c r="I8" s="147" t="s">
        <v>1</v>
      </c>
      <c r="J8" s="147"/>
    </row>
    <row r="9" spans="1:10" ht="36.75" customHeight="1">
      <c r="A9" s="147"/>
      <c r="B9" s="147" t="s">
        <v>150</v>
      </c>
      <c r="C9" s="147"/>
      <c r="D9" s="155"/>
      <c r="E9" s="155"/>
      <c r="F9" s="155"/>
      <c r="G9" s="155"/>
      <c r="H9" s="155"/>
      <c r="I9" s="147"/>
      <c r="J9" s="147"/>
    </row>
    <row r="10" spans="1:10" ht="36.75" customHeight="1">
      <c r="A10" s="147"/>
      <c r="B10" s="147" t="s">
        <v>151</v>
      </c>
      <c r="C10" s="147"/>
      <c r="D10" s="209">
        <f>'別紙３（事業計画書）'!D33</f>
        <v>0</v>
      </c>
      <c r="E10" s="210"/>
      <c r="F10" s="210"/>
      <c r="G10" s="210"/>
      <c r="H10" s="211"/>
      <c r="I10" s="147"/>
      <c r="J10" s="147"/>
    </row>
    <row r="11" spans="1:10" ht="36.75" customHeight="1">
      <c r="A11" s="147"/>
      <c r="B11" s="147" t="s">
        <v>157</v>
      </c>
      <c r="C11" s="147"/>
      <c r="D11" s="155"/>
      <c r="E11" s="155"/>
      <c r="F11" s="155"/>
      <c r="G11" s="155"/>
      <c r="H11" s="155"/>
      <c r="I11" s="147"/>
      <c r="J11" s="147"/>
    </row>
    <row r="12" spans="1:10" ht="36.75" customHeight="1">
      <c r="A12" s="147"/>
      <c r="B12" s="147" t="s">
        <v>152</v>
      </c>
      <c r="C12" s="147"/>
      <c r="D12" s="213"/>
      <c r="E12" s="213"/>
      <c r="F12" s="213"/>
      <c r="G12" s="213"/>
      <c r="H12" s="213"/>
      <c r="I12" s="147" t="s">
        <v>1</v>
      </c>
      <c r="J12" s="147"/>
    </row>
    <row r="13" spans="1:10" ht="36.75" customHeight="1">
      <c r="A13" s="147"/>
      <c r="B13" s="147"/>
      <c r="C13" s="147"/>
      <c r="D13" s="155"/>
      <c r="E13" s="155"/>
      <c r="F13" s="155"/>
      <c r="G13" s="155"/>
      <c r="H13" s="155"/>
      <c r="I13" s="147"/>
      <c r="J13" s="147"/>
    </row>
    <row r="14" spans="1:10" ht="36.75" customHeight="1">
      <c r="A14" s="147"/>
      <c r="B14" s="147" t="s">
        <v>153</v>
      </c>
      <c r="C14" s="147"/>
      <c r="D14" s="214">
        <f>IF(D10&lt;=D8, D10, D8)-D12</f>
        <v>0</v>
      </c>
      <c r="E14" s="214"/>
      <c r="F14" s="214"/>
      <c r="G14" s="214"/>
      <c r="H14" s="214"/>
      <c r="I14" s="147" t="s">
        <v>1</v>
      </c>
      <c r="J14" s="147"/>
    </row>
    <row r="15" spans="1:10" ht="36.75" customHeight="1">
      <c r="A15" s="147"/>
      <c r="B15" s="147"/>
      <c r="C15" s="147"/>
      <c r="D15" s="155"/>
      <c r="E15" s="155"/>
      <c r="F15" s="155"/>
      <c r="G15" s="155"/>
      <c r="H15" s="155"/>
      <c r="I15" s="147"/>
      <c r="J15" s="147"/>
    </row>
    <row r="16" spans="1:10" ht="36.75" customHeight="1">
      <c r="A16" s="147"/>
      <c r="B16" s="147" t="s">
        <v>154</v>
      </c>
      <c r="C16" s="147"/>
      <c r="D16" s="215">
        <v>750000</v>
      </c>
      <c r="E16" s="215"/>
      <c r="F16" s="215"/>
      <c r="G16" s="215"/>
      <c r="H16" s="215"/>
      <c r="I16" s="147" t="s">
        <v>1</v>
      </c>
      <c r="J16" s="147"/>
    </row>
    <row r="17" spans="1:10" ht="36.75" customHeight="1">
      <c r="A17" s="147"/>
      <c r="B17" s="147"/>
      <c r="C17" s="147"/>
      <c r="D17" s="155"/>
      <c r="E17" s="155"/>
      <c r="F17" s="155"/>
      <c r="G17" s="155"/>
      <c r="H17" s="155"/>
      <c r="I17" s="147"/>
      <c r="J17" s="147"/>
    </row>
    <row r="18" spans="1:10" ht="36.75" customHeight="1" thickBot="1">
      <c r="A18" s="147"/>
      <c r="B18" s="147"/>
      <c r="C18" s="147"/>
      <c r="D18" s="155"/>
      <c r="E18" s="155"/>
      <c r="F18" s="155"/>
      <c r="G18" s="155"/>
      <c r="H18" s="155"/>
      <c r="I18" s="147"/>
      <c r="J18" s="147"/>
    </row>
    <row r="19" spans="1:10" ht="36.75" customHeight="1" thickTop="1" thickBot="1">
      <c r="A19" s="147"/>
      <c r="B19" s="147"/>
      <c r="C19" s="156" t="s">
        <v>175</v>
      </c>
      <c r="D19" s="206">
        <f>ROUNDDOWN(H22,-3)</f>
        <v>0</v>
      </c>
      <c r="E19" s="207"/>
      <c r="F19" s="207"/>
      <c r="G19" s="207"/>
      <c r="H19" s="208"/>
      <c r="I19" s="157" t="s">
        <v>1</v>
      </c>
    </row>
    <row r="20" spans="1:10" ht="21.6" thickTop="1">
      <c r="A20" s="147"/>
      <c r="B20" s="153"/>
      <c r="C20" s="147"/>
      <c r="D20" s="147"/>
      <c r="E20" s="147" t="s">
        <v>149</v>
      </c>
      <c r="F20" s="147"/>
      <c r="G20" s="154"/>
      <c r="H20" s="154"/>
      <c r="I20" s="147"/>
      <c r="J20" s="147"/>
    </row>
    <row r="21" spans="1:10">
      <c r="E21" s="147"/>
    </row>
    <row r="22" spans="1:10">
      <c r="H22" s="182">
        <f>IF(D14*3/4&gt;=750000,D16,ROUNDDOWN(D14*1/2,-3)+ROUNDDOWN(D14*1/4,-3))</f>
        <v>0</v>
      </c>
    </row>
  </sheetData>
  <sheetProtection algorithmName="SHA-512" hashValue="oeBXpPdh9EqRjk12a82zQETIzIO0j/TPeWbgGZGFnqCrOGF8SnocAwczO8knPgPPCYqC8bAMFovY1CCN9/hxEw==" saltValue="i+VlxZD2d7y7tLo21Kp4mg==" spinCount="100000" sheet="1" objects="1" scenarios="1"/>
  <mergeCells count="8">
    <mergeCell ref="B3:I3"/>
    <mergeCell ref="D19:H19"/>
    <mergeCell ref="D10:H10"/>
    <mergeCell ref="D6:H6"/>
    <mergeCell ref="D8:H8"/>
    <mergeCell ref="D12:H12"/>
    <mergeCell ref="D14:H14"/>
    <mergeCell ref="D16:H16"/>
  </mergeCells>
  <phoneticPr fontId="12"/>
  <conditionalFormatting sqref="G20:H20">
    <cfRule type="containsText" dxfId="13" priority="1" operator="containsText" text="行わない">
      <formula>NOT(ISERROR(SEARCH("行わない",G20)))</formula>
    </cfRule>
  </conditionalFormatting>
  <dataValidations count="1">
    <dataValidation imeMode="halfAlpha" allowBlank="1" showInputMessage="1" showErrorMessage="1" sqref="D6:H6 D8:H8 D16:H16 D12:H12 D14:H14" xr:uid="{A010FBB5-ABBD-4C6B-BF5F-FB4DEF32C440}"/>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codeName="Sheet2">
    <tabColor rgb="FFFF0000"/>
    <pageSetUpPr fitToPage="1"/>
  </sheetPr>
  <dimension ref="A1:N98"/>
  <sheetViews>
    <sheetView showGridLines="0" view="pageBreakPreview" topLeftCell="A87" zoomScale="110" zoomScaleNormal="100" zoomScaleSheetLayoutView="110" workbookViewId="0">
      <selection activeCell="D5" sqref="D5"/>
    </sheetView>
  </sheetViews>
  <sheetFormatPr defaultColWidth="9" defaultRowHeight="13.2"/>
  <cols>
    <col min="1" max="1" width="3.33203125" style="18" customWidth="1"/>
    <col min="2" max="2" width="26" style="18" customWidth="1"/>
    <col min="3" max="3" width="16" style="18" customWidth="1"/>
    <col min="4" max="4" width="14.6640625" style="18" customWidth="1"/>
    <col min="5" max="7" width="12.6640625" style="18" customWidth="1"/>
    <col min="8" max="8" width="17.21875" style="18" customWidth="1"/>
    <col min="9" max="9" width="12" style="18" customWidth="1"/>
    <col min="10" max="10" width="40" style="18" customWidth="1"/>
    <col min="11" max="11" width="2.21875" style="18" customWidth="1"/>
    <col min="12" max="12" width="15" style="18" hidden="1" customWidth="1"/>
    <col min="13" max="13" width="2.21875" style="18" hidden="1" customWidth="1"/>
    <col min="14" max="14" width="0" style="18" hidden="1" customWidth="1"/>
    <col min="15" max="16384" width="9" style="18"/>
  </cols>
  <sheetData>
    <row r="1" spans="1:10" ht="16.2">
      <c r="A1" s="109" t="s">
        <v>155</v>
      </c>
      <c r="B1" s="110"/>
      <c r="J1" s="18" t="s">
        <v>199</v>
      </c>
    </row>
    <row r="2" spans="1:10" ht="16.2">
      <c r="A2" s="109"/>
      <c r="B2" s="110"/>
    </row>
    <row r="3" spans="1:10" ht="21">
      <c r="B3" s="220" t="s">
        <v>195</v>
      </c>
      <c r="C3" s="220"/>
      <c r="D3" s="220"/>
      <c r="E3" s="220"/>
      <c r="F3" s="220"/>
      <c r="G3" s="220"/>
      <c r="H3" s="220"/>
      <c r="I3" s="220"/>
      <c r="J3" s="220"/>
    </row>
    <row r="4" spans="1:10" ht="21">
      <c r="B4" s="111"/>
      <c r="C4" s="111"/>
      <c r="D4" s="111"/>
      <c r="E4" s="111"/>
      <c r="F4" s="111"/>
      <c r="G4" s="111"/>
      <c r="H4" s="111"/>
      <c r="I4" s="111"/>
      <c r="J4" s="111"/>
    </row>
    <row r="5" spans="1:10" ht="14.25" customHeight="1" thickBot="1">
      <c r="B5" s="112"/>
      <c r="C5" s="112"/>
      <c r="D5" s="112"/>
      <c r="E5" s="112"/>
      <c r="F5" s="112"/>
      <c r="G5" s="112"/>
      <c r="H5" s="112"/>
      <c r="I5" s="112"/>
      <c r="J5" s="112"/>
    </row>
    <row r="6" spans="1:10" ht="27" customHeight="1" thickBot="1">
      <c r="B6" s="113" t="s">
        <v>72</v>
      </c>
      <c r="C6" s="113"/>
      <c r="D6" s="114" t="s">
        <v>73</v>
      </c>
      <c r="E6" s="115"/>
      <c r="F6" s="115"/>
      <c r="G6" s="115"/>
      <c r="H6" s="116" t="s">
        <v>6</v>
      </c>
      <c r="I6" s="221" t="s">
        <v>98</v>
      </c>
      <c r="J6" s="221"/>
    </row>
    <row r="7" spans="1:10" ht="19.2">
      <c r="B7" s="115"/>
      <c r="C7" s="117" t="s">
        <v>78</v>
      </c>
      <c r="D7" s="115"/>
      <c r="E7" s="115"/>
      <c r="F7" s="115"/>
      <c r="G7" s="115"/>
      <c r="H7" s="116"/>
      <c r="I7" s="118"/>
      <c r="J7" s="118"/>
    </row>
    <row r="8" spans="1:10" ht="19.2">
      <c r="B8" s="115"/>
      <c r="C8" s="114"/>
      <c r="D8" s="115"/>
      <c r="E8" s="115"/>
      <c r="F8" s="115"/>
      <c r="G8" s="115"/>
      <c r="H8" s="116"/>
      <c r="I8" s="118"/>
      <c r="J8" s="118"/>
    </row>
    <row r="9" spans="1:10" ht="15" thickBot="1">
      <c r="B9" s="119" t="s">
        <v>5</v>
      </c>
    </row>
    <row r="10" spans="1:10" ht="17.25" customHeight="1">
      <c r="B10" s="120" t="s">
        <v>20</v>
      </c>
      <c r="C10" s="222"/>
      <c r="D10" s="223"/>
      <c r="E10" s="223"/>
      <c r="F10" s="223"/>
      <c r="G10" s="223"/>
      <c r="H10" s="223"/>
      <c r="I10" s="223"/>
      <c r="J10" s="224"/>
    </row>
    <row r="11" spans="1:10" ht="23.1" customHeight="1">
      <c r="B11" s="121" t="s">
        <v>4</v>
      </c>
      <c r="C11" s="225">
        <f>'別紙1（事業者調査票）'!C8</f>
        <v>0</v>
      </c>
      <c r="D11" s="226"/>
      <c r="E11" s="226"/>
      <c r="F11" s="226"/>
      <c r="G11" s="226"/>
      <c r="H11" s="226"/>
      <c r="I11" s="226"/>
      <c r="J11" s="227"/>
    </row>
    <row r="12" spans="1:10" ht="17.25" customHeight="1">
      <c r="B12" s="122" t="s">
        <v>20</v>
      </c>
      <c r="C12" s="228"/>
      <c r="D12" s="229"/>
      <c r="E12" s="229"/>
      <c r="F12" s="229"/>
      <c r="G12" s="229"/>
      <c r="H12" s="229"/>
      <c r="I12" s="229"/>
      <c r="J12" s="230"/>
    </row>
    <row r="13" spans="1:10" ht="23.1" customHeight="1">
      <c r="B13" s="121" t="s">
        <v>7</v>
      </c>
      <c r="C13" s="231">
        <f>'別紙1（事業者調査票）'!C13</f>
        <v>0</v>
      </c>
      <c r="D13" s="232"/>
      <c r="E13" s="232"/>
      <c r="F13" s="232"/>
      <c r="G13" s="232"/>
      <c r="H13" s="232"/>
      <c r="I13" s="232"/>
      <c r="J13" s="233"/>
    </row>
    <row r="14" spans="1:10" ht="23.1" customHeight="1">
      <c r="B14" s="234" t="s">
        <v>21</v>
      </c>
      <c r="C14" s="235"/>
      <c r="D14" s="235"/>
      <c r="E14" s="235"/>
      <c r="F14" s="235"/>
      <c r="G14" s="235"/>
      <c r="H14" s="235"/>
      <c r="I14" s="235"/>
      <c r="J14" s="236"/>
    </row>
    <row r="15" spans="1:10" ht="23.1" customHeight="1">
      <c r="B15" s="237"/>
      <c r="C15" s="238"/>
      <c r="D15" s="238"/>
      <c r="E15" s="238"/>
      <c r="F15" s="238"/>
      <c r="G15" s="238"/>
      <c r="H15" s="238"/>
      <c r="I15" s="238"/>
      <c r="J15" s="239"/>
    </row>
    <row r="16" spans="1:10" ht="23.1" customHeight="1">
      <c r="B16" s="240" t="s">
        <v>77</v>
      </c>
      <c r="C16" s="241"/>
      <c r="D16" s="241"/>
      <c r="E16" s="241"/>
      <c r="F16" s="241"/>
      <c r="G16" s="241"/>
      <c r="H16" s="241"/>
      <c r="I16" s="241"/>
      <c r="J16" s="242"/>
    </row>
    <row r="17" spans="1:13" ht="23.1" customHeight="1">
      <c r="B17" s="243"/>
      <c r="C17" s="244"/>
      <c r="D17" s="244"/>
      <c r="E17" s="244"/>
      <c r="F17" s="244"/>
      <c r="G17" s="244"/>
      <c r="H17" s="244"/>
      <c r="I17" s="244"/>
      <c r="J17" s="245"/>
    </row>
    <row r="18" spans="1:13" ht="23.1" customHeight="1">
      <c r="B18" s="240" t="s">
        <v>84</v>
      </c>
      <c r="C18" s="241"/>
      <c r="D18" s="241"/>
      <c r="E18" s="241"/>
      <c r="F18" s="241"/>
      <c r="G18" s="241"/>
      <c r="H18" s="241"/>
      <c r="I18" s="241"/>
      <c r="J18" s="242"/>
    </row>
    <row r="19" spans="1:13" ht="23.1" customHeight="1" thickBot="1">
      <c r="B19" s="123" t="s">
        <v>22</v>
      </c>
      <c r="C19" s="167"/>
      <c r="D19" s="216" t="s">
        <v>23</v>
      </c>
      <c r="E19" s="217"/>
      <c r="F19" s="218"/>
      <c r="G19" s="218"/>
      <c r="H19" s="218"/>
      <c r="I19" s="218"/>
      <c r="J19" s="219"/>
    </row>
    <row r="20" spans="1:13" ht="23.1" customHeight="1">
      <c r="B20" s="124"/>
      <c r="C20" s="125"/>
      <c r="D20" s="124"/>
      <c r="E20" s="124"/>
      <c r="F20" s="125"/>
      <c r="G20" s="125"/>
      <c r="H20" s="125"/>
      <c r="I20" s="125"/>
      <c r="J20" s="125"/>
    </row>
    <row r="21" spans="1:13" ht="18" customHeight="1">
      <c r="B21" s="20" t="s">
        <v>81</v>
      </c>
      <c r="C21" s="21"/>
      <c r="D21" s="21"/>
      <c r="E21" s="21"/>
      <c r="F21" s="21"/>
      <c r="G21" s="21"/>
      <c r="H21" s="21"/>
      <c r="I21" s="21"/>
    </row>
    <row r="22" spans="1:13" ht="18" customHeight="1">
      <c r="A22" s="168"/>
      <c r="B22" s="82" t="s">
        <v>178</v>
      </c>
      <c r="G22" s="19"/>
      <c r="H22" s="19"/>
      <c r="L22" s="18" t="b">
        <v>0</v>
      </c>
      <c r="M22" s="18" t="s">
        <v>158</v>
      </c>
    </row>
    <row r="23" spans="1:13" ht="18" customHeight="1">
      <c r="A23" s="168"/>
      <c r="B23" s="82" t="s">
        <v>24</v>
      </c>
      <c r="G23" s="19"/>
      <c r="H23" s="19"/>
      <c r="L23" s="18" t="b">
        <v>0</v>
      </c>
      <c r="M23" s="18" t="s">
        <v>159</v>
      </c>
    </row>
    <row r="24" spans="1:13" ht="18" customHeight="1">
      <c r="A24" s="168"/>
      <c r="B24" s="82" t="s">
        <v>53</v>
      </c>
      <c r="C24" s="82"/>
      <c r="J24" s="19"/>
      <c r="K24" s="19"/>
      <c r="L24" s="18" t="b">
        <v>0</v>
      </c>
      <c r="M24" s="18" t="s">
        <v>160</v>
      </c>
    </row>
    <row r="25" spans="1:13" ht="45" customHeight="1">
      <c r="A25" s="168"/>
      <c r="B25" s="246" t="s">
        <v>71</v>
      </c>
      <c r="C25" s="247"/>
      <c r="D25" s="247"/>
      <c r="E25" s="247"/>
      <c r="F25" s="247"/>
      <c r="G25" s="247"/>
      <c r="H25" s="247"/>
      <c r="I25" s="247"/>
      <c r="J25" s="247"/>
      <c r="L25" s="18" t="b">
        <v>0</v>
      </c>
      <c r="M25" s="18" t="s">
        <v>161</v>
      </c>
    </row>
    <row r="26" spans="1:13" ht="32.25" customHeight="1">
      <c r="A26" s="18" t="s">
        <v>82</v>
      </c>
      <c r="B26" s="94"/>
      <c r="C26" s="66"/>
      <c r="D26" s="66"/>
      <c r="E26" s="66"/>
      <c r="F26" s="66"/>
      <c r="G26" s="66"/>
      <c r="H26" s="66"/>
      <c r="I26" s="66"/>
      <c r="J26" s="66"/>
    </row>
    <row r="27" spans="1:13" ht="18.75" customHeight="1">
      <c r="A27" s="168"/>
      <c r="B27" s="247" t="s">
        <v>83</v>
      </c>
      <c r="C27" s="247"/>
      <c r="D27" s="247"/>
      <c r="E27" s="247"/>
      <c r="F27" s="247"/>
      <c r="G27" s="247"/>
      <c r="H27" s="247"/>
      <c r="I27" s="247"/>
      <c r="J27" s="247"/>
      <c r="L27" s="18" t="b">
        <v>0</v>
      </c>
      <c r="M27" s="18" t="s">
        <v>162</v>
      </c>
    </row>
    <row r="28" spans="1:13" ht="18.75" customHeight="1">
      <c r="B28" s="66"/>
      <c r="C28" s="66"/>
      <c r="D28" s="66"/>
      <c r="E28" s="66"/>
      <c r="F28" s="66"/>
      <c r="G28" s="66"/>
      <c r="H28" s="66"/>
      <c r="I28" s="66"/>
      <c r="J28" s="66"/>
    </row>
    <row r="30" spans="1:13" ht="14.4">
      <c r="B30" s="119" t="s">
        <v>25</v>
      </c>
    </row>
    <row r="31" spans="1:13" ht="16.2">
      <c r="B31" s="18" t="s">
        <v>26</v>
      </c>
      <c r="C31" s="126"/>
      <c r="D31" s="248">
        <f>'別紙４（積算内訳）'!E14</f>
        <v>0</v>
      </c>
      <c r="E31" s="249"/>
      <c r="F31" s="250"/>
      <c r="G31" s="18" t="s">
        <v>1</v>
      </c>
    </row>
    <row r="32" spans="1:13" ht="20.100000000000001" customHeight="1">
      <c r="B32" s="126" t="s">
        <v>27</v>
      </c>
      <c r="C32" s="126"/>
      <c r="D32" s="127"/>
      <c r="E32" s="127"/>
      <c r="F32" s="127"/>
      <c r="G32" s="127"/>
      <c r="H32" s="127"/>
    </row>
    <row r="33" spans="1:14" ht="16.2">
      <c r="B33" s="126" t="s">
        <v>28</v>
      </c>
      <c r="C33" s="126"/>
      <c r="D33" s="251"/>
      <c r="E33" s="252"/>
      <c r="F33" s="253"/>
      <c r="G33" s="18" t="s">
        <v>1</v>
      </c>
    </row>
    <row r="34" spans="1:14" ht="20.100000000000001" customHeight="1" thickBot="1">
      <c r="B34" s="128" t="s">
        <v>54</v>
      </c>
      <c r="D34" s="127"/>
      <c r="E34" s="127"/>
      <c r="F34" s="127"/>
      <c r="G34" s="127"/>
      <c r="H34" s="127"/>
    </row>
    <row r="35" spans="1:14" ht="16.8" thickBot="1">
      <c r="B35" s="18" t="s">
        <v>29</v>
      </c>
      <c r="D35" s="254">
        <f>ROUNDDOWN($D$33*1/2,-3)</f>
        <v>0</v>
      </c>
      <c r="E35" s="255"/>
      <c r="F35" s="256"/>
      <c r="G35" s="18" t="s">
        <v>1</v>
      </c>
    </row>
    <row r="36" spans="1:14" ht="20.100000000000001" customHeight="1">
      <c r="B36" s="18" t="s">
        <v>55</v>
      </c>
      <c r="D36" s="127"/>
      <c r="E36" s="127"/>
      <c r="F36" s="127"/>
      <c r="G36" s="127"/>
      <c r="H36" s="127"/>
    </row>
    <row r="37" spans="1:14" s="130" customFormat="1" ht="16.2">
      <c r="A37" s="18"/>
      <c r="B37" s="18" t="s">
        <v>36</v>
      </c>
      <c r="C37" s="18"/>
      <c r="D37" s="129"/>
      <c r="E37" s="129"/>
      <c r="F37" s="129"/>
      <c r="G37" s="129"/>
      <c r="H37" s="129"/>
      <c r="I37" s="18"/>
      <c r="J37" s="18"/>
      <c r="L37" s="18" t="b">
        <v>0</v>
      </c>
      <c r="M37" s="166" t="s">
        <v>163</v>
      </c>
      <c r="N37" s="126"/>
    </row>
    <row r="38" spans="1:14" s="130" customFormat="1">
      <c r="A38" s="18"/>
      <c r="B38" s="168"/>
      <c r="C38" s="168" t="s">
        <v>176</v>
      </c>
      <c r="D38" s="168"/>
      <c r="E38" s="169" t="s">
        <v>38</v>
      </c>
      <c r="F38" s="18"/>
      <c r="G38" s="18"/>
      <c r="H38" s="18"/>
      <c r="I38" s="18"/>
      <c r="J38" s="18"/>
      <c r="L38" s="18" t="b">
        <v>0</v>
      </c>
      <c r="M38" s="126" t="s">
        <v>164</v>
      </c>
      <c r="N38" s="126"/>
    </row>
    <row r="39" spans="1:14" s="130" customFormat="1" ht="18.75" customHeight="1">
      <c r="A39" s="18"/>
      <c r="B39" s="168"/>
      <c r="C39" s="168" t="s">
        <v>177</v>
      </c>
      <c r="D39" s="168"/>
      <c r="E39" s="168" t="s">
        <v>40</v>
      </c>
      <c r="F39" s="18"/>
      <c r="G39" s="18"/>
      <c r="H39" s="18"/>
      <c r="I39" s="18"/>
      <c r="J39" s="18"/>
      <c r="L39" s="18" t="b">
        <v>0</v>
      </c>
      <c r="M39" s="126" t="s">
        <v>165</v>
      </c>
      <c r="N39" s="126"/>
    </row>
    <row r="40" spans="1:14" s="130" customFormat="1">
      <c r="A40" s="18"/>
      <c r="B40" s="168"/>
      <c r="C40" s="168" t="s">
        <v>56</v>
      </c>
      <c r="D40" s="168"/>
      <c r="E40" s="169"/>
      <c r="F40" s="168"/>
      <c r="G40" s="168"/>
      <c r="H40" s="168"/>
      <c r="I40" s="168"/>
      <c r="J40" s="168"/>
      <c r="L40" s="18" t="b">
        <v>0</v>
      </c>
      <c r="M40" s="126" t="s">
        <v>166</v>
      </c>
      <c r="N40" s="126"/>
    </row>
    <row r="41" spans="1:14" s="130" customFormat="1">
      <c r="A41" s="18"/>
      <c r="B41" s="168"/>
      <c r="C41" s="168" t="s">
        <v>57</v>
      </c>
      <c r="D41" s="168"/>
      <c r="E41" s="169"/>
      <c r="F41" s="168"/>
      <c r="G41" s="168"/>
      <c r="H41" s="168"/>
      <c r="I41" s="168"/>
      <c r="J41" s="168"/>
      <c r="L41" s="18" t="b">
        <v>0</v>
      </c>
      <c r="M41" s="126" t="s">
        <v>167</v>
      </c>
      <c r="N41" s="126"/>
    </row>
    <row r="42" spans="1:14" s="130" customFormat="1" ht="79.5" customHeight="1">
      <c r="A42" s="18"/>
      <c r="B42" s="18"/>
      <c r="C42" s="18"/>
      <c r="D42" s="18"/>
      <c r="E42" s="126"/>
      <c r="F42" s="18"/>
      <c r="G42" s="18"/>
      <c r="H42" s="18"/>
      <c r="I42" s="18"/>
      <c r="J42" s="18"/>
      <c r="L42" s="18" t="b">
        <v>0</v>
      </c>
      <c r="M42" s="126" t="s">
        <v>168</v>
      </c>
      <c r="N42" s="126"/>
    </row>
    <row r="43" spans="1:14" s="130" customFormat="1" ht="18.75" customHeight="1">
      <c r="A43" s="18"/>
      <c r="B43" s="168"/>
      <c r="C43" s="168" t="s">
        <v>41</v>
      </c>
      <c r="D43" s="168"/>
      <c r="E43" s="170"/>
      <c r="F43" s="170"/>
      <c r="G43" s="170"/>
      <c r="H43" s="170"/>
      <c r="I43" s="19"/>
      <c r="J43" s="19"/>
      <c r="K43" s="19"/>
      <c r="L43" s="19" t="b">
        <v>0</v>
      </c>
      <c r="M43" s="126" t="s">
        <v>169</v>
      </c>
      <c r="N43" s="126"/>
    </row>
    <row r="44" spans="1:14" s="130" customFormat="1" ht="18.75" customHeight="1">
      <c r="A44" s="18"/>
      <c r="B44" s="168"/>
      <c r="C44" s="168" t="s">
        <v>42</v>
      </c>
      <c r="D44" s="168"/>
      <c r="E44" s="170"/>
      <c r="F44" s="170"/>
      <c r="G44" s="170"/>
      <c r="H44" s="170"/>
      <c r="I44" s="19"/>
      <c r="J44" s="19"/>
      <c r="K44" s="19"/>
      <c r="L44" s="19" t="b">
        <v>0</v>
      </c>
      <c r="M44" s="126" t="s">
        <v>170</v>
      </c>
      <c r="N44" s="126"/>
    </row>
    <row r="45" spans="1:14" s="130" customFormat="1" ht="18.75" customHeight="1">
      <c r="A45" s="18"/>
      <c r="B45" s="168"/>
      <c r="C45" s="168" t="s">
        <v>43</v>
      </c>
      <c r="D45" s="168"/>
      <c r="E45" s="170"/>
      <c r="F45" s="170"/>
      <c r="G45" s="170"/>
      <c r="H45" s="170"/>
      <c r="I45" s="19"/>
      <c r="J45" s="19"/>
      <c r="K45" s="19"/>
      <c r="L45" s="19" t="b">
        <v>0</v>
      </c>
      <c r="M45" s="126" t="s">
        <v>171</v>
      </c>
      <c r="N45" s="126"/>
    </row>
    <row r="46" spans="1:14" ht="14.25" customHeight="1">
      <c r="D46" s="127"/>
      <c r="E46" s="127"/>
      <c r="F46" s="127"/>
      <c r="G46" s="127"/>
      <c r="H46" s="127"/>
    </row>
    <row r="47" spans="1:14" ht="14.4">
      <c r="B47" s="119" t="s">
        <v>30</v>
      </c>
    </row>
    <row r="48" spans="1:14">
      <c r="B48" s="126" t="s">
        <v>44</v>
      </c>
    </row>
    <row r="49" spans="2:13" ht="18.75" customHeight="1">
      <c r="B49" s="168"/>
      <c r="C49" s="169" t="s">
        <v>58</v>
      </c>
      <c r="D49" s="168"/>
      <c r="E49" s="168"/>
      <c r="F49" s="168"/>
      <c r="G49" s="168"/>
      <c r="L49" s="18" t="b">
        <v>0</v>
      </c>
      <c r="M49" s="18" t="s">
        <v>172</v>
      </c>
    </row>
    <row r="50" spans="2:13" ht="18.75" customHeight="1">
      <c r="B50" s="168"/>
      <c r="C50" s="168" t="s">
        <v>45</v>
      </c>
      <c r="D50" s="168"/>
      <c r="E50" s="168"/>
      <c r="F50" s="168"/>
      <c r="G50" s="168"/>
      <c r="L50" s="18" t="b">
        <v>0</v>
      </c>
      <c r="M50" s="18" t="s">
        <v>173</v>
      </c>
    </row>
    <row r="51" spans="2:13" ht="18.75" customHeight="1">
      <c r="B51" s="168"/>
      <c r="C51" s="169" t="s">
        <v>46</v>
      </c>
      <c r="D51" s="168"/>
      <c r="E51" s="168"/>
      <c r="F51" s="168"/>
      <c r="G51" s="168"/>
      <c r="L51" s="18" t="b">
        <v>0</v>
      </c>
      <c r="M51" s="18" t="s">
        <v>174</v>
      </c>
    </row>
    <row r="52" spans="2:13" ht="18.75" customHeight="1">
      <c r="B52" s="168"/>
      <c r="C52" s="168" t="s">
        <v>59</v>
      </c>
      <c r="D52" s="168"/>
      <c r="E52" s="168"/>
      <c r="F52" s="168"/>
      <c r="G52" s="168"/>
      <c r="L52" s="18" t="b">
        <v>0</v>
      </c>
      <c r="M52" s="18" t="s">
        <v>171</v>
      </c>
    </row>
    <row r="53" spans="2:13" ht="6" customHeight="1">
      <c r="D53" s="127"/>
      <c r="E53" s="127"/>
      <c r="F53" s="127"/>
      <c r="G53" s="127"/>
      <c r="H53" s="127"/>
    </row>
    <row r="54" spans="2:13">
      <c r="B54" s="82" t="s">
        <v>31</v>
      </c>
    </row>
    <row r="55" spans="2:13" ht="72.75" customHeight="1">
      <c r="B55" s="257"/>
      <c r="C55" s="257"/>
      <c r="D55" s="257"/>
      <c r="E55" s="257"/>
      <c r="F55" s="257"/>
      <c r="G55" s="257"/>
      <c r="H55" s="257"/>
      <c r="I55" s="257"/>
      <c r="J55" s="257"/>
    </row>
    <row r="56" spans="2:13" ht="6" customHeight="1">
      <c r="D56" s="127"/>
      <c r="E56" s="127"/>
      <c r="F56" s="127"/>
      <c r="G56" s="127"/>
      <c r="H56" s="127"/>
    </row>
    <row r="57" spans="2:13">
      <c r="B57" s="126" t="s">
        <v>47</v>
      </c>
    </row>
    <row r="58" spans="2:13" ht="130.5" customHeight="1">
      <c r="B58" s="257"/>
      <c r="C58" s="257"/>
      <c r="D58" s="257"/>
      <c r="E58" s="257"/>
      <c r="F58" s="257"/>
      <c r="G58" s="257"/>
      <c r="H58" s="257"/>
      <c r="I58" s="257"/>
      <c r="J58" s="257"/>
    </row>
    <row r="59" spans="2:13" ht="6" customHeight="1">
      <c r="D59" s="127"/>
      <c r="E59" s="127"/>
      <c r="F59" s="127"/>
      <c r="G59" s="127"/>
      <c r="H59" s="127"/>
    </row>
    <row r="60" spans="2:13" s="131" customFormat="1" ht="18.75" customHeight="1">
      <c r="B60" s="132" t="s">
        <v>60</v>
      </c>
      <c r="C60" s="126"/>
      <c r="D60" s="126"/>
      <c r="E60" s="126"/>
    </row>
    <row r="61" spans="2:13" s="131" customFormat="1" ht="14.4">
      <c r="B61" s="126" t="s">
        <v>61</v>
      </c>
      <c r="C61" s="133"/>
    </row>
    <row r="62" spans="2:13" s="131" customFormat="1" ht="18.75" customHeight="1">
      <c r="B62" s="268" t="s">
        <v>32</v>
      </c>
      <c r="C62" s="270" t="s">
        <v>48</v>
      </c>
      <c r="D62" s="272" t="s">
        <v>33</v>
      </c>
      <c r="E62" s="273"/>
      <c r="F62" s="259" t="s">
        <v>62</v>
      </c>
      <c r="G62" s="259" t="s">
        <v>63</v>
      </c>
      <c r="H62" s="259" t="s">
        <v>64</v>
      </c>
    </row>
    <row r="63" spans="2:13" s="131" customFormat="1" ht="21.6">
      <c r="B63" s="269"/>
      <c r="C63" s="271"/>
      <c r="D63" s="134" t="s">
        <v>65</v>
      </c>
      <c r="E63" s="135" t="s">
        <v>66</v>
      </c>
      <c r="F63" s="260"/>
      <c r="G63" s="267"/>
      <c r="H63" s="260"/>
    </row>
    <row r="64" spans="2:13" s="131" customFormat="1">
      <c r="B64" s="171"/>
      <c r="C64" s="172"/>
      <c r="D64" s="173"/>
      <c r="E64" s="51">
        <f>D64*12</f>
        <v>0</v>
      </c>
      <c r="F64" s="177"/>
      <c r="G64" s="52">
        <f>$E$64*$F$64/60</f>
        <v>0</v>
      </c>
      <c r="H64" s="38" t="e">
        <f>$G$64/$C$64</f>
        <v>#DIV/0!</v>
      </c>
    </row>
    <row r="65" spans="2:8" s="131" customFormat="1">
      <c r="B65" s="174"/>
      <c r="C65" s="175"/>
      <c r="D65" s="176"/>
      <c r="E65" s="54">
        <f>D65*12</f>
        <v>0</v>
      </c>
      <c r="F65" s="178"/>
      <c r="G65" s="42">
        <f>$E$65*$F$65/60</f>
        <v>0</v>
      </c>
      <c r="H65" s="42" t="e">
        <f>$G$65/$C$65</f>
        <v>#DIV/0!</v>
      </c>
    </row>
    <row r="66" spans="2:8" s="131" customFormat="1">
      <c r="B66" s="174"/>
      <c r="C66" s="175"/>
      <c r="D66" s="176"/>
      <c r="E66" s="54">
        <f>D66*12</f>
        <v>0</v>
      </c>
      <c r="F66" s="178"/>
      <c r="G66" s="42">
        <f>$E$66*$F$66/60</f>
        <v>0</v>
      </c>
      <c r="H66" s="55" t="e">
        <f>G66/C66</f>
        <v>#DIV/0!</v>
      </c>
    </row>
    <row r="67" spans="2:8" s="131" customFormat="1">
      <c r="B67" s="261"/>
      <c r="C67" s="262"/>
      <c r="D67" s="43">
        <f>SUM(D64:D66)</f>
        <v>0</v>
      </c>
      <c r="E67" s="56">
        <f>SUM(E64:E66)</f>
        <v>0</v>
      </c>
      <c r="F67" s="44">
        <f>SUM(F64:F66)</f>
        <v>0</v>
      </c>
      <c r="G67" s="45">
        <f>SUM(G64:G66)</f>
        <v>0</v>
      </c>
      <c r="H67" s="57" t="e">
        <f>SUM(H64:H66)</f>
        <v>#DIV/0!</v>
      </c>
    </row>
    <row r="68" spans="2:8" s="131" customFormat="1">
      <c r="B68" s="126" t="s">
        <v>67</v>
      </c>
    </row>
    <row r="69" spans="2:8" s="131" customFormat="1" ht="18.75" customHeight="1">
      <c r="B69" s="268" t="s">
        <v>32</v>
      </c>
      <c r="C69" s="270" t="s">
        <v>48</v>
      </c>
      <c r="D69" s="272" t="s">
        <v>33</v>
      </c>
      <c r="E69" s="273"/>
      <c r="F69" s="259" t="s">
        <v>62</v>
      </c>
      <c r="G69" s="259" t="s">
        <v>63</v>
      </c>
      <c r="H69" s="259" t="s">
        <v>64</v>
      </c>
    </row>
    <row r="70" spans="2:8" s="131" customFormat="1" ht="21.6">
      <c r="B70" s="269"/>
      <c r="C70" s="271"/>
      <c r="D70" s="134" t="s">
        <v>65</v>
      </c>
      <c r="E70" s="135" t="s">
        <v>66</v>
      </c>
      <c r="F70" s="260"/>
      <c r="G70" s="267"/>
      <c r="H70" s="260"/>
    </row>
    <row r="71" spans="2:8" s="131" customFormat="1">
      <c r="B71" s="171"/>
      <c r="C71" s="172"/>
      <c r="D71" s="173"/>
      <c r="E71" s="51">
        <f>D71*12</f>
        <v>0</v>
      </c>
      <c r="F71" s="177"/>
      <c r="G71" s="52">
        <f>E71*F71/60</f>
        <v>0</v>
      </c>
      <c r="H71" s="52" t="e">
        <f>G71/C71</f>
        <v>#DIV/0!</v>
      </c>
    </row>
    <row r="72" spans="2:8" s="131" customFormat="1">
      <c r="B72" s="174"/>
      <c r="C72" s="175"/>
      <c r="D72" s="176"/>
      <c r="E72" s="54">
        <f>D72*12</f>
        <v>0</v>
      </c>
      <c r="F72" s="178"/>
      <c r="G72" s="42">
        <f>E72*F72/60</f>
        <v>0</v>
      </c>
      <c r="H72" s="42" t="e">
        <f>G72/C72</f>
        <v>#DIV/0!</v>
      </c>
    </row>
    <row r="73" spans="2:8" s="131" customFormat="1">
      <c r="B73" s="174"/>
      <c r="C73" s="175"/>
      <c r="D73" s="176"/>
      <c r="E73" s="54">
        <f>D73*12</f>
        <v>0</v>
      </c>
      <c r="F73" s="178"/>
      <c r="G73" s="42">
        <f>E73*F73/60</f>
        <v>0</v>
      </c>
      <c r="H73" s="55" t="e">
        <f>G73/C73</f>
        <v>#DIV/0!</v>
      </c>
    </row>
    <row r="74" spans="2:8" s="131" customFormat="1">
      <c r="B74" s="261"/>
      <c r="C74" s="262"/>
      <c r="D74" s="43">
        <f>SUM(D71:D73)</f>
        <v>0</v>
      </c>
      <c r="E74" s="56">
        <f>SUM(E71:E73)</f>
        <v>0</v>
      </c>
      <c r="F74" s="44">
        <f>SUM(F71:F73)</f>
        <v>0</v>
      </c>
      <c r="G74" s="45">
        <f>SUM(G71:G73)</f>
        <v>0</v>
      </c>
      <c r="H74" s="45" t="e">
        <f>SUM(H71:H73)</f>
        <v>#DIV/0!</v>
      </c>
    </row>
    <row r="75" spans="2:8" s="131" customFormat="1">
      <c r="B75" s="20" t="s">
        <v>34</v>
      </c>
    </row>
    <row r="76" spans="2:8" s="131" customFormat="1">
      <c r="C76" s="47" t="e">
        <f>($G$67-$G$74)/$G$67</f>
        <v>#DIV/0!</v>
      </c>
    </row>
    <row r="77" spans="2:8" s="131" customFormat="1">
      <c r="C77" s="136"/>
    </row>
    <row r="78" spans="2:8" s="131" customFormat="1">
      <c r="B78" s="126" t="s">
        <v>49</v>
      </c>
      <c r="C78" s="136"/>
    </row>
    <row r="79" spans="2:8" s="131" customFormat="1" ht="9" customHeight="1">
      <c r="C79" s="136"/>
    </row>
    <row r="80" spans="2:8" s="131" customFormat="1">
      <c r="B80" s="126" t="s">
        <v>68</v>
      </c>
    </row>
    <row r="81" spans="2:4" s="131" customFormat="1" ht="18.75" customHeight="1">
      <c r="B81" s="263" t="s">
        <v>50</v>
      </c>
      <c r="C81" s="265" t="s">
        <v>51</v>
      </c>
      <c r="D81" s="266"/>
    </row>
    <row r="82" spans="2:4" s="131" customFormat="1" ht="21.6">
      <c r="B82" s="264"/>
      <c r="C82" s="137" t="s">
        <v>65</v>
      </c>
      <c r="D82" s="138" t="s">
        <v>69</v>
      </c>
    </row>
    <row r="83" spans="2:4" s="131" customFormat="1">
      <c r="B83" s="171"/>
      <c r="C83" s="179"/>
      <c r="D83" s="60">
        <f>C83*12</f>
        <v>0</v>
      </c>
    </row>
    <row r="84" spans="2:4" s="131" customFormat="1">
      <c r="B84" s="174"/>
      <c r="C84" s="180"/>
      <c r="D84" s="62">
        <f>C84*12</f>
        <v>0</v>
      </c>
    </row>
    <row r="85" spans="2:4" s="131" customFormat="1">
      <c r="B85" s="174"/>
      <c r="C85" s="180"/>
      <c r="D85" s="62">
        <f>C85*12</f>
        <v>0</v>
      </c>
    </row>
    <row r="86" spans="2:4" s="131" customFormat="1">
      <c r="B86" s="139"/>
      <c r="C86" s="64">
        <f>SUM(C83:C85)</f>
        <v>0</v>
      </c>
      <c r="D86" s="65">
        <f>SUM(D83:D85)</f>
        <v>0</v>
      </c>
    </row>
    <row r="87" spans="2:4" s="131" customFormat="1">
      <c r="B87" s="126" t="s">
        <v>70</v>
      </c>
    </row>
    <row r="88" spans="2:4" s="131" customFormat="1" ht="18.75" customHeight="1">
      <c r="B88" s="263" t="s">
        <v>50</v>
      </c>
      <c r="C88" s="265" t="s">
        <v>51</v>
      </c>
      <c r="D88" s="266"/>
    </row>
    <row r="89" spans="2:4" s="131" customFormat="1" ht="21.6">
      <c r="B89" s="264"/>
      <c r="C89" s="137" t="s">
        <v>65</v>
      </c>
      <c r="D89" s="138" t="s">
        <v>69</v>
      </c>
    </row>
    <row r="90" spans="2:4" s="131" customFormat="1">
      <c r="B90" s="171"/>
      <c r="C90" s="179"/>
      <c r="D90" s="60">
        <f>C90*12</f>
        <v>0</v>
      </c>
    </row>
    <row r="91" spans="2:4" s="131" customFormat="1">
      <c r="B91" s="174"/>
      <c r="C91" s="180"/>
      <c r="D91" s="62">
        <f>C91*12</f>
        <v>0</v>
      </c>
    </row>
    <row r="92" spans="2:4" s="131" customFormat="1">
      <c r="B92" s="174"/>
      <c r="C92" s="180"/>
      <c r="D92" s="62">
        <f>C92*12</f>
        <v>0</v>
      </c>
    </row>
    <row r="93" spans="2:4" s="131" customFormat="1">
      <c r="B93" s="139"/>
      <c r="C93" s="64">
        <f>SUM(C90:C92)</f>
        <v>0</v>
      </c>
      <c r="D93" s="65">
        <f>SUM(D90:D92)</f>
        <v>0</v>
      </c>
    </row>
    <row r="94" spans="2:4" s="131" customFormat="1">
      <c r="B94" s="20" t="s">
        <v>52</v>
      </c>
    </row>
    <row r="95" spans="2:4" s="131" customFormat="1">
      <c r="C95" s="47" t="e">
        <f>($D$86-$D$93)/D86</f>
        <v>#DIV/0!</v>
      </c>
    </row>
    <row r="96" spans="2:4" s="131" customFormat="1"/>
    <row r="97" spans="2:10">
      <c r="B97" s="126" t="s">
        <v>35</v>
      </c>
    </row>
    <row r="98" spans="2:10" ht="72.75" customHeight="1">
      <c r="B98" s="258"/>
      <c r="C98" s="258"/>
      <c r="D98" s="258"/>
      <c r="E98" s="258"/>
      <c r="F98" s="258"/>
      <c r="G98" s="258"/>
      <c r="H98" s="258"/>
      <c r="I98" s="258"/>
      <c r="J98" s="258"/>
    </row>
  </sheetData>
  <sheetProtection algorithmName="SHA-512" hashValue="Xq8hsvf/xYc5Q6QQwT/lFTxb94GrYJ6uowtAKqNtVr1o1pSwVxrpuifnpvReuYJY88rHHDb1SuQ8G4DGTt+/KQ==" saltValue="qMVVrggb+a9gbdiK9t4QlA==" spinCount="100000" sheet="1" objects="1" scenarios="1"/>
  <mergeCells count="39">
    <mergeCell ref="H62:H63"/>
    <mergeCell ref="B58:J58"/>
    <mergeCell ref="B67:C67"/>
    <mergeCell ref="B69:B70"/>
    <mergeCell ref="C69:C70"/>
    <mergeCell ref="D69:E69"/>
    <mergeCell ref="F69:F70"/>
    <mergeCell ref="B62:B63"/>
    <mergeCell ref="C62:C63"/>
    <mergeCell ref="D62:E62"/>
    <mergeCell ref="F62:F63"/>
    <mergeCell ref="G62:G63"/>
    <mergeCell ref="B98:J98"/>
    <mergeCell ref="H69:H70"/>
    <mergeCell ref="B74:C74"/>
    <mergeCell ref="B81:B82"/>
    <mergeCell ref="C81:D81"/>
    <mergeCell ref="B88:B89"/>
    <mergeCell ref="C88:D88"/>
    <mergeCell ref="G69:G70"/>
    <mergeCell ref="B25:J25"/>
    <mergeCell ref="D31:F31"/>
    <mergeCell ref="D33:F33"/>
    <mergeCell ref="D35:F35"/>
    <mergeCell ref="B55:J55"/>
    <mergeCell ref="B27:J27"/>
    <mergeCell ref="D19:E19"/>
    <mergeCell ref="F19:J19"/>
    <mergeCell ref="B3:J3"/>
    <mergeCell ref="I6:J6"/>
    <mergeCell ref="C10:J10"/>
    <mergeCell ref="C11:J11"/>
    <mergeCell ref="C12:J12"/>
    <mergeCell ref="C13:J13"/>
    <mergeCell ref="B14:J14"/>
    <mergeCell ref="B15:J15"/>
    <mergeCell ref="B16:J16"/>
    <mergeCell ref="B17:J17"/>
    <mergeCell ref="B18:J18"/>
  </mergeCells>
  <phoneticPr fontId="12"/>
  <conditionalFormatting sqref="C19:C20">
    <cfRule type="containsText" dxfId="12" priority="2" operator="containsText" text="あり">
      <formula>NOT(ISERROR(SEARCH("あり",C19)))</formula>
    </cfRule>
    <cfRule type="containsText" dxfId="11" priority="4" operator="containsText" text="なし">
      <formula>NOT(ISERROR(SEARCH("なし",C19)))</formula>
    </cfRule>
    <cfRule type="containsText" dxfId="10" priority="5" operator="containsText" text="あり">
      <formula>NOT(ISERROR(SEARCH("あり",C19)))</formula>
    </cfRule>
  </conditionalFormatting>
  <conditionalFormatting sqref="D35 D37:H37">
    <cfRule type="cellIs" dxfId="9" priority="3" operator="greaterThan">
      <formula>1000000</formula>
    </cfRule>
  </conditionalFormatting>
  <conditionalFormatting sqref="D35">
    <cfRule type="cellIs" dxfId="8"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39"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1668780</xdr:colOff>
                    <xdr:row>36</xdr:row>
                    <xdr:rowOff>106680</xdr:rowOff>
                  </from>
                  <to>
                    <xdr:col>2</xdr:col>
                    <xdr:colOff>106680</xdr:colOff>
                    <xdr:row>38</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1645920</xdr:colOff>
                    <xdr:row>38</xdr:row>
                    <xdr:rowOff>160020</xdr:rowOff>
                  </from>
                  <to>
                    <xdr:col>2</xdr:col>
                    <xdr:colOff>38100</xdr:colOff>
                    <xdr:row>40</xdr:row>
                    <xdr:rowOff>106680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1699260</xdr:colOff>
                    <xdr:row>37</xdr:row>
                    <xdr:rowOff>106680</xdr:rowOff>
                  </from>
                  <to>
                    <xdr:col>2</xdr:col>
                    <xdr:colOff>205740</xdr:colOff>
                    <xdr:row>39</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1661160</xdr:colOff>
                    <xdr:row>39</xdr:row>
                    <xdr:rowOff>114300</xdr:rowOff>
                  </from>
                  <to>
                    <xdr:col>2</xdr:col>
                    <xdr:colOff>114300</xdr:colOff>
                    <xdr:row>41</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1630680</xdr:colOff>
                    <xdr:row>49</xdr:row>
                    <xdr:rowOff>0</xdr:rowOff>
                  </from>
                  <to>
                    <xdr:col>2</xdr:col>
                    <xdr:colOff>38100</xdr:colOff>
                    <xdr:row>50</xdr:row>
                    <xdr:rowOff>7620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746760</xdr:colOff>
                    <xdr:row>37</xdr:row>
                    <xdr:rowOff>152400</xdr:rowOff>
                  </from>
                  <to>
                    <xdr:col>3</xdr:col>
                    <xdr:colOff>990600</xdr:colOff>
                    <xdr:row>39</xdr:row>
                    <xdr:rowOff>22860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746760</xdr:colOff>
                    <xdr:row>36</xdr:row>
                    <xdr:rowOff>144780</xdr:rowOff>
                  </from>
                  <to>
                    <xdr:col>3</xdr:col>
                    <xdr:colOff>990600</xdr:colOff>
                    <xdr:row>38</xdr:row>
                    <xdr:rowOff>99060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1645920</xdr:colOff>
                    <xdr:row>43</xdr:row>
                    <xdr:rowOff>213360</xdr:rowOff>
                  </from>
                  <to>
                    <xdr:col>2</xdr:col>
                    <xdr:colOff>38100</xdr:colOff>
                    <xdr:row>44</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1638300</xdr:colOff>
                    <xdr:row>50</xdr:row>
                    <xdr:rowOff>198120</xdr:rowOff>
                  </from>
                  <to>
                    <xdr:col>2</xdr:col>
                    <xdr:colOff>38100</xdr:colOff>
                    <xdr:row>52</xdr:row>
                    <xdr:rowOff>45720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1638300</xdr:colOff>
                    <xdr:row>47</xdr:row>
                    <xdr:rowOff>137160</xdr:rowOff>
                  </from>
                  <to>
                    <xdr:col>2</xdr:col>
                    <xdr:colOff>38100</xdr:colOff>
                    <xdr:row>49</xdr:row>
                    <xdr:rowOff>45720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1638300</xdr:colOff>
                    <xdr:row>50</xdr:row>
                    <xdr:rowOff>22860</xdr:rowOff>
                  </from>
                  <to>
                    <xdr:col>2</xdr:col>
                    <xdr:colOff>38100</xdr:colOff>
                    <xdr:row>50</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1638300</xdr:colOff>
                    <xdr:row>41</xdr:row>
                    <xdr:rowOff>960120</xdr:rowOff>
                  </from>
                  <to>
                    <xdr:col>2</xdr:col>
                    <xdr:colOff>38100</xdr:colOff>
                    <xdr:row>43</xdr:row>
                    <xdr:rowOff>45720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1645920</xdr:colOff>
                    <xdr:row>42</xdr:row>
                    <xdr:rowOff>190500</xdr:rowOff>
                  </from>
                  <to>
                    <xdr:col>2</xdr:col>
                    <xdr:colOff>38100</xdr:colOff>
                    <xdr:row>44</xdr:row>
                    <xdr:rowOff>22860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83820</xdr:colOff>
                    <xdr:row>22</xdr:row>
                    <xdr:rowOff>144780</xdr:rowOff>
                  </from>
                  <to>
                    <xdr:col>1</xdr:col>
                    <xdr:colOff>236220</xdr:colOff>
                    <xdr:row>24</xdr:row>
                    <xdr:rowOff>144780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99060</xdr:colOff>
                    <xdr:row>22</xdr:row>
                    <xdr:rowOff>0</xdr:rowOff>
                  </from>
                  <to>
                    <xdr:col>1</xdr:col>
                    <xdr:colOff>121920</xdr:colOff>
                    <xdr:row>23</xdr:row>
                    <xdr:rowOff>22860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99060</xdr:colOff>
                    <xdr:row>20</xdr:row>
                    <xdr:rowOff>220980</xdr:rowOff>
                  </from>
                  <to>
                    <xdr:col>1</xdr:col>
                    <xdr:colOff>114300</xdr:colOff>
                    <xdr:row>22</xdr:row>
                    <xdr:rowOff>45720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83820</xdr:colOff>
                    <xdr:row>24</xdr:row>
                    <xdr:rowOff>45720</xdr:rowOff>
                  </from>
                  <to>
                    <xdr:col>1</xdr:col>
                    <xdr:colOff>121920</xdr:colOff>
                    <xdr:row>24</xdr:row>
                    <xdr:rowOff>457200</xdr:rowOff>
                  </to>
                </anchor>
              </controlPr>
            </control>
          </mc:Choice>
        </mc:AlternateContent>
        <mc:AlternateContent xmlns:mc="http://schemas.openxmlformats.org/markup-compatibility/2006">
          <mc:Choice Requires="x14">
            <control shapeId="73755" r:id="rId21" name="Check Box 27">
              <controlPr defaultSize="0" autoFill="0" autoLine="0" autoPict="0">
                <anchor moveWithCells="1">
                  <from>
                    <xdr:col>0</xdr:col>
                    <xdr:colOff>99060</xdr:colOff>
                    <xdr:row>26</xdr:row>
                    <xdr:rowOff>0</xdr:rowOff>
                  </from>
                  <to>
                    <xdr:col>1</xdr:col>
                    <xdr:colOff>137160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0000"/>
    <pageSetUpPr fitToPage="1"/>
  </sheetPr>
  <dimension ref="A1:V52"/>
  <sheetViews>
    <sheetView showGridLines="0" view="pageBreakPreview" topLeftCell="A34" zoomScaleNormal="70" zoomScaleSheetLayoutView="100" workbookViewId="0">
      <selection activeCell="D5" sqref="D5"/>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76</v>
      </c>
      <c r="B1" s="3"/>
      <c r="C1" s="3"/>
      <c r="D1" s="3"/>
      <c r="E1" s="3"/>
      <c r="F1" s="3"/>
      <c r="G1" s="3"/>
      <c r="H1" s="3"/>
      <c r="I1" s="3"/>
      <c r="J1" s="3"/>
      <c r="R1" s="2" t="s">
        <v>200</v>
      </c>
    </row>
    <row r="2" spans="1:22" ht="16.2">
      <c r="A2" s="1"/>
      <c r="B2" s="3"/>
      <c r="C2" s="3"/>
      <c r="D2" s="3"/>
      <c r="E2" s="3"/>
      <c r="F2" s="3"/>
      <c r="G2" s="3"/>
      <c r="H2" s="3"/>
      <c r="I2" s="3"/>
      <c r="J2" s="3"/>
    </row>
    <row r="3" spans="1:22" ht="24.9" customHeight="1">
      <c r="A3" s="3"/>
      <c r="B3" s="288" t="s">
        <v>196</v>
      </c>
      <c r="C3" s="288"/>
      <c r="D3" s="288"/>
      <c r="E3" s="288"/>
      <c r="F3" s="288"/>
      <c r="G3" s="288"/>
      <c r="H3" s="288"/>
      <c r="I3" s="288"/>
      <c r="J3" s="288"/>
      <c r="K3" s="289"/>
      <c r="L3" s="289"/>
      <c r="M3" s="289"/>
      <c r="N3" s="289"/>
      <c r="O3" s="289"/>
      <c r="P3" s="289"/>
      <c r="Q3" s="289"/>
      <c r="R3" s="289"/>
      <c r="S3" s="289"/>
      <c r="T3" s="289"/>
      <c r="U3" s="289"/>
    </row>
    <row r="4" spans="1:22" ht="24.9" customHeight="1">
      <c r="A4" s="3"/>
      <c r="B4" s="288"/>
      <c r="C4" s="288"/>
      <c r="D4" s="288"/>
      <c r="E4" s="288"/>
      <c r="F4" s="288"/>
      <c r="G4" s="288"/>
      <c r="H4" s="288"/>
      <c r="I4" s="288"/>
      <c r="J4" s="288"/>
      <c r="K4" s="289"/>
      <c r="L4" s="289"/>
      <c r="M4" s="289"/>
      <c r="N4" s="289"/>
      <c r="O4" s="289"/>
      <c r="P4" s="289"/>
      <c r="Q4" s="289"/>
      <c r="R4" s="289"/>
      <c r="S4" s="289"/>
      <c r="T4" s="289"/>
      <c r="U4" s="289"/>
    </row>
    <row r="5" spans="1:22" s="73" customFormat="1" ht="9.75" customHeight="1">
      <c r="A5" s="71"/>
      <c r="B5" s="140"/>
      <c r="C5" s="140"/>
      <c r="D5" s="140"/>
      <c r="E5" s="140"/>
      <c r="F5" s="140"/>
      <c r="G5" s="140"/>
      <c r="H5" s="140"/>
      <c r="I5" s="140"/>
      <c r="J5" s="140"/>
    </row>
    <row r="6" spans="1:22" s="73" customFormat="1" ht="19.2">
      <c r="A6" s="71"/>
      <c r="B6" s="72"/>
      <c r="C6" s="72"/>
      <c r="D6" s="72"/>
      <c r="E6" s="72"/>
      <c r="F6" s="72"/>
      <c r="G6" s="72"/>
      <c r="H6" s="71"/>
      <c r="I6" s="71"/>
      <c r="J6" s="71"/>
      <c r="O6" s="300" t="s">
        <v>74</v>
      </c>
      <c r="P6" s="300"/>
      <c r="Q6" s="300"/>
      <c r="R6" s="301" t="s">
        <v>98</v>
      </c>
      <c r="S6" s="301"/>
      <c r="T6" s="301"/>
      <c r="U6" s="301"/>
      <c r="V6" s="301"/>
    </row>
    <row r="7" spans="1:22" s="73" customFormat="1" ht="19.2">
      <c r="A7" s="71"/>
      <c r="B7" s="72"/>
      <c r="C7" s="72"/>
      <c r="D7" s="72"/>
      <c r="E7" s="72"/>
      <c r="F7" s="72"/>
      <c r="G7" s="72"/>
      <c r="H7" s="71"/>
      <c r="I7" s="71"/>
      <c r="J7" s="71"/>
      <c r="P7" s="74"/>
      <c r="Q7" s="74"/>
      <c r="R7" s="74"/>
      <c r="S7" s="75"/>
      <c r="T7" s="75"/>
      <c r="U7" s="75"/>
      <c r="V7" s="75"/>
    </row>
    <row r="8" spans="1:22" s="10" customFormat="1" ht="15" thickBot="1">
      <c r="A8" s="141"/>
      <c r="B8" s="141"/>
      <c r="C8" s="8" t="s">
        <v>5</v>
      </c>
      <c r="D8" s="141"/>
      <c r="E8" s="141"/>
      <c r="F8" s="141"/>
      <c r="G8" s="141"/>
      <c r="H8" s="141"/>
      <c r="I8" s="141"/>
      <c r="J8" s="141"/>
    </row>
    <row r="9" spans="1:22" s="10" customFormat="1" ht="23.1" customHeight="1">
      <c r="A9" s="141"/>
      <c r="B9" s="141"/>
      <c r="C9" s="142" t="s">
        <v>4</v>
      </c>
      <c r="D9" s="290">
        <f>'別紙1（事業者調査票）'!C8</f>
        <v>0</v>
      </c>
      <c r="E9" s="291"/>
      <c r="F9" s="291"/>
      <c r="G9" s="291"/>
      <c r="H9" s="291"/>
      <c r="I9" s="291"/>
      <c r="J9" s="291"/>
      <c r="K9" s="292"/>
    </row>
    <row r="10" spans="1:22" s="10" customFormat="1" ht="23.1" customHeight="1">
      <c r="A10" s="141"/>
      <c r="B10" s="141"/>
      <c r="C10" s="143" t="s">
        <v>7</v>
      </c>
      <c r="D10" s="293">
        <f>'別紙1（事業者調査票）'!C13</f>
        <v>0</v>
      </c>
      <c r="E10" s="294"/>
      <c r="F10" s="294"/>
      <c r="G10" s="294"/>
      <c r="H10" s="294"/>
      <c r="I10" s="294"/>
      <c r="J10" s="294"/>
      <c r="K10" s="295"/>
    </row>
    <row r="11" spans="1:22" s="10" customFormat="1" ht="23.1" customHeight="1">
      <c r="A11" s="141"/>
      <c r="B11" s="141"/>
      <c r="C11" s="144" t="s">
        <v>19</v>
      </c>
      <c r="D11" s="296"/>
      <c r="E11" s="297"/>
      <c r="F11" s="298" t="s">
        <v>17</v>
      </c>
      <c r="G11" s="298"/>
      <c r="H11" s="298"/>
      <c r="I11" s="298"/>
      <c r="J11" s="298"/>
      <c r="K11" s="299"/>
    </row>
    <row r="12" spans="1:22" s="10" customFormat="1" ht="23.1" customHeight="1" thickBot="1">
      <c r="A12" s="141"/>
      <c r="B12" s="141"/>
      <c r="C12" s="145" t="s">
        <v>18</v>
      </c>
      <c r="D12" s="303"/>
      <c r="E12" s="304"/>
      <c r="F12" s="305" t="s">
        <v>17</v>
      </c>
      <c r="G12" s="305"/>
      <c r="H12" s="305"/>
      <c r="I12" s="305"/>
      <c r="J12" s="305"/>
      <c r="K12" s="306"/>
    </row>
    <row r="13" spans="1:22" ht="9.9" customHeight="1">
      <c r="A13" s="3"/>
      <c r="B13" s="3"/>
      <c r="C13" s="3"/>
      <c r="D13" s="3"/>
      <c r="E13" s="3"/>
      <c r="F13" s="3"/>
      <c r="G13" s="3"/>
      <c r="H13" s="3"/>
      <c r="I13" s="3"/>
      <c r="J13" s="3"/>
    </row>
    <row r="14" spans="1:22" ht="20.100000000000001" customHeight="1">
      <c r="A14" s="3"/>
      <c r="B14" s="307" t="s">
        <v>16</v>
      </c>
      <c r="C14" s="307"/>
      <c r="D14" s="307"/>
      <c r="E14" s="308">
        <f>$C$18+$E$18-$G$18</f>
        <v>0</v>
      </c>
      <c r="F14" s="309"/>
      <c r="G14" s="309"/>
      <c r="H14" s="309"/>
      <c r="I14" s="309"/>
      <c r="J14" s="311" t="s">
        <v>1</v>
      </c>
      <c r="K14" s="312"/>
      <c r="M14" s="302"/>
      <c r="N14" s="302"/>
      <c r="O14" s="302"/>
      <c r="P14" s="302"/>
      <c r="Q14" s="302"/>
      <c r="R14" s="302"/>
      <c r="T14" s="10"/>
      <c r="U14" s="10"/>
    </row>
    <row r="15" spans="1:22" ht="20.100000000000001" customHeight="1" thickBot="1">
      <c r="A15" s="3"/>
      <c r="B15" s="307"/>
      <c r="C15" s="307"/>
      <c r="D15" s="307"/>
      <c r="E15" s="310"/>
      <c r="F15" s="310"/>
      <c r="G15" s="310"/>
      <c r="H15" s="310"/>
      <c r="I15" s="310"/>
      <c r="J15" s="311"/>
      <c r="K15" s="312"/>
      <c r="M15" s="302"/>
      <c r="N15" s="302"/>
      <c r="O15" s="302"/>
      <c r="P15" s="302"/>
      <c r="Q15" s="302"/>
      <c r="R15" s="302"/>
      <c r="T15" s="10"/>
      <c r="U15" s="10"/>
    </row>
    <row r="16" spans="1:22" ht="9.9" customHeight="1">
      <c r="A16" s="3"/>
      <c r="B16" s="3"/>
      <c r="C16" s="3"/>
      <c r="D16" s="3"/>
      <c r="E16" s="3"/>
      <c r="F16" s="3"/>
      <c r="G16" s="3"/>
      <c r="H16" s="3"/>
      <c r="I16" s="3"/>
      <c r="J16" s="3"/>
    </row>
    <row r="17" spans="1:21" ht="39.9" customHeight="1">
      <c r="A17" s="3"/>
      <c r="B17" s="3"/>
      <c r="C17" s="321" t="s">
        <v>15</v>
      </c>
      <c r="D17" s="321"/>
      <c r="E17" s="322" t="s">
        <v>14</v>
      </c>
      <c r="F17" s="323"/>
      <c r="G17" s="313" t="s">
        <v>13</v>
      </c>
      <c r="H17" s="314"/>
      <c r="I17" s="8"/>
      <c r="J17" s="8"/>
    </row>
    <row r="18" spans="1:21" ht="20.100000000000001" customHeight="1">
      <c r="A18" s="3"/>
      <c r="B18" s="3"/>
      <c r="C18" s="315">
        <f>$P$31</f>
        <v>0</v>
      </c>
      <c r="D18" s="316"/>
      <c r="E18" s="317">
        <f>$S$31</f>
        <v>0</v>
      </c>
      <c r="F18" s="318"/>
      <c r="G18" s="319"/>
      <c r="H18" s="320"/>
      <c r="I18" s="146"/>
      <c r="J18" s="146"/>
    </row>
    <row r="19" spans="1:21" ht="9.9" customHeight="1">
      <c r="A19" s="3"/>
      <c r="B19" s="3"/>
      <c r="C19" s="3"/>
      <c r="D19" s="3"/>
      <c r="E19" s="3"/>
      <c r="F19" s="3"/>
      <c r="G19" s="3"/>
      <c r="H19" s="3"/>
      <c r="I19" s="3"/>
      <c r="J19" s="3"/>
    </row>
    <row r="20" spans="1:21" s="7" customFormat="1" ht="20.100000000000001" customHeight="1">
      <c r="A20" s="8"/>
      <c r="B20" s="67" t="s">
        <v>12</v>
      </c>
      <c r="C20" s="280" t="s">
        <v>11</v>
      </c>
      <c r="D20" s="280"/>
      <c r="E20" s="280"/>
      <c r="F20" s="280"/>
      <c r="G20" s="280"/>
      <c r="H20" s="280"/>
      <c r="I20" s="280"/>
      <c r="J20" s="280"/>
      <c r="K20" s="283" t="s">
        <v>10</v>
      </c>
      <c r="L20" s="283"/>
      <c r="M20" s="283" t="s">
        <v>2</v>
      </c>
      <c r="N20" s="283"/>
      <c r="O20" s="283"/>
      <c r="P20" s="283" t="s">
        <v>9</v>
      </c>
      <c r="Q20" s="283"/>
      <c r="R20" s="283"/>
      <c r="S20" s="287" t="s">
        <v>3</v>
      </c>
      <c r="T20" s="287"/>
      <c r="U20" s="287"/>
    </row>
    <row r="21" spans="1:21" ht="20.100000000000001" customHeight="1">
      <c r="A21" s="3"/>
      <c r="B21" s="6">
        <v>1</v>
      </c>
      <c r="C21" s="276"/>
      <c r="D21" s="276"/>
      <c r="E21" s="276"/>
      <c r="F21" s="276"/>
      <c r="G21" s="276"/>
      <c r="H21" s="276"/>
      <c r="I21" s="276"/>
      <c r="J21" s="276"/>
      <c r="K21" s="181"/>
      <c r="L21" s="4"/>
      <c r="M21" s="277"/>
      <c r="N21" s="277"/>
      <c r="O21" s="277"/>
      <c r="P21" s="278">
        <f t="shared" ref="P21:P30" si="0">K21*M21</f>
        <v>0</v>
      </c>
      <c r="Q21" s="278"/>
      <c r="R21" s="278"/>
      <c r="S21" s="277"/>
      <c r="T21" s="277"/>
      <c r="U21" s="277"/>
    </row>
    <row r="22" spans="1:21" ht="20.100000000000001" customHeight="1">
      <c r="A22" s="3"/>
      <c r="B22" s="6">
        <v>2</v>
      </c>
      <c r="C22" s="276"/>
      <c r="D22" s="276"/>
      <c r="E22" s="276"/>
      <c r="F22" s="276"/>
      <c r="G22" s="276"/>
      <c r="H22" s="276"/>
      <c r="I22" s="276"/>
      <c r="J22" s="276"/>
      <c r="K22" s="181"/>
      <c r="L22" s="4"/>
      <c r="M22" s="277"/>
      <c r="N22" s="277"/>
      <c r="O22" s="277"/>
      <c r="P22" s="278">
        <f t="shared" si="0"/>
        <v>0</v>
      </c>
      <c r="Q22" s="278"/>
      <c r="R22" s="278"/>
      <c r="S22" s="277"/>
      <c r="T22" s="277"/>
      <c r="U22" s="277"/>
    </row>
    <row r="23" spans="1:21" ht="20.100000000000001" customHeight="1">
      <c r="A23" s="3"/>
      <c r="B23" s="6">
        <v>3</v>
      </c>
      <c r="C23" s="276"/>
      <c r="D23" s="276"/>
      <c r="E23" s="276"/>
      <c r="F23" s="276"/>
      <c r="G23" s="276"/>
      <c r="H23" s="276"/>
      <c r="I23" s="276"/>
      <c r="J23" s="276"/>
      <c r="K23" s="181"/>
      <c r="L23" s="4"/>
      <c r="M23" s="277"/>
      <c r="N23" s="277"/>
      <c r="O23" s="277"/>
      <c r="P23" s="278">
        <f t="shared" si="0"/>
        <v>0</v>
      </c>
      <c r="Q23" s="278"/>
      <c r="R23" s="278"/>
      <c r="S23" s="277"/>
      <c r="T23" s="277"/>
      <c r="U23" s="277"/>
    </row>
    <row r="24" spans="1:21" ht="20.100000000000001" customHeight="1">
      <c r="A24" s="3"/>
      <c r="B24" s="6">
        <v>4</v>
      </c>
      <c r="C24" s="276"/>
      <c r="D24" s="276"/>
      <c r="E24" s="276"/>
      <c r="F24" s="276"/>
      <c r="G24" s="276"/>
      <c r="H24" s="276"/>
      <c r="I24" s="276"/>
      <c r="J24" s="276"/>
      <c r="K24" s="181"/>
      <c r="L24" s="4"/>
      <c r="M24" s="277"/>
      <c r="N24" s="277"/>
      <c r="O24" s="277"/>
      <c r="P24" s="278">
        <f t="shared" si="0"/>
        <v>0</v>
      </c>
      <c r="Q24" s="278"/>
      <c r="R24" s="278"/>
      <c r="S24" s="277"/>
      <c r="T24" s="277"/>
      <c r="U24" s="277"/>
    </row>
    <row r="25" spans="1:21" ht="20.100000000000001" customHeight="1">
      <c r="A25" s="3"/>
      <c r="B25" s="6">
        <v>5</v>
      </c>
      <c r="C25" s="276"/>
      <c r="D25" s="276"/>
      <c r="E25" s="276"/>
      <c r="F25" s="276"/>
      <c r="G25" s="276"/>
      <c r="H25" s="276"/>
      <c r="I25" s="276"/>
      <c r="J25" s="276"/>
      <c r="K25" s="181"/>
      <c r="L25" s="4"/>
      <c r="M25" s="277"/>
      <c r="N25" s="277"/>
      <c r="O25" s="277"/>
      <c r="P25" s="278">
        <f t="shared" si="0"/>
        <v>0</v>
      </c>
      <c r="Q25" s="278"/>
      <c r="R25" s="278"/>
      <c r="S25" s="277"/>
      <c r="T25" s="277"/>
      <c r="U25" s="277"/>
    </row>
    <row r="26" spans="1:21" ht="20.100000000000001" customHeight="1">
      <c r="A26" s="3"/>
      <c r="B26" s="6">
        <v>6</v>
      </c>
      <c r="C26" s="276"/>
      <c r="D26" s="276"/>
      <c r="E26" s="276"/>
      <c r="F26" s="276"/>
      <c r="G26" s="276"/>
      <c r="H26" s="276"/>
      <c r="I26" s="276"/>
      <c r="J26" s="276"/>
      <c r="K26" s="181"/>
      <c r="L26" s="4"/>
      <c r="M26" s="277"/>
      <c r="N26" s="277"/>
      <c r="O26" s="277"/>
      <c r="P26" s="278">
        <f t="shared" si="0"/>
        <v>0</v>
      </c>
      <c r="Q26" s="278"/>
      <c r="R26" s="278"/>
      <c r="S26" s="277"/>
      <c r="T26" s="277"/>
      <c r="U26" s="277"/>
    </row>
    <row r="27" spans="1:21" ht="20.100000000000001" customHeight="1">
      <c r="A27" s="3"/>
      <c r="B27" s="6">
        <v>7</v>
      </c>
      <c r="C27" s="276"/>
      <c r="D27" s="276"/>
      <c r="E27" s="276"/>
      <c r="F27" s="276"/>
      <c r="G27" s="276"/>
      <c r="H27" s="276"/>
      <c r="I27" s="276"/>
      <c r="J27" s="276"/>
      <c r="K27" s="181"/>
      <c r="L27" s="4"/>
      <c r="M27" s="277"/>
      <c r="N27" s="277"/>
      <c r="O27" s="277"/>
      <c r="P27" s="278">
        <f t="shared" si="0"/>
        <v>0</v>
      </c>
      <c r="Q27" s="278"/>
      <c r="R27" s="278"/>
      <c r="S27" s="277"/>
      <c r="T27" s="277"/>
      <c r="U27" s="277"/>
    </row>
    <row r="28" spans="1:21" ht="20.100000000000001" customHeight="1">
      <c r="A28" s="3"/>
      <c r="B28" s="6">
        <v>8</v>
      </c>
      <c r="C28" s="276"/>
      <c r="D28" s="276"/>
      <c r="E28" s="276"/>
      <c r="F28" s="276"/>
      <c r="G28" s="276"/>
      <c r="H28" s="276"/>
      <c r="I28" s="276"/>
      <c r="J28" s="276"/>
      <c r="K28" s="181"/>
      <c r="L28" s="4"/>
      <c r="M28" s="277"/>
      <c r="N28" s="277"/>
      <c r="O28" s="277"/>
      <c r="P28" s="278">
        <f t="shared" si="0"/>
        <v>0</v>
      </c>
      <c r="Q28" s="278"/>
      <c r="R28" s="278"/>
      <c r="S28" s="277"/>
      <c r="T28" s="277"/>
      <c r="U28" s="277"/>
    </row>
    <row r="29" spans="1:21" ht="20.100000000000001" customHeight="1">
      <c r="A29" s="3"/>
      <c r="B29" s="6">
        <v>9</v>
      </c>
      <c r="C29" s="276"/>
      <c r="D29" s="276"/>
      <c r="E29" s="276"/>
      <c r="F29" s="276"/>
      <c r="G29" s="276"/>
      <c r="H29" s="276"/>
      <c r="I29" s="276"/>
      <c r="J29" s="276"/>
      <c r="K29" s="181"/>
      <c r="L29" s="4"/>
      <c r="M29" s="277"/>
      <c r="N29" s="277"/>
      <c r="O29" s="277"/>
      <c r="P29" s="278">
        <f t="shared" si="0"/>
        <v>0</v>
      </c>
      <c r="Q29" s="278"/>
      <c r="R29" s="278"/>
      <c r="S29" s="277"/>
      <c r="T29" s="277"/>
      <c r="U29" s="277"/>
    </row>
    <row r="30" spans="1:21" ht="20.100000000000001" customHeight="1">
      <c r="A30" s="3"/>
      <c r="B30" s="6">
        <v>10</v>
      </c>
      <c r="C30" s="276"/>
      <c r="D30" s="276"/>
      <c r="E30" s="276"/>
      <c r="F30" s="276"/>
      <c r="G30" s="276"/>
      <c r="H30" s="276"/>
      <c r="I30" s="276"/>
      <c r="J30" s="276"/>
      <c r="K30" s="181"/>
      <c r="L30" s="4"/>
      <c r="M30" s="277"/>
      <c r="N30" s="277"/>
      <c r="O30" s="277"/>
      <c r="P30" s="278">
        <f t="shared" si="0"/>
        <v>0</v>
      </c>
      <c r="Q30" s="278"/>
      <c r="R30" s="278"/>
      <c r="S30" s="277"/>
      <c r="T30" s="277"/>
      <c r="U30" s="277"/>
    </row>
    <row r="31" spans="1:21" ht="20.100000000000001" customHeight="1">
      <c r="A31" s="3"/>
      <c r="B31" s="3"/>
      <c r="C31" s="3"/>
      <c r="D31" s="3"/>
      <c r="E31" s="3"/>
      <c r="F31" s="3"/>
      <c r="G31" s="3"/>
      <c r="H31" s="3"/>
      <c r="I31" s="3"/>
      <c r="J31" s="3"/>
      <c r="M31" s="283" t="s">
        <v>0</v>
      </c>
      <c r="N31" s="283"/>
      <c r="O31" s="283"/>
      <c r="P31" s="284">
        <f>SUM(P21:R30)</f>
        <v>0</v>
      </c>
      <c r="Q31" s="285"/>
      <c r="R31" s="286"/>
      <c r="S31" s="284">
        <f>SUM(S21:U30)</f>
        <v>0</v>
      </c>
      <c r="T31" s="285"/>
      <c r="U31" s="286"/>
    </row>
    <row r="32" spans="1:21" ht="49.5" customHeight="1">
      <c r="A32" s="3"/>
      <c r="B32" s="3"/>
      <c r="C32" s="3"/>
      <c r="D32" s="3"/>
      <c r="E32" s="3"/>
      <c r="F32" s="3"/>
      <c r="G32" s="3"/>
      <c r="H32" s="3"/>
      <c r="I32" s="3"/>
      <c r="J32" s="3"/>
    </row>
    <row r="33" spans="1:22" ht="20.100000000000001" customHeight="1">
      <c r="A33" s="3"/>
      <c r="B33" s="279" t="s">
        <v>8</v>
      </c>
      <c r="C33" s="280"/>
      <c r="D33" s="281"/>
      <c r="E33" s="281"/>
      <c r="F33" s="281"/>
      <c r="G33" s="281"/>
      <c r="H33" s="281"/>
      <c r="I33" s="281"/>
      <c r="J33" s="281"/>
      <c r="K33" s="282"/>
      <c r="L33" s="282"/>
      <c r="M33" s="282"/>
      <c r="N33" s="282"/>
      <c r="O33" s="282"/>
      <c r="P33" s="282"/>
      <c r="Q33" s="282"/>
      <c r="R33" s="282"/>
      <c r="S33" s="282"/>
      <c r="T33" s="282"/>
      <c r="U33" s="282"/>
    </row>
    <row r="34" spans="1:22" ht="20.100000000000001" customHeight="1">
      <c r="A34" s="3"/>
      <c r="B34" s="280"/>
      <c r="C34" s="280"/>
      <c r="D34" s="281"/>
      <c r="E34" s="281"/>
      <c r="F34" s="281"/>
      <c r="G34" s="281"/>
      <c r="H34" s="281"/>
      <c r="I34" s="281"/>
      <c r="J34" s="281"/>
      <c r="K34" s="282"/>
      <c r="L34" s="282"/>
      <c r="M34" s="282"/>
      <c r="N34" s="282"/>
      <c r="O34" s="282"/>
      <c r="P34" s="282"/>
      <c r="Q34" s="282"/>
      <c r="R34" s="282"/>
      <c r="S34" s="282"/>
      <c r="T34" s="282"/>
      <c r="U34" s="282"/>
    </row>
    <row r="35" spans="1:22" ht="20.100000000000001" customHeight="1">
      <c r="A35" s="3"/>
      <c r="B35" s="280"/>
      <c r="C35" s="280"/>
      <c r="D35" s="281"/>
      <c r="E35" s="281"/>
      <c r="F35" s="281"/>
      <c r="G35" s="281"/>
      <c r="H35" s="281"/>
      <c r="I35" s="281"/>
      <c r="J35" s="281"/>
      <c r="K35" s="282"/>
      <c r="L35" s="282"/>
      <c r="M35" s="282"/>
      <c r="N35" s="282"/>
      <c r="O35" s="282"/>
      <c r="P35" s="282"/>
      <c r="Q35" s="282"/>
      <c r="R35" s="282"/>
      <c r="S35" s="282"/>
      <c r="T35" s="282"/>
      <c r="U35" s="282"/>
    </row>
    <row r="36" spans="1:22" ht="105" customHeight="1">
      <c r="A36" s="3"/>
      <c r="B36" s="280"/>
      <c r="C36" s="280"/>
      <c r="D36" s="281"/>
      <c r="E36" s="281"/>
      <c r="F36" s="281"/>
      <c r="G36" s="281"/>
      <c r="H36" s="281"/>
      <c r="I36" s="281"/>
      <c r="J36" s="281"/>
      <c r="K36" s="282"/>
      <c r="L36" s="282"/>
      <c r="M36" s="282"/>
      <c r="N36" s="282"/>
      <c r="O36" s="282"/>
      <c r="P36" s="282"/>
      <c r="Q36" s="282"/>
      <c r="R36" s="282"/>
      <c r="S36" s="282"/>
      <c r="T36" s="282"/>
      <c r="U36" s="282"/>
    </row>
    <row r="37" spans="1:22" ht="30" customHeight="1">
      <c r="A37" s="3"/>
      <c r="B37" s="274"/>
      <c r="C37" s="274"/>
      <c r="D37" s="274"/>
      <c r="E37" s="274"/>
      <c r="F37" s="274"/>
      <c r="G37" s="274"/>
      <c r="H37" s="274"/>
      <c r="I37" s="274"/>
      <c r="J37" s="274"/>
      <c r="K37" s="274"/>
      <c r="L37" s="274"/>
      <c r="M37" s="274"/>
      <c r="N37" s="274"/>
      <c r="O37" s="274"/>
      <c r="P37" s="274"/>
      <c r="Q37" s="274"/>
      <c r="R37" s="274"/>
      <c r="S37" s="274"/>
      <c r="T37" s="274"/>
      <c r="U37" s="274"/>
    </row>
    <row r="38" spans="1:22" ht="30" customHeight="1">
      <c r="A38" s="3"/>
      <c r="B38" s="275"/>
      <c r="C38" s="275"/>
      <c r="D38" s="275"/>
      <c r="E38" s="275"/>
      <c r="F38" s="275"/>
      <c r="G38" s="275"/>
      <c r="H38" s="275"/>
      <c r="I38" s="275"/>
      <c r="J38" s="275"/>
      <c r="K38" s="275"/>
      <c r="L38" s="275"/>
      <c r="M38" s="275"/>
      <c r="N38" s="275"/>
      <c r="O38" s="275"/>
      <c r="P38" s="275"/>
      <c r="Q38" s="275"/>
      <c r="R38" s="275"/>
      <c r="S38" s="275"/>
      <c r="T38" s="275"/>
      <c r="U38" s="275"/>
    </row>
    <row r="39" spans="1:22" ht="30" customHeight="1">
      <c r="A39" s="3"/>
      <c r="B39" s="275"/>
      <c r="C39" s="275"/>
      <c r="D39" s="275"/>
      <c r="E39" s="275"/>
      <c r="F39" s="275"/>
      <c r="G39" s="275"/>
      <c r="H39" s="275"/>
      <c r="I39" s="275"/>
      <c r="J39" s="275"/>
      <c r="K39" s="275"/>
      <c r="L39" s="275"/>
      <c r="M39" s="275"/>
      <c r="N39" s="275"/>
      <c r="O39" s="275"/>
      <c r="P39" s="275"/>
      <c r="Q39" s="275"/>
      <c r="R39" s="275"/>
      <c r="S39" s="275"/>
      <c r="T39" s="275"/>
      <c r="U39" s="275"/>
    </row>
    <row r="40" spans="1:22" ht="30" customHeight="1">
      <c r="A40" s="3"/>
      <c r="B40" s="275"/>
      <c r="C40" s="275"/>
      <c r="D40" s="275"/>
      <c r="E40" s="275"/>
      <c r="F40" s="275"/>
      <c r="G40" s="275"/>
      <c r="H40" s="275"/>
      <c r="I40" s="275"/>
      <c r="J40" s="275"/>
      <c r="K40" s="275"/>
      <c r="L40" s="275"/>
      <c r="M40" s="275"/>
      <c r="N40" s="275"/>
      <c r="O40" s="275"/>
      <c r="P40" s="275"/>
      <c r="Q40" s="275"/>
      <c r="R40" s="275"/>
      <c r="S40" s="275"/>
      <c r="T40" s="275"/>
      <c r="U40" s="275"/>
    </row>
    <row r="41" spans="1:22" ht="30" customHeight="1">
      <c r="A41" s="3"/>
      <c r="B41" s="275"/>
      <c r="C41" s="275"/>
      <c r="D41" s="275"/>
      <c r="E41" s="275"/>
      <c r="F41" s="275"/>
      <c r="G41" s="275"/>
      <c r="H41" s="275"/>
      <c r="I41" s="275"/>
      <c r="J41" s="275"/>
      <c r="K41" s="275"/>
      <c r="L41" s="275"/>
      <c r="M41" s="275"/>
      <c r="N41" s="275"/>
      <c r="O41" s="275"/>
      <c r="P41" s="275"/>
      <c r="Q41" s="275"/>
      <c r="R41" s="275"/>
      <c r="S41" s="275"/>
      <c r="T41" s="275"/>
      <c r="U41" s="275"/>
    </row>
    <row r="42" spans="1:22" ht="30" customHeight="1">
      <c r="A42" s="3"/>
      <c r="B42" s="3"/>
      <c r="C42" s="275"/>
      <c r="D42" s="275"/>
      <c r="E42" s="275"/>
      <c r="F42" s="275"/>
      <c r="G42" s="275"/>
      <c r="H42" s="275"/>
      <c r="I42" s="275"/>
      <c r="J42" s="275"/>
      <c r="K42" s="275"/>
      <c r="L42" s="275"/>
      <c r="M42" s="275"/>
      <c r="N42" s="275"/>
      <c r="O42" s="275"/>
      <c r="P42" s="275"/>
      <c r="Q42" s="275"/>
      <c r="R42" s="275"/>
      <c r="S42" s="275"/>
      <c r="T42" s="275"/>
      <c r="U42" s="275"/>
      <c r="V42" s="275"/>
    </row>
    <row r="43" spans="1:22" ht="20.100000000000001" customHeight="1">
      <c r="A43" s="3"/>
      <c r="B43" s="3"/>
      <c r="C43" s="275"/>
      <c r="D43" s="275"/>
      <c r="E43" s="275"/>
      <c r="F43" s="275"/>
      <c r="G43" s="275"/>
      <c r="H43" s="275"/>
      <c r="I43" s="275"/>
      <c r="J43" s="275"/>
      <c r="K43" s="275"/>
      <c r="L43" s="275"/>
      <c r="M43" s="275"/>
      <c r="N43" s="275"/>
      <c r="O43" s="275"/>
      <c r="P43" s="275"/>
      <c r="Q43" s="275"/>
      <c r="R43" s="275"/>
      <c r="S43" s="275"/>
      <c r="T43" s="275"/>
      <c r="U43" s="275"/>
      <c r="V43" s="275"/>
    </row>
    <row r="44" spans="1:22" ht="20.100000000000001" customHeight="1">
      <c r="C44" s="275"/>
      <c r="D44" s="275"/>
      <c r="E44" s="275"/>
      <c r="F44" s="275"/>
      <c r="G44" s="275"/>
      <c r="H44" s="275"/>
      <c r="I44" s="275"/>
      <c r="J44" s="275"/>
      <c r="K44" s="275"/>
      <c r="L44" s="275"/>
      <c r="M44" s="275"/>
      <c r="N44" s="275"/>
      <c r="O44" s="275"/>
      <c r="P44" s="275"/>
      <c r="Q44" s="275"/>
      <c r="R44" s="275"/>
      <c r="S44" s="275"/>
      <c r="T44" s="275"/>
      <c r="U44" s="275"/>
      <c r="V44" s="275"/>
    </row>
    <row r="45" spans="1:22" ht="20.100000000000001" customHeight="1">
      <c r="C45" s="275"/>
      <c r="D45" s="275"/>
      <c r="E45" s="275"/>
      <c r="F45" s="275"/>
      <c r="G45" s="275"/>
      <c r="H45" s="275"/>
      <c r="I45" s="275"/>
      <c r="J45" s="275"/>
      <c r="K45" s="275"/>
      <c r="L45" s="275"/>
      <c r="M45" s="275"/>
      <c r="N45" s="275"/>
      <c r="O45" s="275"/>
      <c r="P45" s="275"/>
      <c r="Q45" s="275"/>
      <c r="R45" s="275"/>
      <c r="S45" s="275"/>
      <c r="T45" s="275"/>
      <c r="U45" s="275"/>
      <c r="V45" s="275"/>
    </row>
    <row r="46" spans="1:22" ht="20.100000000000001" customHeight="1">
      <c r="C46" s="275"/>
      <c r="D46" s="275"/>
      <c r="E46" s="275"/>
      <c r="F46" s="275"/>
      <c r="G46" s="275"/>
      <c r="H46" s="275"/>
      <c r="I46" s="275"/>
      <c r="J46" s="275"/>
      <c r="K46" s="275"/>
      <c r="L46" s="275"/>
      <c r="M46" s="275"/>
      <c r="N46" s="275"/>
      <c r="O46" s="275"/>
      <c r="P46" s="275"/>
      <c r="Q46" s="275"/>
      <c r="R46" s="275"/>
      <c r="S46" s="275"/>
      <c r="T46" s="275"/>
      <c r="U46" s="275"/>
      <c r="V46" s="275"/>
    </row>
    <row r="47" spans="1:22" ht="20.100000000000001" customHeight="1"/>
    <row r="48" spans="1:22" ht="20.100000000000001" customHeight="1"/>
    <row r="49" s="2" customFormat="1" ht="20.100000000000001" customHeight="1"/>
    <row r="50" s="2" customFormat="1" ht="20.100000000000001" customHeight="1"/>
    <row r="51" s="2" customFormat="1" ht="20.100000000000001" customHeight="1"/>
    <row r="52" s="2" customFormat="1" ht="20.100000000000001" customHeight="1"/>
  </sheetData>
  <sheetProtection algorithmName="SHA-512" hashValue="2/2ZDv0eCtixjRAw8/4vVQ4iBSLgh+s1iT7U4B3TdJBrQiH77BbsoHXwUmTZCUHaaWyFaIVLCXU5asD2EzTzAg==" saltValue="dRYhKPA16/oPha9Pq65M6w==" spinCount="100000" sheet="1" objects="1" scenarios="1"/>
  <mergeCells count="73">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 ref="B3:U4"/>
    <mergeCell ref="D9:K9"/>
    <mergeCell ref="D10:K10"/>
    <mergeCell ref="D11:E11"/>
    <mergeCell ref="F11:K11"/>
    <mergeCell ref="O6:Q6"/>
    <mergeCell ref="R6:V6"/>
    <mergeCell ref="K20:L20"/>
    <mergeCell ref="M20:O20"/>
    <mergeCell ref="P20:R20"/>
    <mergeCell ref="S20:U20"/>
    <mergeCell ref="C22:J22"/>
    <mergeCell ref="M22:O22"/>
    <mergeCell ref="P22:R22"/>
    <mergeCell ref="S22:U22"/>
    <mergeCell ref="C21:J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s>
  <phoneticPr fontId="12"/>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F85AF-6052-487E-9BBF-963D9AE9068A}">
  <sheetPr>
    <pageSetUpPr fitToPage="1"/>
  </sheetPr>
  <dimension ref="A1:C29"/>
  <sheetViews>
    <sheetView view="pageBreakPreview" zoomScaleNormal="100" zoomScaleSheetLayoutView="100" workbookViewId="0">
      <selection activeCell="D5" sqref="D5"/>
    </sheetView>
  </sheetViews>
  <sheetFormatPr defaultRowHeight="13.2"/>
  <cols>
    <col min="1" max="1" width="10.6640625" style="161" customWidth="1"/>
    <col min="2" max="2" width="15.109375" style="161" customWidth="1"/>
    <col min="3" max="3" width="45.6640625" style="161" customWidth="1"/>
    <col min="4" max="256" width="8.88671875" style="161"/>
    <col min="257" max="257" width="10.6640625" style="161" customWidth="1"/>
    <col min="258" max="258" width="13.109375" style="161" customWidth="1"/>
    <col min="259" max="259" width="45.6640625" style="161" customWidth="1"/>
    <col min="260" max="512" width="8.88671875" style="161"/>
    <col min="513" max="513" width="10.6640625" style="161" customWidth="1"/>
    <col min="514" max="514" width="13.109375" style="161" customWidth="1"/>
    <col min="515" max="515" width="45.6640625" style="161" customWidth="1"/>
    <col min="516" max="768" width="8.88671875" style="161"/>
    <col min="769" max="769" width="10.6640625" style="161" customWidth="1"/>
    <col min="770" max="770" width="13.109375" style="161" customWidth="1"/>
    <col min="771" max="771" width="45.6640625" style="161" customWidth="1"/>
    <col min="772" max="1024" width="8.88671875" style="161"/>
    <col min="1025" max="1025" width="10.6640625" style="161" customWidth="1"/>
    <col min="1026" max="1026" width="13.109375" style="161" customWidth="1"/>
    <col min="1027" max="1027" width="45.6640625" style="161" customWidth="1"/>
    <col min="1028" max="1280" width="8.88671875" style="161"/>
    <col min="1281" max="1281" width="10.6640625" style="161" customWidth="1"/>
    <col min="1282" max="1282" width="13.109375" style="161" customWidth="1"/>
    <col min="1283" max="1283" width="45.6640625" style="161" customWidth="1"/>
    <col min="1284" max="1536" width="8.88671875" style="161"/>
    <col min="1537" max="1537" width="10.6640625" style="161" customWidth="1"/>
    <col min="1538" max="1538" width="13.109375" style="161" customWidth="1"/>
    <col min="1539" max="1539" width="45.6640625" style="161" customWidth="1"/>
    <col min="1540" max="1792" width="8.88671875" style="161"/>
    <col min="1793" max="1793" width="10.6640625" style="161" customWidth="1"/>
    <col min="1794" max="1794" width="13.109375" style="161" customWidth="1"/>
    <col min="1795" max="1795" width="45.6640625" style="161" customWidth="1"/>
    <col min="1796" max="2048" width="8.88671875" style="161"/>
    <col min="2049" max="2049" width="10.6640625" style="161" customWidth="1"/>
    <col min="2050" max="2050" width="13.109375" style="161" customWidth="1"/>
    <col min="2051" max="2051" width="45.6640625" style="161" customWidth="1"/>
    <col min="2052" max="2304" width="8.88671875" style="161"/>
    <col min="2305" max="2305" width="10.6640625" style="161" customWidth="1"/>
    <col min="2306" max="2306" width="13.109375" style="161" customWidth="1"/>
    <col min="2307" max="2307" width="45.6640625" style="161" customWidth="1"/>
    <col min="2308" max="2560" width="8.88671875" style="161"/>
    <col min="2561" max="2561" width="10.6640625" style="161" customWidth="1"/>
    <col min="2562" max="2562" width="13.109375" style="161" customWidth="1"/>
    <col min="2563" max="2563" width="45.6640625" style="161" customWidth="1"/>
    <col min="2564" max="2816" width="8.88671875" style="161"/>
    <col min="2817" max="2817" width="10.6640625" style="161" customWidth="1"/>
    <col min="2818" max="2818" width="13.109375" style="161" customWidth="1"/>
    <col min="2819" max="2819" width="45.6640625" style="161" customWidth="1"/>
    <col min="2820" max="3072" width="8.88671875" style="161"/>
    <col min="3073" max="3073" width="10.6640625" style="161" customWidth="1"/>
    <col min="3074" max="3074" width="13.109375" style="161" customWidth="1"/>
    <col min="3075" max="3075" width="45.6640625" style="161" customWidth="1"/>
    <col min="3076" max="3328" width="8.88671875" style="161"/>
    <col min="3329" max="3329" width="10.6640625" style="161" customWidth="1"/>
    <col min="3330" max="3330" width="13.109375" style="161" customWidth="1"/>
    <col min="3331" max="3331" width="45.6640625" style="161" customWidth="1"/>
    <col min="3332" max="3584" width="8.88671875" style="161"/>
    <col min="3585" max="3585" width="10.6640625" style="161" customWidth="1"/>
    <col min="3586" max="3586" width="13.109375" style="161" customWidth="1"/>
    <col min="3587" max="3587" width="45.6640625" style="161" customWidth="1"/>
    <col min="3588" max="3840" width="8.88671875" style="161"/>
    <col min="3841" max="3841" width="10.6640625" style="161" customWidth="1"/>
    <col min="3842" max="3842" width="13.109375" style="161" customWidth="1"/>
    <col min="3843" max="3843" width="45.6640625" style="161" customWidth="1"/>
    <col min="3844" max="4096" width="8.88671875" style="161"/>
    <col min="4097" max="4097" width="10.6640625" style="161" customWidth="1"/>
    <col min="4098" max="4098" width="13.109375" style="161" customWidth="1"/>
    <col min="4099" max="4099" width="45.6640625" style="161" customWidth="1"/>
    <col min="4100" max="4352" width="8.88671875" style="161"/>
    <col min="4353" max="4353" width="10.6640625" style="161" customWidth="1"/>
    <col min="4354" max="4354" width="13.109375" style="161" customWidth="1"/>
    <col min="4355" max="4355" width="45.6640625" style="161" customWidth="1"/>
    <col min="4356" max="4608" width="8.88671875" style="161"/>
    <col min="4609" max="4609" width="10.6640625" style="161" customWidth="1"/>
    <col min="4610" max="4610" width="13.109375" style="161" customWidth="1"/>
    <col min="4611" max="4611" width="45.6640625" style="161" customWidth="1"/>
    <col min="4612" max="4864" width="8.88671875" style="161"/>
    <col min="4865" max="4865" width="10.6640625" style="161" customWidth="1"/>
    <col min="4866" max="4866" width="13.109375" style="161" customWidth="1"/>
    <col min="4867" max="4867" width="45.6640625" style="161" customWidth="1"/>
    <col min="4868" max="5120" width="8.88671875" style="161"/>
    <col min="5121" max="5121" width="10.6640625" style="161" customWidth="1"/>
    <col min="5122" max="5122" width="13.109375" style="161" customWidth="1"/>
    <col min="5123" max="5123" width="45.6640625" style="161" customWidth="1"/>
    <col min="5124" max="5376" width="8.88671875" style="161"/>
    <col min="5377" max="5377" width="10.6640625" style="161" customWidth="1"/>
    <col min="5378" max="5378" width="13.109375" style="161" customWidth="1"/>
    <col min="5379" max="5379" width="45.6640625" style="161" customWidth="1"/>
    <col min="5380" max="5632" width="8.88671875" style="161"/>
    <col min="5633" max="5633" width="10.6640625" style="161" customWidth="1"/>
    <col min="5634" max="5634" width="13.109375" style="161" customWidth="1"/>
    <col min="5635" max="5635" width="45.6640625" style="161" customWidth="1"/>
    <col min="5636" max="5888" width="8.88671875" style="161"/>
    <col min="5889" max="5889" width="10.6640625" style="161" customWidth="1"/>
    <col min="5890" max="5890" width="13.109375" style="161" customWidth="1"/>
    <col min="5891" max="5891" width="45.6640625" style="161" customWidth="1"/>
    <col min="5892" max="6144" width="8.88671875" style="161"/>
    <col min="6145" max="6145" width="10.6640625" style="161" customWidth="1"/>
    <col min="6146" max="6146" width="13.109375" style="161" customWidth="1"/>
    <col min="6147" max="6147" width="45.6640625" style="161" customWidth="1"/>
    <col min="6148" max="6400" width="8.88671875" style="161"/>
    <col min="6401" max="6401" width="10.6640625" style="161" customWidth="1"/>
    <col min="6402" max="6402" width="13.109375" style="161" customWidth="1"/>
    <col min="6403" max="6403" width="45.6640625" style="161" customWidth="1"/>
    <col min="6404" max="6656" width="8.88671875" style="161"/>
    <col min="6657" max="6657" width="10.6640625" style="161" customWidth="1"/>
    <col min="6658" max="6658" width="13.109375" style="161" customWidth="1"/>
    <col min="6659" max="6659" width="45.6640625" style="161" customWidth="1"/>
    <col min="6660" max="6912" width="8.88671875" style="161"/>
    <col min="6913" max="6913" width="10.6640625" style="161" customWidth="1"/>
    <col min="6914" max="6914" width="13.109375" style="161" customWidth="1"/>
    <col min="6915" max="6915" width="45.6640625" style="161" customWidth="1"/>
    <col min="6916" max="7168" width="8.88671875" style="161"/>
    <col min="7169" max="7169" width="10.6640625" style="161" customWidth="1"/>
    <col min="7170" max="7170" width="13.109375" style="161" customWidth="1"/>
    <col min="7171" max="7171" width="45.6640625" style="161" customWidth="1"/>
    <col min="7172" max="7424" width="8.88671875" style="161"/>
    <col min="7425" max="7425" width="10.6640625" style="161" customWidth="1"/>
    <col min="7426" max="7426" width="13.109375" style="161" customWidth="1"/>
    <col min="7427" max="7427" width="45.6640625" style="161" customWidth="1"/>
    <col min="7428" max="7680" width="8.88671875" style="161"/>
    <col min="7681" max="7681" width="10.6640625" style="161" customWidth="1"/>
    <col min="7682" max="7682" width="13.109375" style="161" customWidth="1"/>
    <col min="7683" max="7683" width="45.6640625" style="161" customWidth="1"/>
    <col min="7684" max="7936" width="8.88671875" style="161"/>
    <col min="7937" max="7937" width="10.6640625" style="161" customWidth="1"/>
    <col min="7938" max="7938" width="13.109375" style="161" customWidth="1"/>
    <col min="7939" max="7939" width="45.6640625" style="161" customWidth="1"/>
    <col min="7940" max="8192" width="8.88671875" style="161"/>
    <col min="8193" max="8193" width="10.6640625" style="161" customWidth="1"/>
    <col min="8194" max="8194" width="13.109375" style="161" customWidth="1"/>
    <col min="8195" max="8195" width="45.6640625" style="161" customWidth="1"/>
    <col min="8196" max="8448" width="8.88671875" style="161"/>
    <col min="8449" max="8449" width="10.6640625" style="161" customWidth="1"/>
    <col min="8450" max="8450" width="13.109375" style="161" customWidth="1"/>
    <col min="8451" max="8451" width="45.6640625" style="161" customWidth="1"/>
    <col min="8452" max="8704" width="8.88671875" style="161"/>
    <col min="8705" max="8705" width="10.6640625" style="161" customWidth="1"/>
    <col min="8706" max="8706" width="13.109375" style="161" customWidth="1"/>
    <col min="8707" max="8707" width="45.6640625" style="161" customWidth="1"/>
    <col min="8708" max="8960" width="8.88671875" style="161"/>
    <col min="8961" max="8961" width="10.6640625" style="161" customWidth="1"/>
    <col min="8962" max="8962" width="13.109375" style="161" customWidth="1"/>
    <col min="8963" max="8963" width="45.6640625" style="161" customWidth="1"/>
    <col min="8964" max="9216" width="8.88671875" style="161"/>
    <col min="9217" max="9217" width="10.6640625" style="161" customWidth="1"/>
    <col min="9218" max="9218" width="13.109375" style="161" customWidth="1"/>
    <col min="9219" max="9219" width="45.6640625" style="161" customWidth="1"/>
    <col min="9220" max="9472" width="8.88671875" style="161"/>
    <col min="9473" max="9473" width="10.6640625" style="161" customWidth="1"/>
    <col min="9474" max="9474" width="13.109375" style="161" customWidth="1"/>
    <col min="9475" max="9475" width="45.6640625" style="161" customWidth="1"/>
    <col min="9476" max="9728" width="8.88671875" style="161"/>
    <col min="9729" max="9729" width="10.6640625" style="161" customWidth="1"/>
    <col min="9730" max="9730" width="13.109375" style="161" customWidth="1"/>
    <col min="9731" max="9731" width="45.6640625" style="161" customWidth="1"/>
    <col min="9732" max="9984" width="8.88671875" style="161"/>
    <col min="9985" max="9985" width="10.6640625" style="161" customWidth="1"/>
    <col min="9986" max="9986" width="13.109375" style="161" customWidth="1"/>
    <col min="9987" max="9987" width="45.6640625" style="161" customWidth="1"/>
    <col min="9988" max="10240" width="8.88671875" style="161"/>
    <col min="10241" max="10241" width="10.6640625" style="161" customWidth="1"/>
    <col min="10242" max="10242" width="13.109375" style="161" customWidth="1"/>
    <col min="10243" max="10243" width="45.6640625" style="161" customWidth="1"/>
    <col min="10244" max="10496" width="8.88671875" style="161"/>
    <col min="10497" max="10497" width="10.6640625" style="161" customWidth="1"/>
    <col min="10498" max="10498" width="13.109375" style="161" customWidth="1"/>
    <col min="10499" max="10499" width="45.6640625" style="161" customWidth="1"/>
    <col min="10500" max="10752" width="8.88671875" style="161"/>
    <col min="10753" max="10753" width="10.6640625" style="161" customWidth="1"/>
    <col min="10754" max="10754" width="13.109375" style="161" customWidth="1"/>
    <col min="10755" max="10755" width="45.6640625" style="161" customWidth="1"/>
    <col min="10756" max="11008" width="8.88671875" style="161"/>
    <col min="11009" max="11009" width="10.6640625" style="161" customWidth="1"/>
    <col min="11010" max="11010" width="13.109375" style="161" customWidth="1"/>
    <col min="11011" max="11011" width="45.6640625" style="161" customWidth="1"/>
    <col min="11012" max="11264" width="8.88671875" style="161"/>
    <col min="11265" max="11265" width="10.6640625" style="161" customWidth="1"/>
    <col min="11266" max="11266" width="13.109375" style="161" customWidth="1"/>
    <col min="11267" max="11267" width="45.6640625" style="161" customWidth="1"/>
    <col min="11268" max="11520" width="8.88671875" style="161"/>
    <col min="11521" max="11521" width="10.6640625" style="161" customWidth="1"/>
    <col min="11522" max="11522" width="13.109375" style="161" customWidth="1"/>
    <col min="11523" max="11523" width="45.6640625" style="161" customWidth="1"/>
    <col min="11524" max="11776" width="8.88671875" style="161"/>
    <col min="11777" max="11777" width="10.6640625" style="161" customWidth="1"/>
    <col min="11778" max="11778" width="13.109375" style="161" customWidth="1"/>
    <col min="11779" max="11779" width="45.6640625" style="161" customWidth="1"/>
    <col min="11780" max="12032" width="8.88671875" style="161"/>
    <col min="12033" max="12033" width="10.6640625" style="161" customWidth="1"/>
    <col min="12034" max="12034" width="13.109375" style="161" customWidth="1"/>
    <col min="12035" max="12035" width="45.6640625" style="161" customWidth="1"/>
    <col min="12036" max="12288" width="8.88671875" style="161"/>
    <col min="12289" max="12289" width="10.6640625" style="161" customWidth="1"/>
    <col min="12290" max="12290" width="13.109375" style="161" customWidth="1"/>
    <col min="12291" max="12291" width="45.6640625" style="161" customWidth="1"/>
    <col min="12292" max="12544" width="8.88671875" style="161"/>
    <col min="12545" max="12545" width="10.6640625" style="161" customWidth="1"/>
    <col min="12546" max="12546" width="13.109375" style="161" customWidth="1"/>
    <col min="12547" max="12547" width="45.6640625" style="161" customWidth="1"/>
    <col min="12548" max="12800" width="8.88671875" style="161"/>
    <col min="12801" max="12801" width="10.6640625" style="161" customWidth="1"/>
    <col min="12802" max="12802" width="13.109375" style="161" customWidth="1"/>
    <col min="12803" max="12803" width="45.6640625" style="161" customWidth="1"/>
    <col min="12804" max="13056" width="8.88671875" style="161"/>
    <col min="13057" max="13057" width="10.6640625" style="161" customWidth="1"/>
    <col min="13058" max="13058" width="13.109375" style="161" customWidth="1"/>
    <col min="13059" max="13059" width="45.6640625" style="161" customWidth="1"/>
    <col min="13060" max="13312" width="8.88671875" style="161"/>
    <col min="13313" max="13313" width="10.6640625" style="161" customWidth="1"/>
    <col min="13314" max="13314" width="13.109375" style="161" customWidth="1"/>
    <col min="13315" max="13315" width="45.6640625" style="161" customWidth="1"/>
    <col min="13316" max="13568" width="8.88671875" style="161"/>
    <col min="13569" max="13569" width="10.6640625" style="161" customWidth="1"/>
    <col min="13570" max="13570" width="13.109375" style="161" customWidth="1"/>
    <col min="13571" max="13571" width="45.6640625" style="161" customWidth="1"/>
    <col min="13572" max="13824" width="8.88671875" style="161"/>
    <col min="13825" max="13825" width="10.6640625" style="161" customWidth="1"/>
    <col min="13826" max="13826" width="13.109375" style="161" customWidth="1"/>
    <col min="13827" max="13827" width="45.6640625" style="161" customWidth="1"/>
    <col min="13828" max="14080" width="8.88671875" style="161"/>
    <col min="14081" max="14081" width="10.6640625" style="161" customWidth="1"/>
    <col min="14082" max="14082" width="13.109375" style="161" customWidth="1"/>
    <col min="14083" max="14083" width="45.6640625" style="161" customWidth="1"/>
    <col min="14084" max="14336" width="8.88671875" style="161"/>
    <col min="14337" max="14337" width="10.6640625" style="161" customWidth="1"/>
    <col min="14338" max="14338" width="13.109375" style="161" customWidth="1"/>
    <col min="14339" max="14339" width="45.6640625" style="161" customWidth="1"/>
    <col min="14340" max="14592" width="8.88671875" style="161"/>
    <col min="14593" max="14593" width="10.6640625" style="161" customWidth="1"/>
    <col min="14594" max="14594" width="13.109375" style="161" customWidth="1"/>
    <col min="14595" max="14595" width="45.6640625" style="161" customWidth="1"/>
    <col min="14596" max="14848" width="8.88671875" style="161"/>
    <col min="14849" max="14849" width="10.6640625" style="161" customWidth="1"/>
    <col min="14850" max="14850" width="13.109375" style="161" customWidth="1"/>
    <col min="14851" max="14851" width="45.6640625" style="161" customWidth="1"/>
    <col min="14852" max="15104" width="8.88671875" style="161"/>
    <col min="15105" max="15105" width="10.6640625" style="161" customWidth="1"/>
    <col min="15106" max="15106" width="13.109375" style="161" customWidth="1"/>
    <col min="15107" max="15107" width="45.6640625" style="161" customWidth="1"/>
    <col min="15108" max="15360" width="8.88671875" style="161"/>
    <col min="15361" max="15361" width="10.6640625" style="161" customWidth="1"/>
    <col min="15362" max="15362" width="13.109375" style="161" customWidth="1"/>
    <col min="15363" max="15363" width="45.6640625" style="161" customWidth="1"/>
    <col min="15364" max="15616" width="8.88671875" style="161"/>
    <col min="15617" max="15617" width="10.6640625" style="161" customWidth="1"/>
    <col min="15618" max="15618" width="13.109375" style="161" customWidth="1"/>
    <col min="15619" max="15619" width="45.6640625" style="161" customWidth="1"/>
    <col min="15620" max="15872" width="8.88671875" style="161"/>
    <col min="15873" max="15873" width="10.6640625" style="161" customWidth="1"/>
    <col min="15874" max="15874" width="13.109375" style="161" customWidth="1"/>
    <col min="15875" max="15875" width="45.6640625" style="161" customWidth="1"/>
    <col min="15876" max="16128" width="8.88671875" style="161"/>
    <col min="16129" max="16129" width="10.6640625" style="161" customWidth="1"/>
    <col min="16130" max="16130" width="13.109375" style="161" customWidth="1"/>
    <col min="16131" max="16131" width="45.6640625" style="161" customWidth="1"/>
    <col min="16132" max="16384" width="8.88671875" style="161"/>
  </cols>
  <sheetData>
    <row r="1" spans="1:3" ht="14.4">
      <c r="A1" s="159"/>
      <c r="B1" s="159"/>
      <c r="C1" s="160" t="s">
        <v>85</v>
      </c>
    </row>
    <row r="2" spans="1:3" ht="14.25" customHeight="1">
      <c r="A2" s="194" t="s">
        <v>100</v>
      </c>
      <c r="B2" s="195"/>
      <c r="C2" s="195"/>
    </row>
    <row r="3" spans="1:3" ht="14.25" customHeight="1">
      <c r="A3" s="195"/>
      <c r="B3" s="195"/>
      <c r="C3" s="195"/>
    </row>
    <row r="4" spans="1:3" ht="14.4">
      <c r="A4" s="159"/>
      <c r="B4" s="159"/>
      <c r="C4" s="159"/>
    </row>
    <row r="5" spans="1:3" ht="14.4">
      <c r="A5" s="159"/>
      <c r="B5" s="159"/>
      <c r="C5" s="159"/>
    </row>
    <row r="6" spans="1:3" ht="14.4">
      <c r="A6" s="159" t="s">
        <v>197</v>
      </c>
      <c r="B6" s="159"/>
      <c r="C6" s="159"/>
    </row>
    <row r="7" spans="1:3" ht="14.4">
      <c r="A7" s="159"/>
      <c r="B7" s="159"/>
      <c r="C7" s="159"/>
    </row>
    <row r="8" spans="1:3" ht="30" customHeight="1">
      <c r="A8" s="192" t="s">
        <v>4</v>
      </c>
      <c r="B8" s="193"/>
      <c r="C8" s="95" t="s">
        <v>188</v>
      </c>
    </row>
    <row r="9" spans="1:3" ht="30" customHeight="1">
      <c r="A9" s="192" t="s">
        <v>99</v>
      </c>
      <c r="B9" s="193"/>
      <c r="C9" s="95" t="s">
        <v>189</v>
      </c>
    </row>
    <row r="10" spans="1:3" ht="30" customHeight="1">
      <c r="A10" s="192" t="s">
        <v>86</v>
      </c>
      <c r="B10" s="193"/>
      <c r="C10" s="95" t="s">
        <v>135</v>
      </c>
    </row>
    <row r="11" spans="1:3" ht="15" customHeight="1">
      <c r="A11" s="196" t="s">
        <v>87</v>
      </c>
      <c r="B11" s="197"/>
      <c r="C11" s="96" t="s">
        <v>145</v>
      </c>
    </row>
    <row r="12" spans="1:3" ht="30" customHeight="1">
      <c r="A12" s="198"/>
      <c r="B12" s="199"/>
      <c r="C12" s="97" t="s">
        <v>139</v>
      </c>
    </row>
    <row r="13" spans="1:3" ht="30" customHeight="1">
      <c r="A13" s="192" t="s">
        <v>7</v>
      </c>
      <c r="B13" s="193"/>
      <c r="C13" s="95" t="s">
        <v>181</v>
      </c>
    </row>
    <row r="14" spans="1:3" ht="30" customHeight="1">
      <c r="A14" s="192" t="s">
        <v>89</v>
      </c>
      <c r="B14" s="193"/>
      <c r="C14" s="95" t="s">
        <v>136</v>
      </c>
    </row>
    <row r="15" spans="1:3" ht="30" customHeight="1">
      <c r="A15" s="192" t="s">
        <v>90</v>
      </c>
      <c r="B15" s="193"/>
      <c r="C15" s="189" t="s">
        <v>183</v>
      </c>
    </row>
    <row r="16" spans="1:3" ht="30" customHeight="1">
      <c r="A16" s="192" t="s">
        <v>91</v>
      </c>
      <c r="B16" s="193"/>
      <c r="C16" s="191">
        <v>10</v>
      </c>
    </row>
    <row r="17" spans="1:3" ht="15" customHeight="1">
      <c r="A17" s="196" t="s">
        <v>92</v>
      </c>
      <c r="B17" s="197"/>
      <c r="C17" s="96" t="s">
        <v>145</v>
      </c>
    </row>
    <row r="18" spans="1:3" ht="30" customHeight="1">
      <c r="A18" s="198"/>
      <c r="B18" s="199"/>
      <c r="C18" s="97" t="s">
        <v>137</v>
      </c>
    </row>
    <row r="19" spans="1:3" ht="57.6" customHeight="1">
      <c r="A19" s="200" t="s">
        <v>179</v>
      </c>
      <c r="B19" s="201"/>
      <c r="C19" s="189" t="s">
        <v>101</v>
      </c>
    </row>
    <row r="20" spans="1:3" ht="42" customHeight="1">
      <c r="A20" s="200" t="s">
        <v>180</v>
      </c>
      <c r="B20" s="201"/>
      <c r="C20" s="190" t="str">
        <f>IF(C19="あり","障害児事業所のみの経費を計上し、当該割合で補助基本（基準）額を按分してください。",IF(C19="なし","障害児事業所のみの経費を計上し、対象経費及び補助基本（基準）額は按分不要です",""))</f>
        <v>障害児事業所のみの経費を計上し、対象経費及び補助基本（基準）額は按分不要です</v>
      </c>
    </row>
    <row r="21" spans="1:3" ht="18.75" customHeight="1">
      <c r="A21" s="202" t="s">
        <v>93</v>
      </c>
      <c r="B21" s="162" t="s">
        <v>94</v>
      </c>
      <c r="C21" s="98" t="s">
        <v>136</v>
      </c>
    </row>
    <row r="22" spans="1:3" ht="30" customHeight="1">
      <c r="A22" s="203"/>
      <c r="B22" s="163" t="s">
        <v>95</v>
      </c>
      <c r="C22" s="99" t="s">
        <v>135</v>
      </c>
    </row>
    <row r="23" spans="1:3" ht="30" customHeight="1">
      <c r="A23" s="203"/>
      <c r="B23" s="164" t="s">
        <v>96</v>
      </c>
      <c r="C23" s="95" t="s">
        <v>138</v>
      </c>
    </row>
    <row r="24" spans="1:3" ht="30" customHeight="1">
      <c r="A24" s="204"/>
      <c r="B24" s="165" t="s">
        <v>97</v>
      </c>
      <c r="C24" s="95" t="s">
        <v>136</v>
      </c>
    </row>
    <row r="25" spans="1:3" ht="14.4">
      <c r="A25" s="159"/>
      <c r="B25" s="159"/>
      <c r="C25" s="159"/>
    </row>
    <row r="26" spans="1:3" ht="14.4">
      <c r="A26" s="159"/>
      <c r="B26" s="159"/>
      <c r="C26" s="159"/>
    </row>
    <row r="27" spans="1:3" ht="14.4">
      <c r="A27" s="159"/>
      <c r="B27" s="159"/>
      <c r="C27" s="159"/>
    </row>
    <row r="28" spans="1:3" ht="14.4">
      <c r="A28" s="159"/>
      <c r="B28" s="159"/>
      <c r="C28" s="159"/>
    </row>
    <row r="29" spans="1:3" ht="14.4">
      <c r="A29" s="159"/>
      <c r="B29" s="159"/>
      <c r="C29" s="159"/>
    </row>
  </sheetData>
  <mergeCells count="13">
    <mergeCell ref="A13:B13"/>
    <mergeCell ref="A2:C3"/>
    <mergeCell ref="A8:B8"/>
    <mergeCell ref="A9:B9"/>
    <mergeCell ref="A10:B10"/>
    <mergeCell ref="A11:B12"/>
    <mergeCell ref="A21:A24"/>
    <mergeCell ref="A14:B14"/>
    <mergeCell ref="A15:B15"/>
    <mergeCell ref="A16:B16"/>
    <mergeCell ref="A17:B18"/>
    <mergeCell ref="A19:B19"/>
    <mergeCell ref="A20:B20"/>
  </mergeCells>
  <phoneticPr fontId="12"/>
  <dataValidations count="2">
    <dataValidation type="list" allowBlank="1" showInputMessage="1" showErrorMessage="1" sqref="C19" xr:uid="{5DB77AE8-2BFB-4F88-AE7F-772FDAAACE00}">
      <formula1>",あり,なし"</formula1>
    </dataValidation>
    <dataValidation type="list" allowBlank="1" showInputMessage="1" showErrorMessage="1" sqref="WVK983056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xr:uid="{EB4C40A1-7B29-4703-9630-9AEC4E826D04}">
      <formula1>"あり,なし"</formula1>
    </dataValidation>
  </dataValidations>
  <pageMargins left="0.75" right="0.75" top="1" bottom="1" header="0.51200000000000001" footer="0.51200000000000001"/>
  <pageSetup paperSize="9" orientation="portrait" r:id="rId1"/>
  <headerFooter alignWithMargins="0"/>
  <rowBreaks count="1" manualBreakCount="1">
    <brk id="25" max="2" man="1"/>
  </rowBreaks>
  <colBreaks count="1" manualBreakCount="1">
    <brk id="3"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A03E-2ED5-4129-8FC6-5F218DE0CBC4}">
  <sheetPr>
    <pageSetUpPr fitToPage="1"/>
  </sheetPr>
  <dimension ref="A1:J22"/>
  <sheetViews>
    <sheetView view="pageBreakPreview" zoomScale="70" zoomScaleNormal="70" zoomScaleSheetLayoutView="70" workbookViewId="0">
      <selection activeCell="D5" sqref="D5"/>
    </sheetView>
  </sheetViews>
  <sheetFormatPr defaultColWidth="9" defaultRowHeight="21"/>
  <cols>
    <col min="1" max="1" width="3.33203125" style="148" customWidth="1"/>
    <col min="2" max="2" width="57.21875" style="148" customWidth="1"/>
    <col min="3" max="3" width="9.6640625" style="148" customWidth="1"/>
    <col min="4" max="9" width="13.6640625" style="148" customWidth="1"/>
    <col min="10" max="10" width="3.33203125" style="148" customWidth="1"/>
    <col min="11" max="16384" width="9" style="148"/>
  </cols>
  <sheetData>
    <row r="1" spans="1:10" ht="32.25" customHeight="1">
      <c r="A1" s="147" t="s">
        <v>156</v>
      </c>
      <c r="B1" s="147"/>
      <c r="C1" s="147"/>
      <c r="D1" s="147"/>
      <c r="E1" s="147"/>
      <c r="F1" s="147"/>
      <c r="G1" s="147"/>
      <c r="H1" s="147"/>
      <c r="I1" s="147"/>
      <c r="J1" s="147"/>
    </row>
    <row r="2" spans="1:10" ht="32.25" customHeight="1">
      <c r="A2" s="149"/>
      <c r="B2" s="147"/>
      <c r="C2" s="147"/>
      <c r="D2" s="147"/>
      <c r="E2" s="147"/>
      <c r="F2" s="147"/>
      <c r="G2" s="147"/>
      <c r="H2" s="147"/>
      <c r="I2" s="147"/>
      <c r="J2" s="147"/>
    </row>
    <row r="3" spans="1:10" ht="32.25" customHeight="1">
      <c r="A3" s="147"/>
      <c r="B3" s="205" t="s">
        <v>198</v>
      </c>
      <c r="C3" s="205"/>
      <c r="D3" s="205"/>
      <c r="E3" s="205"/>
      <c r="F3" s="205"/>
      <c r="G3" s="205"/>
      <c r="H3" s="205"/>
      <c r="I3" s="205"/>
      <c r="J3" s="147"/>
    </row>
    <row r="4" spans="1:10" ht="39" customHeight="1">
      <c r="A4" s="147"/>
      <c r="B4" s="150"/>
      <c r="C4" s="150"/>
      <c r="D4" s="150"/>
      <c r="E4" s="150"/>
      <c r="F4" s="150"/>
      <c r="G4" s="150"/>
      <c r="H4" s="151"/>
      <c r="I4" s="150"/>
      <c r="J4" s="147"/>
    </row>
    <row r="5" spans="1:10" ht="36.75" customHeight="1">
      <c r="A5" s="147"/>
      <c r="B5" s="152"/>
      <c r="C5" s="147"/>
      <c r="D5" s="147"/>
      <c r="E5" s="147"/>
      <c r="F5" s="147"/>
      <c r="G5" s="147"/>
      <c r="H5" s="147"/>
      <c r="I5" s="147"/>
      <c r="J5" s="147"/>
    </row>
    <row r="6" spans="1:10" ht="36.75" customHeight="1">
      <c r="A6" s="147"/>
      <c r="B6" s="147" t="s">
        <v>146</v>
      </c>
      <c r="C6" s="147"/>
      <c r="D6" s="327">
        <v>3</v>
      </c>
      <c r="E6" s="327"/>
      <c r="F6" s="327"/>
      <c r="G6" s="327"/>
      <c r="H6" s="327"/>
      <c r="I6" s="147" t="s">
        <v>147</v>
      </c>
      <c r="J6" s="147"/>
    </row>
    <row r="7" spans="1:10" ht="36.75" customHeight="1">
      <c r="A7" s="147"/>
      <c r="B7" s="147"/>
      <c r="C7" s="147"/>
      <c r="D7" s="155"/>
      <c r="E7" s="155"/>
      <c r="F7" s="155"/>
      <c r="G7" s="155"/>
      <c r="H7" s="155"/>
      <c r="I7" s="147"/>
      <c r="J7" s="147"/>
    </row>
    <row r="8" spans="1:10" ht="36.75" customHeight="1">
      <c r="A8" s="147"/>
      <c r="B8" s="147" t="s">
        <v>148</v>
      </c>
      <c r="C8" s="147"/>
      <c r="D8" s="328">
        <v>310000</v>
      </c>
      <c r="E8" s="328"/>
      <c r="F8" s="328"/>
      <c r="G8" s="328"/>
      <c r="H8" s="328"/>
      <c r="I8" s="147" t="s">
        <v>1</v>
      </c>
      <c r="J8" s="147"/>
    </row>
    <row r="9" spans="1:10" ht="36.75" customHeight="1">
      <c r="A9" s="147"/>
      <c r="B9" s="147" t="s">
        <v>150</v>
      </c>
      <c r="C9" s="147"/>
      <c r="D9" s="155"/>
      <c r="E9" s="155"/>
      <c r="F9" s="155"/>
      <c r="G9" s="155"/>
      <c r="H9" s="155"/>
      <c r="I9" s="147"/>
      <c r="J9" s="147"/>
    </row>
    <row r="10" spans="1:10" ht="36.75" customHeight="1">
      <c r="A10" s="147"/>
      <c r="B10" s="147" t="s">
        <v>151</v>
      </c>
      <c r="C10" s="147"/>
      <c r="D10" s="329">
        <v>310000</v>
      </c>
      <c r="E10" s="330"/>
      <c r="F10" s="330"/>
      <c r="G10" s="330"/>
      <c r="H10" s="331"/>
      <c r="I10" s="147"/>
      <c r="J10" s="147"/>
    </row>
    <row r="11" spans="1:10" ht="36.75" customHeight="1">
      <c r="A11" s="147"/>
      <c r="B11" s="147" t="s">
        <v>157</v>
      </c>
      <c r="C11" s="147"/>
      <c r="D11" s="155"/>
      <c r="E11" s="155"/>
      <c r="F11" s="155"/>
      <c r="G11" s="155"/>
      <c r="H11" s="155"/>
      <c r="I11" s="147"/>
      <c r="J11" s="147"/>
    </row>
    <row r="12" spans="1:10" ht="36.75" customHeight="1">
      <c r="A12" s="147"/>
      <c r="B12" s="147" t="s">
        <v>152</v>
      </c>
      <c r="C12" s="147"/>
      <c r="D12" s="328"/>
      <c r="E12" s="328"/>
      <c r="F12" s="328"/>
      <c r="G12" s="328"/>
      <c r="H12" s="328"/>
      <c r="I12" s="147" t="s">
        <v>1</v>
      </c>
      <c r="J12" s="147"/>
    </row>
    <row r="13" spans="1:10" ht="36.75" customHeight="1">
      <c r="A13" s="147"/>
      <c r="B13" s="147"/>
      <c r="C13" s="147"/>
      <c r="D13" s="155"/>
      <c r="E13" s="155"/>
      <c r="F13" s="155"/>
      <c r="G13" s="155"/>
      <c r="H13" s="155"/>
      <c r="I13" s="147"/>
      <c r="J13" s="147"/>
    </row>
    <row r="14" spans="1:10" ht="36.75" customHeight="1">
      <c r="A14" s="147"/>
      <c r="B14" s="147" t="s">
        <v>153</v>
      </c>
      <c r="C14" s="147"/>
      <c r="D14" s="215">
        <f>IF(D10&lt;=D8, D10, D8)-D12</f>
        <v>310000</v>
      </c>
      <c r="E14" s="215"/>
      <c r="F14" s="215"/>
      <c r="G14" s="215"/>
      <c r="H14" s="215"/>
      <c r="I14" s="147" t="s">
        <v>1</v>
      </c>
      <c r="J14" s="147"/>
    </row>
    <row r="15" spans="1:10" ht="36.75" customHeight="1">
      <c r="A15" s="147"/>
      <c r="B15" s="147"/>
      <c r="C15" s="147"/>
      <c r="D15" s="155"/>
      <c r="E15" s="155"/>
      <c r="F15" s="155"/>
      <c r="G15" s="155"/>
      <c r="H15" s="155"/>
      <c r="I15" s="147"/>
      <c r="J15" s="147"/>
    </row>
    <row r="16" spans="1:10" ht="36.75" customHeight="1">
      <c r="A16" s="147"/>
      <c r="B16" s="147" t="s">
        <v>154</v>
      </c>
      <c r="C16" s="147"/>
      <c r="D16" s="215">
        <v>750000</v>
      </c>
      <c r="E16" s="215"/>
      <c r="F16" s="215"/>
      <c r="G16" s="215"/>
      <c r="H16" s="215"/>
      <c r="I16" s="147" t="s">
        <v>1</v>
      </c>
      <c r="J16" s="147"/>
    </row>
    <row r="17" spans="1:10" ht="36.75" customHeight="1">
      <c r="A17" s="147"/>
      <c r="B17" s="147"/>
      <c r="C17" s="147"/>
      <c r="D17" s="155"/>
      <c r="E17" s="155"/>
      <c r="F17" s="155"/>
      <c r="G17" s="155"/>
      <c r="H17" s="155"/>
      <c r="I17" s="147"/>
      <c r="J17" s="147"/>
    </row>
    <row r="18" spans="1:10" ht="36.75" customHeight="1" thickBot="1">
      <c r="A18" s="147"/>
      <c r="B18" s="147"/>
      <c r="C18" s="147"/>
      <c r="D18" s="155"/>
      <c r="E18" s="155"/>
      <c r="F18" s="155"/>
      <c r="G18" s="155"/>
      <c r="H18" s="155"/>
      <c r="I18" s="147"/>
      <c r="J18" s="147"/>
    </row>
    <row r="19" spans="1:10" ht="36.75" customHeight="1" thickTop="1" thickBot="1">
      <c r="A19" s="147"/>
      <c r="B19" s="147"/>
      <c r="C19" s="156" t="s">
        <v>175</v>
      </c>
      <c r="D19" s="324">
        <f>ROUNDDOWN(H22,-3)</f>
        <v>232000</v>
      </c>
      <c r="E19" s="325"/>
      <c r="F19" s="325"/>
      <c r="G19" s="325"/>
      <c r="H19" s="326"/>
      <c r="I19" s="157" t="s">
        <v>1</v>
      </c>
    </row>
    <row r="20" spans="1:10" ht="21.6" thickTop="1">
      <c r="A20" s="147"/>
      <c r="B20" s="153"/>
      <c r="C20" s="147"/>
      <c r="D20" s="147"/>
      <c r="E20" s="147" t="s">
        <v>149</v>
      </c>
      <c r="F20" s="147"/>
      <c r="G20" s="154"/>
      <c r="H20" s="154"/>
      <c r="I20" s="147"/>
      <c r="J20" s="147"/>
    </row>
    <row r="21" spans="1:10">
      <c r="E21" s="147"/>
    </row>
    <row r="22" spans="1:10">
      <c r="H22" s="158">
        <f>IF(D14*3/4&gt;=750000,D16,ROUNDDOWN(D14*1/2,-3)+ROUNDDOWN(D14*1/4,-3))</f>
        <v>232000</v>
      </c>
    </row>
  </sheetData>
  <mergeCells count="8">
    <mergeCell ref="D16:H16"/>
    <mergeCell ref="D19:H19"/>
    <mergeCell ref="B3:I3"/>
    <mergeCell ref="D6:H6"/>
    <mergeCell ref="D8:H8"/>
    <mergeCell ref="D10:H10"/>
    <mergeCell ref="D12:H12"/>
    <mergeCell ref="D14:H14"/>
  </mergeCells>
  <phoneticPr fontId="12"/>
  <conditionalFormatting sqref="G20:H20">
    <cfRule type="containsText" dxfId="7" priority="1" operator="containsText" text="行わない">
      <formula>NOT(ISERROR(SEARCH("行わない",G20)))</formula>
    </cfRule>
  </conditionalFormatting>
  <dataValidations count="1">
    <dataValidation imeMode="halfAlpha" allowBlank="1" showInputMessage="1" showErrorMessage="1" sqref="D6:H6 D8:H8 D16:H16 D12:H12 D14:H14" xr:uid="{A7EB2852-5ACF-4131-924D-22E8B0A34D22}"/>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B5D64-D6B4-40D8-96AB-29AA3398751B}">
  <sheetPr>
    <tabColor theme="0" tint="-4.9989318521683403E-2"/>
    <pageSetUpPr fitToPage="1"/>
  </sheetPr>
  <dimension ref="A1:L98"/>
  <sheetViews>
    <sheetView showGridLines="0" view="pageBreakPreview" zoomScaleNormal="100" zoomScaleSheetLayoutView="100" workbookViewId="0">
      <selection activeCell="D5" sqref="D5"/>
    </sheetView>
  </sheetViews>
  <sheetFormatPr defaultRowHeight="13.2"/>
  <cols>
    <col min="1" max="1" width="3.33203125" customWidth="1"/>
    <col min="2" max="2" width="26" customWidth="1"/>
    <col min="3" max="3" width="16" customWidth="1"/>
    <col min="4" max="4" width="14.6640625" customWidth="1"/>
    <col min="5" max="7" width="12.6640625" customWidth="1"/>
    <col min="8" max="8" width="17.21875" customWidth="1"/>
    <col min="9" max="9" width="12" customWidth="1"/>
    <col min="10" max="10" width="40" customWidth="1"/>
    <col min="11" max="11" width="2.21875" customWidth="1"/>
    <col min="12" max="12" width="15" customWidth="1"/>
    <col min="13" max="13" width="2.21875" customWidth="1"/>
  </cols>
  <sheetData>
    <row r="1" spans="1:10" ht="16.2">
      <c r="A1" s="22" t="s">
        <v>155</v>
      </c>
      <c r="B1" s="23"/>
    </row>
    <row r="2" spans="1:10" ht="16.2">
      <c r="A2" s="22"/>
      <c r="B2" s="23"/>
    </row>
    <row r="3" spans="1:10" ht="21">
      <c r="B3" s="332" t="s">
        <v>195</v>
      </c>
      <c r="C3" s="332"/>
      <c r="D3" s="332"/>
      <c r="E3" s="332"/>
      <c r="F3" s="332"/>
      <c r="G3" s="332"/>
      <c r="H3" s="332"/>
      <c r="I3" s="332"/>
      <c r="J3" s="332"/>
    </row>
    <row r="4" spans="1:10" ht="21">
      <c r="B4" s="92"/>
      <c r="C4" s="92"/>
      <c r="D4" s="92"/>
      <c r="E4" s="92"/>
      <c r="F4" s="92"/>
      <c r="G4" s="92"/>
      <c r="H4" s="92"/>
      <c r="I4" s="92"/>
      <c r="J4" s="92"/>
    </row>
    <row r="5" spans="1:10" ht="14.25" customHeight="1" thickBot="1">
      <c r="B5" s="76"/>
      <c r="C5" s="76"/>
      <c r="D5" s="76"/>
      <c r="E5" s="76"/>
      <c r="F5" s="76"/>
      <c r="G5" s="76"/>
      <c r="H5" s="76"/>
      <c r="I5" s="76"/>
      <c r="J5" s="76"/>
    </row>
    <row r="6" spans="1:10" ht="27" customHeight="1" thickBot="1">
      <c r="B6" s="90" t="s">
        <v>72</v>
      </c>
      <c r="C6" s="90"/>
      <c r="D6" s="91" t="s">
        <v>73</v>
      </c>
      <c r="E6" s="24"/>
      <c r="F6" s="24"/>
      <c r="G6" s="24"/>
      <c r="H6" s="25" t="s">
        <v>6</v>
      </c>
      <c r="I6" s="333" t="s">
        <v>98</v>
      </c>
      <c r="J6" s="333"/>
    </row>
    <row r="7" spans="1:10" ht="19.2">
      <c r="B7" s="24"/>
      <c r="C7" s="93" t="s">
        <v>78</v>
      </c>
      <c r="D7" s="24"/>
      <c r="E7" s="24"/>
      <c r="F7" s="24"/>
      <c r="G7" s="24"/>
      <c r="H7" s="25"/>
      <c r="I7" s="89"/>
      <c r="J7" s="89"/>
    </row>
    <row r="8" spans="1:10" ht="19.2">
      <c r="B8" s="24"/>
      <c r="C8" s="91"/>
      <c r="D8" s="24"/>
      <c r="E8" s="24"/>
      <c r="F8" s="24"/>
      <c r="G8" s="24"/>
      <c r="H8" s="25"/>
      <c r="I8" s="89"/>
      <c r="J8" s="89"/>
    </row>
    <row r="9" spans="1:10" ht="15" thickBot="1">
      <c r="B9" s="26" t="s">
        <v>5</v>
      </c>
    </row>
    <row r="10" spans="1:10" ht="17.25" customHeight="1">
      <c r="B10" s="27" t="s">
        <v>20</v>
      </c>
      <c r="C10" s="334" t="s">
        <v>190</v>
      </c>
      <c r="D10" s="335"/>
      <c r="E10" s="335"/>
      <c r="F10" s="335"/>
      <c r="G10" s="335"/>
      <c r="H10" s="335"/>
      <c r="I10" s="335"/>
      <c r="J10" s="336"/>
    </row>
    <row r="11" spans="1:10" ht="23.1" customHeight="1">
      <c r="B11" s="28" t="s">
        <v>4</v>
      </c>
      <c r="C11" s="225" t="s">
        <v>188</v>
      </c>
      <c r="D11" s="226"/>
      <c r="E11" s="226"/>
      <c r="F11" s="226"/>
      <c r="G11" s="226"/>
      <c r="H11" s="226"/>
      <c r="I11" s="226"/>
      <c r="J11" s="227"/>
    </row>
    <row r="12" spans="1:10" ht="17.25" customHeight="1">
      <c r="B12" s="29" t="s">
        <v>20</v>
      </c>
      <c r="C12" s="337" t="s">
        <v>185</v>
      </c>
      <c r="D12" s="338"/>
      <c r="E12" s="338"/>
      <c r="F12" s="338"/>
      <c r="G12" s="338"/>
      <c r="H12" s="338"/>
      <c r="I12" s="338"/>
      <c r="J12" s="339"/>
    </row>
    <row r="13" spans="1:10" ht="23.1" customHeight="1">
      <c r="B13" s="28" t="s">
        <v>7</v>
      </c>
      <c r="C13" s="231" t="s">
        <v>184</v>
      </c>
      <c r="D13" s="232"/>
      <c r="E13" s="232"/>
      <c r="F13" s="232"/>
      <c r="G13" s="232"/>
      <c r="H13" s="232"/>
      <c r="I13" s="232"/>
      <c r="J13" s="233"/>
    </row>
    <row r="14" spans="1:10" ht="23.1" customHeight="1">
      <c r="B14" s="341" t="s">
        <v>21</v>
      </c>
      <c r="C14" s="342"/>
      <c r="D14" s="342"/>
      <c r="E14" s="342"/>
      <c r="F14" s="342"/>
      <c r="G14" s="342"/>
      <c r="H14" s="342"/>
      <c r="I14" s="342"/>
      <c r="J14" s="343"/>
    </row>
    <row r="15" spans="1:10" ht="23.1" customHeight="1">
      <c r="B15" s="344" t="s">
        <v>182</v>
      </c>
      <c r="C15" s="345"/>
      <c r="D15" s="345"/>
      <c r="E15" s="345"/>
      <c r="F15" s="345"/>
      <c r="G15" s="345"/>
      <c r="H15" s="345"/>
      <c r="I15" s="345"/>
      <c r="J15" s="346"/>
    </row>
    <row r="16" spans="1:10" ht="23.1" customHeight="1">
      <c r="B16" s="347" t="s">
        <v>77</v>
      </c>
      <c r="C16" s="348"/>
      <c r="D16" s="348"/>
      <c r="E16" s="348"/>
      <c r="F16" s="348"/>
      <c r="G16" s="348"/>
      <c r="H16" s="348"/>
      <c r="I16" s="348"/>
      <c r="J16" s="349"/>
    </row>
    <row r="17" spans="1:11" ht="23.1" customHeight="1">
      <c r="B17" s="350">
        <v>7.5</v>
      </c>
      <c r="C17" s="351"/>
      <c r="D17" s="351"/>
      <c r="E17" s="351"/>
      <c r="F17" s="351"/>
      <c r="G17" s="351"/>
      <c r="H17" s="351"/>
      <c r="I17" s="351"/>
      <c r="J17" s="352"/>
    </row>
    <row r="18" spans="1:11" ht="23.1" customHeight="1">
      <c r="B18" s="347" t="s">
        <v>84</v>
      </c>
      <c r="C18" s="348"/>
      <c r="D18" s="348"/>
      <c r="E18" s="348"/>
      <c r="F18" s="348"/>
      <c r="G18" s="348"/>
      <c r="H18" s="348"/>
      <c r="I18" s="348"/>
      <c r="J18" s="349"/>
    </row>
    <row r="19" spans="1:11" ht="23.1" customHeight="1" thickBot="1">
      <c r="B19" s="79" t="s">
        <v>22</v>
      </c>
      <c r="C19" s="30" t="s">
        <v>101</v>
      </c>
      <c r="D19" s="353" t="s">
        <v>23</v>
      </c>
      <c r="E19" s="354"/>
      <c r="F19" s="355"/>
      <c r="G19" s="355"/>
      <c r="H19" s="355"/>
      <c r="I19" s="355"/>
      <c r="J19" s="356"/>
    </row>
    <row r="20" spans="1:11" ht="23.1" customHeight="1">
      <c r="B20" s="80"/>
      <c r="C20" s="81"/>
      <c r="D20" s="80"/>
      <c r="E20" s="80"/>
      <c r="F20" s="81"/>
      <c r="G20" s="81"/>
      <c r="H20" s="81"/>
      <c r="I20" s="81"/>
      <c r="J20" s="81"/>
    </row>
    <row r="21" spans="1:11" s="18" customFormat="1" ht="18" customHeight="1">
      <c r="B21" s="20" t="s">
        <v>81</v>
      </c>
      <c r="C21" s="21"/>
      <c r="D21" s="21"/>
      <c r="E21" s="21"/>
      <c r="F21" s="21"/>
      <c r="G21" s="21"/>
      <c r="H21" s="21"/>
      <c r="I21" s="21"/>
    </row>
    <row r="22" spans="1:11" s="18" customFormat="1" ht="18" customHeight="1">
      <c r="B22" s="82" t="s">
        <v>186</v>
      </c>
      <c r="G22" s="19"/>
      <c r="H22" s="19"/>
    </row>
    <row r="23" spans="1:11" s="18" customFormat="1" ht="18" customHeight="1">
      <c r="B23" s="82" t="s">
        <v>24</v>
      </c>
      <c r="G23" s="19"/>
      <c r="H23" s="19"/>
    </row>
    <row r="24" spans="1:11" s="18" customFormat="1" ht="18" customHeight="1">
      <c r="B24" s="82" t="s">
        <v>53</v>
      </c>
      <c r="C24" s="82"/>
      <c r="J24" s="19"/>
      <c r="K24" s="19"/>
    </row>
    <row r="25" spans="1:11" s="18" customFormat="1" ht="45" customHeight="1">
      <c r="B25" s="246" t="s">
        <v>71</v>
      </c>
      <c r="C25" s="247"/>
      <c r="D25" s="247"/>
      <c r="E25" s="247"/>
      <c r="F25" s="247"/>
      <c r="G25" s="247"/>
      <c r="H25" s="247"/>
      <c r="I25" s="247"/>
      <c r="J25" s="247"/>
    </row>
    <row r="26" spans="1:11" s="18" customFormat="1" ht="32.25" customHeight="1">
      <c r="A26" s="18" t="s">
        <v>82</v>
      </c>
      <c r="B26" s="94"/>
      <c r="C26" s="66"/>
      <c r="D26" s="66"/>
      <c r="E26" s="66"/>
      <c r="F26" s="66"/>
      <c r="G26" s="66"/>
      <c r="H26" s="66"/>
      <c r="I26" s="66"/>
      <c r="J26" s="66"/>
    </row>
    <row r="27" spans="1:11" s="18" customFormat="1" ht="18.75" customHeight="1">
      <c r="B27" s="247" t="s">
        <v>83</v>
      </c>
      <c r="C27" s="247"/>
      <c r="D27" s="247"/>
      <c r="E27" s="247"/>
      <c r="F27" s="247"/>
      <c r="G27" s="247"/>
      <c r="H27" s="247"/>
      <c r="I27" s="247"/>
      <c r="J27" s="247"/>
    </row>
    <row r="28" spans="1:11" s="18" customFormat="1" ht="18.75" customHeight="1">
      <c r="B28" s="66"/>
      <c r="C28" s="66"/>
      <c r="D28" s="66"/>
      <c r="E28" s="66"/>
      <c r="F28" s="66"/>
      <c r="G28" s="66"/>
      <c r="H28" s="66"/>
      <c r="I28" s="66"/>
      <c r="J28" s="66"/>
    </row>
    <row r="30" spans="1:11" ht="14.4">
      <c r="B30" s="26" t="s">
        <v>25</v>
      </c>
    </row>
    <row r="31" spans="1:11" ht="16.2">
      <c r="B31" t="s">
        <v>26</v>
      </c>
      <c r="C31" s="31"/>
      <c r="D31" s="248">
        <f>'（記載例）別紙４（積算内訳）'!E14</f>
        <v>310000</v>
      </c>
      <c r="E31" s="249"/>
      <c r="F31" s="250"/>
      <c r="G31" t="s">
        <v>1</v>
      </c>
    </row>
    <row r="32" spans="1:11" ht="20.100000000000001" customHeight="1">
      <c r="B32" s="31" t="s">
        <v>27</v>
      </c>
      <c r="C32" s="31"/>
      <c r="D32" s="83"/>
      <c r="E32" s="83"/>
      <c r="F32" s="83"/>
      <c r="G32" s="83"/>
      <c r="H32" s="83"/>
    </row>
    <row r="33" spans="1:12" ht="16.2">
      <c r="B33" s="31" t="s">
        <v>28</v>
      </c>
      <c r="C33" s="31"/>
      <c r="D33" s="248">
        <v>310000</v>
      </c>
      <c r="E33" s="249"/>
      <c r="F33" s="250"/>
      <c r="G33" t="s">
        <v>1</v>
      </c>
    </row>
    <row r="34" spans="1:12" ht="20.100000000000001" customHeight="1" thickBot="1">
      <c r="B34" s="48" t="s">
        <v>54</v>
      </c>
      <c r="D34" s="83"/>
      <c r="E34" s="83"/>
      <c r="F34" s="83"/>
      <c r="G34" s="83"/>
      <c r="H34" s="83"/>
    </row>
    <row r="35" spans="1:12" ht="16.8" thickBot="1">
      <c r="B35" t="s">
        <v>29</v>
      </c>
      <c r="D35" s="254">
        <f>ROUNDDOWN($D$33*1/2,-3)</f>
        <v>155000</v>
      </c>
      <c r="E35" s="255"/>
      <c r="F35" s="256"/>
      <c r="G35" t="s">
        <v>1</v>
      </c>
    </row>
    <row r="36" spans="1:12" ht="20.100000000000001" customHeight="1">
      <c r="B36" t="s">
        <v>55</v>
      </c>
      <c r="D36" s="83"/>
      <c r="E36" s="83"/>
      <c r="F36" s="83"/>
      <c r="G36" s="83"/>
      <c r="H36" s="83"/>
    </row>
    <row r="37" spans="1:12" s="32" customFormat="1" ht="16.2">
      <c r="A37"/>
      <c r="B37" t="s">
        <v>36</v>
      </c>
      <c r="C37"/>
      <c r="D37" s="84"/>
      <c r="E37" s="84"/>
      <c r="F37" s="84"/>
      <c r="G37" s="84"/>
      <c r="H37" s="84"/>
      <c r="I37"/>
      <c r="J37"/>
      <c r="L37"/>
    </row>
    <row r="38" spans="1:12" s="32" customFormat="1">
      <c r="A38"/>
      <c r="B38"/>
      <c r="C38" t="s">
        <v>37</v>
      </c>
      <c r="D38"/>
      <c r="E38" s="31" t="s">
        <v>38</v>
      </c>
      <c r="F38"/>
      <c r="G38"/>
      <c r="H38"/>
      <c r="I38"/>
      <c r="J38"/>
      <c r="L38"/>
    </row>
    <row r="39" spans="1:12" s="32" customFormat="1" ht="18.75" customHeight="1">
      <c r="A39"/>
      <c r="B39"/>
      <c r="C39" t="s">
        <v>39</v>
      </c>
      <c r="D39"/>
      <c r="E39" t="s">
        <v>40</v>
      </c>
      <c r="F39"/>
      <c r="G39"/>
      <c r="H39"/>
      <c r="I39"/>
      <c r="J39"/>
      <c r="L39"/>
    </row>
    <row r="40" spans="1:12" s="32" customFormat="1">
      <c r="A40"/>
      <c r="B40"/>
      <c r="C40" t="s">
        <v>56</v>
      </c>
      <c r="D40"/>
      <c r="E40" s="31"/>
      <c r="F40"/>
      <c r="G40"/>
      <c r="H40"/>
      <c r="I40"/>
      <c r="J40"/>
      <c r="L40"/>
    </row>
    <row r="41" spans="1:12" s="32" customFormat="1">
      <c r="A41"/>
      <c r="B41"/>
      <c r="C41" t="s">
        <v>57</v>
      </c>
      <c r="D41"/>
      <c r="E41" s="31"/>
      <c r="F41"/>
      <c r="G41"/>
      <c r="H41"/>
      <c r="I41"/>
      <c r="J41"/>
      <c r="L41"/>
    </row>
    <row r="42" spans="1:12" s="32" customFormat="1" ht="79.5" customHeight="1">
      <c r="A42"/>
      <c r="B42"/>
      <c r="C42"/>
      <c r="D42"/>
      <c r="E42" s="31"/>
      <c r="F42"/>
      <c r="G42"/>
      <c r="H42"/>
      <c r="I42"/>
      <c r="J42"/>
      <c r="L42"/>
    </row>
    <row r="43" spans="1:12" s="32" customFormat="1" ht="18.75" customHeight="1">
      <c r="A43"/>
      <c r="B43"/>
      <c r="C43" t="s">
        <v>41</v>
      </c>
      <c r="D43"/>
      <c r="E43" s="85"/>
      <c r="F43" s="85"/>
      <c r="G43" s="85"/>
      <c r="H43" s="85"/>
      <c r="I43" s="85"/>
      <c r="J43" s="85"/>
      <c r="K43" s="85"/>
      <c r="L43" s="85"/>
    </row>
    <row r="44" spans="1:12" s="32" customFormat="1" ht="18.75" customHeight="1">
      <c r="A44"/>
      <c r="B44"/>
      <c r="C44" t="s">
        <v>42</v>
      </c>
      <c r="D44"/>
      <c r="E44" s="85"/>
      <c r="F44" s="85"/>
      <c r="G44" s="85"/>
      <c r="H44" s="85"/>
      <c r="I44" s="85"/>
      <c r="J44" s="85"/>
      <c r="K44" s="85"/>
      <c r="L44" s="85"/>
    </row>
    <row r="45" spans="1:12" s="32" customFormat="1" ht="18.75" customHeight="1">
      <c r="A45"/>
      <c r="B45"/>
      <c r="C45" t="s">
        <v>43</v>
      </c>
      <c r="D45"/>
      <c r="E45" s="85"/>
      <c r="F45" s="85"/>
      <c r="G45" s="85"/>
      <c r="H45" s="85"/>
      <c r="I45" s="85"/>
      <c r="J45" s="85"/>
      <c r="K45" s="85"/>
      <c r="L45" s="85"/>
    </row>
    <row r="46" spans="1:12" ht="14.25" customHeight="1">
      <c r="D46" s="83"/>
      <c r="E46" s="83"/>
      <c r="F46" s="83"/>
      <c r="G46" s="83"/>
      <c r="H46" s="83"/>
    </row>
    <row r="47" spans="1:12" ht="14.4">
      <c r="B47" s="26" t="s">
        <v>30</v>
      </c>
    </row>
    <row r="48" spans="1:12">
      <c r="B48" s="31" t="s">
        <v>44</v>
      </c>
    </row>
    <row r="49" spans="2:10" ht="18.75" customHeight="1">
      <c r="C49" s="31" t="s">
        <v>58</v>
      </c>
    </row>
    <row r="50" spans="2:10" ht="18.75" customHeight="1">
      <c r="C50" t="s">
        <v>45</v>
      </c>
    </row>
    <row r="51" spans="2:10" ht="18.75" customHeight="1">
      <c r="C51" s="31" t="s">
        <v>46</v>
      </c>
    </row>
    <row r="52" spans="2:10" ht="18.75" customHeight="1">
      <c r="C52" t="s">
        <v>59</v>
      </c>
    </row>
    <row r="53" spans="2:10" ht="6" customHeight="1">
      <c r="D53" s="83"/>
      <c r="E53" s="83"/>
      <c r="F53" s="83"/>
      <c r="G53" s="83"/>
      <c r="H53" s="83"/>
    </row>
    <row r="54" spans="2:10">
      <c r="B54" s="33" t="s">
        <v>31</v>
      </c>
    </row>
    <row r="55" spans="2:10" ht="72.75" customHeight="1">
      <c r="B55" s="340" t="s">
        <v>102</v>
      </c>
      <c r="C55" s="340"/>
      <c r="D55" s="340"/>
      <c r="E55" s="340"/>
      <c r="F55" s="340"/>
      <c r="G55" s="340"/>
      <c r="H55" s="340"/>
      <c r="I55" s="340"/>
      <c r="J55" s="340"/>
    </row>
    <row r="56" spans="2:10" ht="6" customHeight="1">
      <c r="D56" s="83"/>
      <c r="E56" s="83"/>
      <c r="F56" s="83"/>
      <c r="G56" s="83"/>
      <c r="H56" s="83"/>
    </row>
    <row r="57" spans="2:10">
      <c r="B57" s="31" t="s">
        <v>47</v>
      </c>
    </row>
    <row r="58" spans="2:10" ht="130.5" customHeight="1">
      <c r="B58" s="340" t="s">
        <v>103</v>
      </c>
      <c r="C58" s="340"/>
      <c r="D58" s="340"/>
      <c r="E58" s="340"/>
      <c r="F58" s="340"/>
      <c r="G58" s="340"/>
      <c r="H58" s="340"/>
      <c r="I58" s="340"/>
      <c r="J58" s="340"/>
    </row>
    <row r="59" spans="2:10" ht="6" customHeight="1">
      <c r="D59" s="83"/>
      <c r="E59" s="83"/>
      <c r="F59" s="83"/>
      <c r="G59" s="83"/>
      <c r="H59" s="83"/>
    </row>
    <row r="60" spans="2:10" s="34" customFormat="1" ht="18.75" customHeight="1">
      <c r="B60" s="86" t="s">
        <v>60</v>
      </c>
      <c r="C60" s="31"/>
      <c r="D60" s="31"/>
      <c r="E60" s="31"/>
    </row>
    <row r="61" spans="2:10" s="34" customFormat="1" ht="14.4">
      <c r="B61" s="31" t="s">
        <v>61</v>
      </c>
      <c r="C61" s="87"/>
    </row>
    <row r="62" spans="2:10" s="34" customFormat="1" ht="18.75" customHeight="1">
      <c r="B62" s="357" t="s">
        <v>32</v>
      </c>
      <c r="C62" s="359" t="s">
        <v>48</v>
      </c>
      <c r="D62" s="361" t="s">
        <v>33</v>
      </c>
      <c r="E62" s="362"/>
      <c r="F62" s="363" t="s">
        <v>62</v>
      </c>
      <c r="G62" s="363" t="s">
        <v>63</v>
      </c>
      <c r="H62" s="363" t="s">
        <v>64</v>
      </c>
    </row>
    <row r="63" spans="2:10" s="34" customFormat="1" ht="21.6">
      <c r="B63" s="358"/>
      <c r="C63" s="360"/>
      <c r="D63" s="77" t="s">
        <v>65</v>
      </c>
      <c r="E63" s="49" t="s">
        <v>66</v>
      </c>
      <c r="F63" s="364"/>
      <c r="G63" s="365"/>
      <c r="H63" s="364"/>
    </row>
    <row r="64" spans="2:10" s="34" customFormat="1">
      <c r="B64" s="50" t="s">
        <v>133</v>
      </c>
      <c r="C64" s="35">
        <v>3</v>
      </c>
      <c r="D64" s="36">
        <v>120</v>
      </c>
      <c r="E64" s="51">
        <f>D64*12</f>
        <v>1440</v>
      </c>
      <c r="F64" s="37">
        <v>15</v>
      </c>
      <c r="G64" s="52">
        <f>$E$64*$F$64/60</f>
        <v>360</v>
      </c>
      <c r="H64" s="38">
        <f>$G$64/$C$64</f>
        <v>120</v>
      </c>
    </row>
    <row r="65" spans="2:8" s="34" customFormat="1">
      <c r="B65" s="53"/>
      <c r="C65" s="39"/>
      <c r="D65" s="40"/>
      <c r="E65" s="54">
        <f>D65*12</f>
        <v>0</v>
      </c>
      <c r="F65" s="41"/>
      <c r="G65" s="42">
        <f>$E$65*$F$65/60</f>
        <v>0</v>
      </c>
      <c r="H65" s="42" t="e">
        <f>$G$65/$C$65</f>
        <v>#DIV/0!</v>
      </c>
    </row>
    <row r="66" spans="2:8" s="34" customFormat="1">
      <c r="B66" s="53"/>
      <c r="C66" s="39"/>
      <c r="D66" s="40"/>
      <c r="E66" s="54">
        <f>D66*12</f>
        <v>0</v>
      </c>
      <c r="F66" s="41"/>
      <c r="G66" s="42">
        <f>$E$66*$F$66/60</f>
        <v>0</v>
      </c>
      <c r="H66" s="55" t="e">
        <f>G66/C66</f>
        <v>#DIV/0!</v>
      </c>
    </row>
    <row r="67" spans="2:8" s="34" customFormat="1">
      <c r="B67" s="366"/>
      <c r="C67" s="367"/>
      <c r="D67" s="43">
        <f>SUM(D64:D66)</f>
        <v>120</v>
      </c>
      <c r="E67" s="56">
        <f>SUM(E64:E66)</f>
        <v>1440</v>
      </c>
      <c r="F67" s="44">
        <f>SUM(F64:F66)</f>
        <v>15</v>
      </c>
      <c r="G67" s="45">
        <f>SUM(G64:G66)</f>
        <v>360</v>
      </c>
      <c r="H67" s="57" t="e">
        <f>SUM(H64:H66)</f>
        <v>#DIV/0!</v>
      </c>
    </row>
    <row r="68" spans="2:8" s="34" customFormat="1">
      <c r="B68" s="31" t="s">
        <v>67</v>
      </c>
    </row>
    <row r="69" spans="2:8" s="34" customFormat="1" ht="18.75" customHeight="1">
      <c r="B69" s="357" t="s">
        <v>32</v>
      </c>
      <c r="C69" s="359" t="s">
        <v>48</v>
      </c>
      <c r="D69" s="361" t="s">
        <v>33</v>
      </c>
      <c r="E69" s="362"/>
      <c r="F69" s="363" t="s">
        <v>62</v>
      </c>
      <c r="G69" s="363" t="s">
        <v>63</v>
      </c>
      <c r="H69" s="363" t="s">
        <v>64</v>
      </c>
    </row>
    <row r="70" spans="2:8" s="34" customFormat="1" ht="21.6">
      <c r="B70" s="358"/>
      <c r="C70" s="360"/>
      <c r="D70" s="77" t="s">
        <v>65</v>
      </c>
      <c r="E70" s="49" t="s">
        <v>66</v>
      </c>
      <c r="F70" s="364"/>
      <c r="G70" s="365"/>
      <c r="H70" s="364"/>
    </row>
    <row r="71" spans="2:8" s="34" customFormat="1">
      <c r="B71" s="50" t="s">
        <v>133</v>
      </c>
      <c r="C71" s="35">
        <v>3</v>
      </c>
      <c r="D71" s="36">
        <v>120</v>
      </c>
      <c r="E71" s="51">
        <f>D71*12</f>
        <v>1440</v>
      </c>
      <c r="F71" s="37">
        <v>10</v>
      </c>
      <c r="G71" s="52">
        <f>E71*F71/60</f>
        <v>240</v>
      </c>
      <c r="H71" s="52">
        <f>G71/C71</f>
        <v>80</v>
      </c>
    </row>
    <row r="72" spans="2:8" s="34" customFormat="1">
      <c r="B72" s="53"/>
      <c r="C72" s="39"/>
      <c r="D72" s="40"/>
      <c r="E72" s="54">
        <f>D72*12</f>
        <v>0</v>
      </c>
      <c r="F72" s="41"/>
      <c r="G72" s="42">
        <f>E72*F72/60</f>
        <v>0</v>
      </c>
      <c r="H72" s="42" t="e">
        <f>G72/C72</f>
        <v>#DIV/0!</v>
      </c>
    </row>
    <row r="73" spans="2:8" s="34" customFormat="1">
      <c r="B73" s="53"/>
      <c r="C73" s="39"/>
      <c r="D73" s="40"/>
      <c r="E73" s="54">
        <f>D73*12</f>
        <v>0</v>
      </c>
      <c r="F73" s="41"/>
      <c r="G73" s="42">
        <f>E73*F73/60</f>
        <v>0</v>
      </c>
      <c r="H73" s="55" t="e">
        <f>G73/C73</f>
        <v>#DIV/0!</v>
      </c>
    </row>
    <row r="74" spans="2:8" s="34" customFormat="1">
      <c r="B74" s="366"/>
      <c r="C74" s="367"/>
      <c r="D74" s="43">
        <f>SUM(D71:D73)</f>
        <v>120</v>
      </c>
      <c r="E74" s="56">
        <f>SUM(E71:E73)</f>
        <v>1440</v>
      </c>
      <c r="F74" s="44">
        <f>SUM(F71:F73)</f>
        <v>10</v>
      </c>
      <c r="G74" s="45">
        <f>SUM(G71:G73)</f>
        <v>240</v>
      </c>
      <c r="H74" s="45" t="e">
        <f>SUM(H71:H73)</f>
        <v>#DIV/0!</v>
      </c>
    </row>
    <row r="75" spans="2:8" s="34" customFormat="1">
      <c r="B75" s="46" t="s">
        <v>34</v>
      </c>
    </row>
    <row r="76" spans="2:8" s="34" customFormat="1">
      <c r="C76" s="47">
        <f>($G$67-$G$74)/$G$67</f>
        <v>0.33333333333333331</v>
      </c>
    </row>
    <row r="77" spans="2:8" s="34" customFormat="1">
      <c r="C77" s="88"/>
    </row>
    <row r="78" spans="2:8" s="34" customFormat="1">
      <c r="B78" s="31" t="s">
        <v>49</v>
      </c>
      <c r="C78" s="88"/>
    </row>
    <row r="79" spans="2:8" s="34" customFormat="1" ht="9" customHeight="1">
      <c r="C79" s="88"/>
    </row>
    <row r="80" spans="2:8" s="34" customFormat="1">
      <c r="B80" s="31" t="s">
        <v>68</v>
      </c>
    </row>
    <row r="81" spans="2:4" s="34" customFormat="1" ht="18.75" customHeight="1">
      <c r="B81" s="369" t="s">
        <v>50</v>
      </c>
      <c r="C81" s="371" t="s">
        <v>51</v>
      </c>
      <c r="D81" s="372"/>
    </row>
    <row r="82" spans="2:4" s="34" customFormat="1" ht="21.6">
      <c r="B82" s="370"/>
      <c r="C82" s="78" t="s">
        <v>65</v>
      </c>
      <c r="D82" s="58" t="s">
        <v>69</v>
      </c>
    </row>
    <row r="83" spans="2:4" s="34" customFormat="1">
      <c r="B83" s="50" t="s">
        <v>133</v>
      </c>
      <c r="C83" s="59">
        <v>100</v>
      </c>
      <c r="D83" s="60">
        <f>C83*12</f>
        <v>1200</v>
      </c>
    </row>
    <row r="84" spans="2:4" s="34" customFormat="1">
      <c r="B84" s="53" t="s">
        <v>134</v>
      </c>
      <c r="C84" s="61">
        <v>30</v>
      </c>
      <c r="D84" s="62">
        <f>C84*12</f>
        <v>360</v>
      </c>
    </row>
    <row r="85" spans="2:4" s="34" customFormat="1">
      <c r="B85" s="53"/>
      <c r="C85" s="61"/>
      <c r="D85" s="62">
        <f>C85*12</f>
        <v>0</v>
      </c>
    </row>
    <row r="86" spans="2:4" s="34" customFormat="1">
      <c r="B86" s="63"/>
      <c r="C86" s="64">
        <f>SUM(C83:C85)</f>
        <v>130</v>
      </c>
      <c r="D86" s="65">
        <f>SUM(D83:D85)</f>
        <v>1560</v>
      </c>
    </row>
    <row r="87" spans="2:4" s="34" customFormat="1">
      <c r="B87" s="31" t="s">
        <v>70</v>
      </c>
    </row>
    <row r="88" spans="2:4" s="34" customFormat="1" ht="18.75" customHeight="1">
      <c r="B88" s="369" t="s">
        <v>50</v>
      </c>
      <c r="C88" s="371" t="s">
        <v>51</v>
      </c>
      <c r="D88" s="372"/>
    </row>
    <row r="89" spans="2:4" s="34" customFormat="1" ht="21.6">
      <c r="B89" s="370"/>
      <c r="C89" s="78" t="s">
        <v>65</v>
      </c>
      <c r="D89" s="58" t="s">
        <v>69</v>
      </c>
    </row>
    <row r="90" spans="2:4" s="34" customFormat="1">
      <c r="B90" s="50" t="s">
        <v>133</v>
      </c>
      <c r="C90" s="59">
        <v>60</v>
      </c>
      <c r="D90" s="60">
        <f>C90*12</f>
        <v>720</v>
      </c>
    </row>
    <row r="91" spans="2:4" s="34" customFormat="1">
      <c r="B91" s="53" t="s">
        <v>134</v>
      </c>
      <c r="C91" s="61">
        <v>20</v>
      </c>
      <c r="D91" s="62">
        <f>C91*12</f>
        <v>240</v>
      </c>
    </row>
    <row r="92" spans="2:4" s="34" customFormat="1">
      <c r="B92" s="53"/>
      <c r="C92" s="61"/>
      <c r="D92" s="62">
        <f>C92*12</f>
        <v>0</v>
      </c>
    </row>
    <row r="93" spans="2:4" s="34" customFormat="1">
      <c r="B93" s="63"/>
      <c r="C93" s="64">
        <f>SUM(C90:C92)</f>
        <v>80</v>
      </c>
      <c r="D93" s="65">
        <f>SUM(D90:D92)</f>
        <v>960</v>
      </c>
    </row>
    <row r="94" spans="2:4" s="34" customFormat="1">
      <c r="B94" s="46" t="s">
        <v>52</v>
      </c>
    </row>
    <row r="95" spans="2:4" s="34" customFormat="1">
      <c r="C95" s="47">
        <f>($D$86-$D$93)/D86</f>
        <v>0.38461538461538464</v>
      </c>
    </row>
    <row r="96" spans="2:4" s="34" customFormat="1"/>
    <row r="97" spans="2:10">
      <c r="B97" s="31" t="s">
        <v>35</v>
      </c>
    </row>
    <row r="98" spans="2:10" ht="72.75" customHeight="1">
      <c r="B98" s="368" t="s">
        <v>143</v>
      </c>
      <c r="C98" s="368"/>
      <c r="D98" s="368"/>
      <c r="E98" s="368"/>
      <c r="F98" s="368"/>
      <c r="G98" s="368"/>
      <c r="H98" s="368"/>
      <c r="I98" s="368"/>
      <c r="J98" s="368"/>
    </row>
  </sheetData>
  <sheetProtection selectLockedCells="1" selectUnlockedCells="1"/>
  <mergeCells count="39">
    <mergeCell ref="B98:J98"/>
    <mergeCell ref="H69:H70"/>
    <mergeCell ref="B74:C74"/>
    <mergeCell ref="B81:B82"/>
    <mergeCell ref="C81:D81"/>
    <mergeCell ref="B88:B89"/>
    <mergeCell ref="C88:D88"/>
    <mergeCell ref="G69:G70"/>
    <mergeCell ref="B67:C67"/>
    <mergeCell ref="B69:B70"/>
    <mergeCell ref="C69:C70"/>
    <mergeCell ref="D69:E69"/>
    <mergeCell ref="F69:F70"/>
    <mergeCell ref="B58:J58"/>
    <mergeCell ref="B62:B63"/>
    <mergeCell ref="C62:C63"/>
    <mergeCell ref="D62:E62"/>
    <mergeCell ref="F62:F63"/>
    <mergeCell ref="G62:G63"/>
    <mergeCell ref="H62:H63"/>
    <mergeCell ref="B55:J55"/>
    <mergeCell ref="B14:J14"/>
    <mergeCell ref="B15:J15"/>
    <mergeCell ref="B16:J16"/>
    <mergeCell ref="B17:J17"/>
    <mergeCell ref="B18:J18"/>
    <mergeCell ref="D19:E19"/>
    <mergeCell ref="F19:J19"/>
    <mergeCell ref="B25:J25"/>
    <mergeCell ref="B27:J27"/>
    <mergeCell ref="D31:F31"/>
    <mergeCell ref="D33:F33"/>
    <mergeCell ref="D35:F35"/>
    <mergeCell ref="C13:J13"/>
    <mergeCell ref="B3:J3"/>
    <mergeCell ref="I6:J6"/>
    <mergeCell ref="C10:J10"/>
    <mergeCell ref="C11:J11"/>
    <mergeCell ref="C12:J12"/>
  </mergeCells>
  <phoneticPr fontId="12"/>
  <conditionalFormatting sqref="C19:C20">
    <cfRule type="containsText" dxfId="6" priority="2" operator="containsText" text="あり">
      <formula>NOT(ISERROR(SEARCH("あり",C19)))</formula>
    </cfRule>
    <cfRule type="containsText" dxfId="5" priority="4" operator="containsText" text="なし">
      <formula>NOT(ISERROR(SEARCH("なし",C19)))</formula>
    </cfRule>
    <cfRule type="containsText" dxfId="4" priority="5" operator="containsText" text="あり">
      <formula>NOT(ISERROR(SEARCH("あり",C19)))</formula>
    </cfRule>
  </conditionalFormatting>
  <conditionalFormatting sqref="D35 D37:H37">
    <cfRule type="cellIs" dxfId="3" priority="3" operator="greaterThan">
      <formula>1000000</formula>
    </cfRule>
  </conditionalFormatting>
  <conditionalFormatting sqref="D35">
    <cfRule type="cellIs" dxfId="2" priority="1" operator="greaterThan">
      <formula>666000</formula>
    </cfRule>
  </conditionalFormatting>
  <dataValidations count="5">
    <dataValidation imeMode="halfAlpha" allowBlank="1" showInputMessage="1" showErrorMessage="1" sqref="B17:J17" xr:uid="{3D0E3627-22ED-42A2-9808-D0A67B2A9A6C}"/>
    <dataValidation type="list" allowBlank="1" showInputMessage="1" showErrorMessage="1" sqref="B15:J15" xr:uid="{1E47F946-6E53-461E-9871-E39399BFBBF6}">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9" xr:uid="{382B47ED-9C44-466C-B7AB-AEEF0ADCDE2E}">
      <formula1>"令和元年度,令和２年度,令和３年度"</formula1>
    </dataValidation>
    <dataValidation type="list" allowBlank="1" showInputMessage="1" showErrorMessage="1" sqref="C19:C20" xr:uid="{465663AA-3926-4B42-855E-E0C5CD367CB3}">
      <formula1>"あり,なし"</formula1>
    </dataValidation>
    <dataValidation imeMode="halfKatakana" allowBlank="1" showInputMessage="1" showErrorMessage="1" sqref="C12:H12 C10" xr:uid="{DA23AF3A-55BE-4444-88EF-085502B605B8}"/>
  </dataValidations>
  <printOptions horizontalCentered="1"/>
  <pageMargins left="0.70866141732283472" right="0.70866141732283472" top="0.74803149606299213" bottom="0.74803149606299213" header="0.31496062992125984" footer="0.31496062992125984"/>
  <pageSetup paperSize="9" scale="39"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1</xdr:col>
                    <xdr:colOff>1775460</xdr:colOff>
                    <xdr:row>36</xdr:row>
                    <xdr:rowOff>106680</xdr:rowOff>
                  </from>
                  <to>
                    <xdr:col>2</xdr:col>
                    <xdr:colOff>38100</xdr:colOff>
                    <xdr:row>38</xdr:row>
                    <xdr:rowOff>152400</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1</xdr:col>
                    <xdr:colOff>1775460</xdr:colOff>
                    <xdr:row>38</xdr:row>
                    <xdr:rowOff>160020</xdr:rowOff>
                  </from>
                  <to>
                    <xdr:col>2</xdr:col>
                    <xdr:colOff>38100</xdr:colOff>
                    <xdr:row>40</xdr:row>
                    <xdr:rowOff>106680</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1</xdr:col>
                    <xdr:colOff>1775460</xdr:colOff>
                    <xdr:row>37</xdr:row>
                    <xdr:rowOff>106680</xdr:rowOff>
                  </from>
                  <to>
                    <xdr:col>2</xdr:col>
                    <xdr:colOff>38100</xdr:colOff>
                    <xdr:row>39</xdr:row>
                    <xdr:rowOff>76200</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1</xdr:col>
                    <xdr:colOff>1775460</xdr:colOff>
                    <xdr:row>39</xdr:row>
                    <xdr:rowOff>114300</xdr:rowOff>
                  </from>
                  <to>
                    <xdr:col>2</xdr:col>
                    <xdr:colOff>38100</xdr:colOff>
                    <xdr:row>41</xdr:row>
                    <xdr:rowOff>76200</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1</xdr:col>
                    <xdr:colOff>1775460</xdr:colOff>
                    <xdr:row>49</xdr:row>
                    <xdr:rowOff>0</xdr:rowOff>
                  </from>
                  <to>
                    <xdr:col>2</xdr:col>
                    <xdr:colOff>38100</xdr:colOff>
                    <xdr:row>50</xdr:row>
                    <xdr:rowOff>7620</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3</xdr:col>
                    <xdr:colOff>746760</xdr:colOff>
                    <xdr:row>37</xdr:row>
                    <xdr:rowOff>152400</xdr:rowOff>
                  </from>
                  <to>
                    <xdr:col>3</xdr:col>
                    <xdr:colOff>990600</xdr:colOff>
                    <xdr:row>39</xdr:row>
                    <xdr:rowOff>22860</xdr:rowOff>
                  </to>
                </anchor>
              </controlPr>
            </control>
          </mc:Choice>
        </mc:AlternateContent>
        <mc:AlternateContent xmlns:mc="http://schemas.openxmlformats.org/markup-compatibility/2006">
          <mc:Choice Requires="x14">
            <control shapeId="78855" r:id="rId10" name="Check Box 7">
              <controlPr defaultSize="0" autoFill="0" autoLine="0" autoPict="0">
                <anchor moveWithCells="1">
                  <from>
                    <xdr:col>3</xdr:col>
                    <xdr:colOff>746760</xdr:colOff>
                    <xdr:row>36</xdr:row>
                    <xdr:rowOff>144780</xdr:rowOff>
                  </from>
                  <to>
                    <xdr:col>3</xdr:col>
                    <xdr:colOff>990600</xdr:colOff>
                    <xdr:row>38</xdr:row>
                    <xdr:rowOff>99060</xdr:rowOff>
                  </to>
                </anchor>
              </controlPr>
            </control>
          </mc:Choice>
        </mc:AlternateContent>
        <mc:AlternateContent xmlns:mc="http://schemas.openxmlformats.org/markup-compatibility/2006">
          <mc:Choice Requires="x14">
            <control shapeId="78856" r:id="rId11" name="Check Box 8">
              <controlPr defaultSize="0" autoFill="0" autoLine="0" autoPict="0">
                <anchor moveWithCells="1">
                  <from>
                    <xdr:col>1</xdr:col>
                    <xdr:colOff>1775460</xdr:colOff>
                    <xdr:row>43</xdr:row>
                    <xdr:rowOff>213360</xdr:rowOff>
                  </from>
                  <to>
                    <xdr:col>2</xdr:col>
                    <xdr:colOff>38100</xdr:colOff>
                    <xdr:row>44</xdr:row>
                    <xdr:rowOff>228600</xdr:rowOff>
                  </to>
                </anchor>
              </controlPr>
            </control>
          </mc:Choice>
        </mc:AlternateContent>
        <mc:AlternateContent xmlns:mc="http://schemas.openxmlformats.org/markup-compatibility/2006">
          <mc:Choice Requires="x14">
            <control shapeId="78857" r:id="rId12" name="Check Box 9">
              <controlPr defaultSize="0" autoFill="0" autoLine="0" autoPict="0">
                <anchor moveWithCells="1">
                  <from>
                    <xdr:col>1</xdr:col>
                    <xdr:colOff>1775460</xdr:colOff>
                    <xdr:row>50</xdr:row>
                    <xdr:rowOff>198120</xdr:rowOff>
                  </from>
                  <to>
                    <xdr:col>2</xdr:col>
                    <xdr:colOff>38100</xdr:colOff>
                    <xdr:row>52</xdr:row>
                    <xdr:rowOff>45720</xdr:rowOff>
                  </to>
                </anchor>
              </controlPr>
            </control>
          </mc:Choice>
        </mc:AlternateContent>
        <mc:AlternateContent xmlns:mc="http://schemas.openxmlformats.org/markup-compatibility/2006">
          <mc:Choice Requires="x14">
            <control shapeId="78858" r:id="rId13" name="Check Box 10">
              <controlPr defaultSize="0" autoFill="0" autoLine="0" autoPict="0">
                <anchor moveWithCells="1">
                  <from>
                    <xdr:col>1</xdr:col>
                    <xdr:colOff>1775460</xdr:colOff>
                    <xdr:row>47</xdr:row>
                    <xdr:rowOff>137160</xdr:rowOff>
                  </from>
                  <to>
                    <xdr:col>2</xdr:col>
                    <xdr:colOff>38100</xdr:colOff>
                    <xdr:row>49</xdr:row>
                    <xdr:rowOff>45720</xdr:rowOff>
                  </to>
                </anchor>
              </controlPr>
            </control>
          </mc:Choice>
        </mc:AlternateContent>
        <mc:AlternateContent xmlns:mc="http://schemas.openxmlformats.org/markup-compatibility/2006">
          <mc:Choice Requires="x14">
            <control shapeId="78859" r:id="rId14" name="Check Box 11">
              <controlPr defaultSize="0" autoFill="0" autoLine="0" autoPict="0">
                <anchor moveWithCells="1">
                  <from>
                    <xdr:col>1</xdr:col>
                    <xdr:colOff>1775460</xdr:colOff>
                    <xdr:row>50</xdr:row>
                    <xdr:rowOff>22860</xdr:rowOff>
                  </from>
                  <to>
                    <xdr:col>2</xdr:col>
                    <xdr:colOff>38100</xdr:colOff>
                    <xdr:row>50</xdr:row>
                    <xdr:rowOff>228600</xdr:rowOff>
                  </to>
                </anchor>
              </controlPr>
            </control>
          </mc:Choice>
        </mc:AlternateContent>
        <mc:AlternateContent xmlns:mc="http://schemas.openxmlformats.org/markup-compatibility/2006">
          <mc:Choice Requires="x14">
            <control shapeId="78860" r:id="rId15" name="Check Box 12">
              <controlPr defaultSize="0" autoFill="0" autoLine="0" autoPict="0">
                <anchor moveWithCells="1">
                  <from>
                    <xdr:col>1</xdr:col>
                    <xdr:colOff>1775460</xdr:colOff>
                    <xdr:row>41</xdr:row>
                    <xdr:rowOff>960120</xdr:rowOff>
                  </from>
                  <to>
                    <xdr:col>2</xdr:col>
                    <xdr:colOff>38100</xdr:colOff>
                    <xdr:row>43</xdr:row>
                    <xdr:rowOff>45720</xdr:rowOff>
                  </to>
                </anchor>
              </controlPr>
            </control>
          </mc:Choice>
        </mc:AlternateContent>
        <mc:AlternateContent xmlns:mc="http://schemas.openxmlformats.org/markup-compatibility/2006">
          <mc:Choice Requires="x14">
            <control shapeId="78861" r:id="rId16" name="Check Box 13">
              <controlPr defaultSize="0" autoFill="0" autoLine="0" autoPict="0">
                <anchor moveWithCells="1">
                  <from>
                    <xdr:col>1</xdr:col>
                    <xdr:colOff>1775460</xdr:colOff>
                    <xdr:row>42</xdr:row>
                    <xdr:rowOff>190500</xdr:rowOff>
                  </from>
                  <to>
                    <xdr:col>2</xdr:col>
                    <xdr:colOff>38100</xdr:colOff>
                    <xdr:row>44</xdr:row>
                    <xdr:rowOff>22860</xdr:rowOff>
                  </to>
                </anchor>
              </controlPr>
            </control>
          </mc:Choice>
        </mc:AlternateContent>
        <mc:AlternateContent xmlns:mc="http://schemas.openxmlformats.org/markup-compatibility/2006">
          <mc:Choice Requires="x14">
            <control shapeId="78862" r:id="rId17" name="Check Box 14">
              <controlPr defaultSize="0" autoFill="0" autoLine="0" autoPict="0">
                <anchor moveWithCells="1">
                  <from>
                    <xdr:col>0</xdr:col>
                    <xdr:colOff>83820</xdr:colOff>
                    <xdr:row>22</xdr:row>
                    <xdr:rowOff>144780</xdr:rowOff>
                  </from>
                  <to>
                    <xdr:col>1</xdr:col>
                    <xdr:colOff>236220</xdr:colOff>
                    <xdr:row>24</xdr:row>
                    <xdr:rowOff>144780</xdr:rowOff>
                  </to>
                </anchor>
              </controlPr>
            </control>
          </mc:Choice>
        </mc:AlternateContent>
        <mc:AlternateContent xmlns:mc="http://schemas.openxmlformats.org/markup-compatibility/2006">
          <mc:Choice Requires="x14">
            <control shapeId="78863" r:id="rId18" name="Check Box 15">
              <controlPr defaultSize="0" autoFill="0" autoLine="0" autoPict="0">
                <anchor moveWithCells="1">
                  <from>
                    <xdr:col>0</xdr:col>
                    <xdr:colOff>99060</xdr:colOff>
                    <xdr:row>22</xdr:row>
                    <xdr:rowOff>0</xdr:rowOff>
                  </from>
                  <to>
                    <xdr:col>1</xdr:col>
                    <xdr:colOff>121920</xdr:colOff>
                    <xdr:row>23</xdr:row>
                    <xdr:rowOff>22860</xdr:rowOff>
                  </to>
                </anchor>
              </controlPr>
            </control>
          </mc:Choice>
        </mc:AlternateContent>
        <mc:AlternateContent xmlns:mc="http://schemas.openxmlformats.org/markup-compatibility/2006">
          <mc:Choice Requires="x14">
            <control shapeId="78864" r:id="rId19" name="Check Box 16">
              <controlPr defaultSize="0" autoFill="0" autoLine="0" autoPict="0">
                <anchor moveWithCells="1">
                  <from>
                    <xdr:col>0</xdr:col>
                    <xdr:colOff>99060</xdr:colOff>
                    <xdr:row>20</xdr:row>
                    <xdr:rowOff>220980</xdr:rowOff>
                  </from>
                  <to>
                    <xdr:col>1</xdr:col>
                    <xdr:colOff>114300</xdr:colOff>
                    <xdr:row>22</xdr:row>
                    <xdr:rowOff>45720</xdr:rowOff>
                  </to>
                </anchor>
              </controlPr>
            </control>
          </mc:Choice>
        </mc:AlternateContent>
        <mc:AlternateContent xmlns:mc="http://schemas.openxmlformats.org/markup-compatibility/2006">
          <mc:Choice Requires="x14">
            <control shapeId="78865" r:id="rId20" name="Check Box 17">
              <controlPr defaultSize="0" autoFill="0" autoLine="0" autoPict="0">
                <anchor moveWithCells="1">
                  <from>
                    <xdr:col>0</xdr:col>
                    <xdr:colOff>83820</xdr:colOff>
                    <xdr:row>24</xdr:row>
                    <xdr:rowOff>45720</xdr:rowOff>
                  </from>
                  <to>
                    <xdr:col>1</xdr:col>
                    <xdr:colOff>121920</xdr:colOff>
                    <xdr:row>24</xdr:row>
                    <xdr:rowOff>457200</xdr:rowOff>
                  </to>
                </anchor>
              </controlPr>
            </control>
          </mc:Choice>
        </mc:AlternateContent>
        <mc:AlternateContent xmlns:mc="http://schemas.openxmlformats.org/markup-compatibility/2006">
          <mc:Choice Requires="x14">
            <control shapeId="78866" r:id="rId21" name="Check Box 18">
              <controlPr defaultSize="0" autoFill="0" autoLine="0" autoPict="0">
                <anchor moveWithCells="1">
                  <from>
                    <xdr:col>0</xdr:col>
                    <xdr:colOff>99060</xdr:colOff>
                    <xdr:row>26</xdr:row>
                    <xdr:rowOff>0</xdr:rowOff>
                  </from>
                  <to>
                    <xdr:col>1</xdr:col>
                    <xdr:colOff>137160</xdr:colOff>
                    <xdr:row>27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AA722-4B17-425D-A010-2E29F87C695F}">
  <sheetPr>
    <tabColor theme="0"/>
    <pageSetUpPr fitToPage="1"/>
  </sheetPr>
  <dimension ref="A1:V52"/>
  <sheetViews>
    <sheetView showGridLines="0" view="pageBreakPreview" topLeftCell="A3" zoomScaleNormal="70" zoomScaleSheetLayoutView="100" workbookViewId="0">
      <selection activeCell="D5" sqref="D5"/>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76</v>
      </c>
      <c r="B1" s="3"/>
      <c r="C1" s="3"/>
      <c r="D1" s="3"/>
      <c r="E1" s="3"/>
      <c r="F1" s="3"/>
      <c r="G1" s="3"/>
      <c r="H1" s="3"/>
      <c r="I1" s="3"/>
      <c r="J1" s="3"/>
    </row>
    <row r="2" spans="1:22" ht="16.2">
      <c r="A2" s="1"/>
      <c r="B2" s="3"/>
      <c r="C2" s="3"/>
      <c r="D2" s="3"/>
      <c r="E2" s="3"/>
      <c r="F2" s="3"/>
      <c r="G2" s="3"/>
      <c r="H2" s="3"/>
      <c r="I2" s="3"/>
      <c r="J2" s="3"/>
    </row>
    <row r="3" spans="1:22" ht="24.9" customHeight="1">
      <c r="A3" s="3"/>
      <c r="B3" s="288" t="s">
        <v>196</v>
      </c>
      <c r="C3" s="288"/>
      <c r="D3" s="288"/>
      <c r="E3" s="288"/>
      <c r="F3" s="288"/>
      <c r="G3" s="288"/>
      <c r="H3" s="288"/>
      <c r="I3" s="288"/>
      <c r="J3" s="288"/>
      <c r="K3" s="289"/>
      <c r="L3" s="289"/>
      <c r="M3" s="289"/>
      <c r="N3" s="289"/>
      <c r="O3" s="289"/>
      <c r="P3" s="289"/>
      <c r="Q3" s="289"/>
      <c r="R3" s="289"/>
      <c r="S3" s="289"/>
      <c r="T3" s="289"/>
      <c r="U3" s="289"/>
    </row>
    <row r="4" spans="1:22" ht="24.9" customHeight="1">
      <c r="A4" s="3"/>
      <c r="B4" s="288"/>
      <c r="C4" s="288"/>
      <c r="D4" s="288"/>
      <c r="E4" s="288"/>
      <c r="F4" s="288"/>
      <c r="G4" s="288"/>
      <c r="H4" s="288"/>
      <c r="I4" s="288"/>
      <c r="J4" s="288"/>
      <c r="K4" s="289"/>
      <c r="L4" s="289"/>
      <c r="M4" s="289"/>
      <c r="N4" s="289"/>
      <c r="O4" s="289"/>
      <c r="P4" s="289"/>
      <c r="Q4" s="289"/>
      <c r="R4" s="289"/>
      <c r="S4" s="289"/>
      <c r="T4" s="289"/>
      <c r="U4" s="289"/>
    </row>
    <row r="5" spans="1:22" s="70" customFormat="1" ht="9.75" customHeight="1">
      <c r="A5" s="68"/>
      <c r="B5" s="69"/>
      <c r="C5" s="69"/>
      <c r="D5" s="69"/>
      <c r="E5" s="69"/>
      <c r="F5" s="69"/>
      <c r="G5" s="69"/>
      <c r="H5" s="69"/>
      <c r="I5" s="69"/>
      <c r="J5" s="69"/>
    </row>
    <row r="6" spans="1:22" s="73" customFormat="1" ht="19.2">
      <c r="A6" s="71"/>
      <c r="B6" s="72"/>
      <c r="C6" s="72"/>
      <c r="D6" s="72"/>
      <c r="E6" s="72"/>
      <c r="F6" s="72"/>
      <c r="G6" s="72"/>
      <c r="H6" s="71"/>
      <c r="I6" s="71"/>
      <c r="J6" s="71"/>
      <c r="O6" s="300" t="s">
        <v>74</v>
      </c>
      <c r="P6" s="300"/>
      <c r="Q6" s="300"/>
      <c r="R6" s="301" t="s">
        <v>98</v>
      </c>
      <c r="S6" s="301"/>
      <c r="T6" s="301"/>
      <c r="U6" s="301"/>
      <c r="V6" s="301"/>
    </row>
    <row r="7" spans="1:22" s="73" customFormat="1" ht="19.2">
      <c r="A7" s="71"/>
      <c r="B7" s="72"/>
      <c r="C7" s="72"/>
      <c r="D7" s="72"/>
      <c r="E7" s="72"/>
      <c r="F7" s="72"/>
      <c r="G7" s="72"/>
      <c r="H7" s="71"/>
      <c r="I7" s="71"/>
      <c r="J7" s="71"/>
      <c r="P7" s="74"/>
      <c r="Q7" s="74"/>
      <c r="R7" s="74"/>
      <c r="S7" s="75"/>
      <c r="T7" s="75"/>
      <c r="U7" s="75"/>
      <c r="V7" s="75"/>
    </row>
    <row r="8" spans="1:22" s="11" customFormat="1" ht="15" thickBot="1">
      <c r="A8" s="13"/>
      <c r="B8" s="13"/>
      <c r="C8" s="17" t="s">
        <v>5</v>
      </c>
      <c r="D8" s="13"/>
      <c r="E8" s="13"/>
      <c r="F8" s="13"/>
      <c r="G8" s="13"/>
      <c r="H8" s="13"/>
      <c r="I8" s="13"/>
      <c r="J8" s="13"/>
    </row>
    <row r="9" spans="1:22" s="11" customFormat="1" ht="23.1" customHeight="1">
      <c r="A9" s="13"/>
      <c r="B9" s="13"/>
      <c r="C9" s="16" t="s">
        <v>4</v>
      </c>
      <c r="D9" s="290" t="s">
        <v>191</v>
      </c>
      <c r="E9" s="291"/>
      <c r="F9" s="291"/>
      <c r="G9" s="291"/>
      <c r="H9" s="291"/>
      <c r="I9" s="291"/>
      <c r="J9" s="291"/>
      <c r="K9" s="292"/>
    </row>
    <row r="10" spans="1:22" s="11" customFormat="1" ht="23.1" customHeight="1">
      <c r="A10" s="13"/>
      <c r="B10" s="13"/>
      <c r="C10" s="15" t="s">
        <v>7</v>
      </c>
      <c r="D10" s="293" t="s">
        <v>187</v>
      </c>
      <c r="E10" s="294"/>
      <c r="F10" s="294"/>
      <c r="G10" s="294"/>
      <c r="H10" s="294"/>
      <c r="I10" s="294"/>
      <c r="J10" s="294"/>
      <c r="K10" s="295"/>
    </row>
    <row r="11" spans="1:22" s="11" customFormat="1" ht="23.1" customHeight="1">
      <c r="A11" s="13"/>
      <c r="B11" s="13"/>
      <c r="C11" s="14" t="s">
        <v>19</v>
      </c>
      <c r="D11" s="373">
        <v>15</v>
      </c>
      <c r="E11" s="374"/>
      <c r="F11" s="375" t="s">
        <v>17</v>
      </c>
      <c r="G11" s="375"/>
      <c r="H11" s="375"/>
      <c r="I11" s="375"/>
      <c r="J11" s="375"/>
      <c r="K11" s="376"/>
    </row>
    <row r="12" spans="1:22" s="11" customFormat="1" ht="23.1" customHeight="1" thickBot="1">
      <c r="A12" s="13"/>
      <c r="B12" s="13"/>
      <c r="C12" s="12" t="s">
        <v>18</v>
      </c>
      <c r="D12" s="377">
        <v>30</v>
      </c>
      <c r="E12" s="378"/>
      <c r="F12" s="379" t="s">
        <v>17</v>
      </c>
      <c r="G12" s="379"/>
      <c r="H12" s="379"/>
      <c r="I12" s="379"/>
      <c r="J12" s="379"/>
      <c r="K12" s="380"/>
    </row>
    <row r="13" spans="1:22" ht="9.9" customHeight="1">
      <c r="A13" s="3"/>
      <c r="B13" s="3"/>
      <c r="C13" s="3"/>
      <c r="D13" s="3"/>
      <c r="E13" s="3"/>
      <c r="F13" s="3"/>
      <c r="G13" s="3"/>
      <c r="H13" s="3"/>
      <c r="I13" s="3"/>
      <c r="J13" s="3"/>
    </row>
    <row r="14" spans="1:22" ht="20.100000000000001" customHeight="1">
      <c r="A14" s="3"/>
      <c r="B14" s="307" t="s">
        <v>16</v>
      </c>
      <c r="C14" s="307"/>
      <c r="D14" s="307"/>
      <c r="E14" s="308">
        <f>$C$18+$E$18-$G$18</f>
        <v>310000</v>
      </c>
      <c r="F14" s="309"/>
      <c r="G14" s="309"/>
      <c r="H14" s="309"/>
      <c r="I14" s="309"/>
      <c r="J14" s="311" t="s">
        <v>1</v>
      </c>
      <c r="K14" s="312"/>
      <c r="M14" s="302"/>
      <c r="N14" s="302"/>
      <c r="O14" s="302"/>
      <c r="P14" s="302"/>
      <c r="Q14" s="302"/>
      <c r="R14" s="302"/>
      <c r="T14" s="10"/>
      <c r="U14" s="10"/>
    </row>
    <row r="15" spans="1:22" ht="20.100000000000001" customHeight="1" thickBot="1">
      <c r="A15" s="3"/>
      <c r="B15" s="307"/>
      <c r="C15" s="307"/>
      <c r="D15" s="307"/>
      <c r="E15" s="310"/>
      <c r="F15" s="310"/>
      <c r="G15" s="310"/>
      <c r="H15" s="310"/>
      <c r="I15" s="310"/>
      <c r="J15" s="311"/>
      <c r="K15" s="312"/>
      <c r="M15" s="302"/>
      <c r="N15" s="302"/>
      <c r="O15" s="302"/>
      <c r="P15" s="302"/>
      <c r="Q15" s="302"/>
      <c r="R15" s="302"/>
      <c r="T15" s="10"/>
      <c r="U15" s="10"/>
    </row>
    <row r="16" spans="1:22" ht="9.9" customHeight="1">
      <c r="A16" s="3"/>
      <c r="B16" s="3"/>
      <c r="C16" s="3"/>
      <c r="D16" s="3"/>
      <c r="E16" s="3"/>
      <c r="F16" s="3"/>
      <c r="G16" s="3"/>
      <c r="H16" s="3"/>
      <c r="I16" s="3"/>
      <c r="J16" s="3"/>
    </row>
    <row r="17" spans="1:21" ht="39.9" customHeight="1">
      <c r="A17" s="3"/>
      <c r="B17" s="3"/>
      <c r="C17" s="321" t="s">
        <v>15</v>
      </c>
      <c r="D17" s="321"/>
      <c r="E17" s="322" t="s">
        <v>14</v>
      </c>
      <c r="F17" s="323"/>
      <c r="G17" s="313" t="s">
        <v>13</v>
      </c>
      <c r="H17" s="314"/>
      <c r="I17" s="8"/>
      <c r="J17" s="8"/>
    </row>
    <row r="18" spans="1:21" ht="20.100000000000001" customHeight="1">
      <c r="A18" s="3"/>
      <c r="B18" s="3"/>
      <c r="C18" s="315">
        <f>$P$31</f>
        <v>290000</v>
      </c>
      <c r="D18" s="316"/>
      <c r="E18" s="384">
        <f>$S$31</f>
        <v>20000</v>
      </c>
      <c r="F18" s="385"/>
      <c r="G18" s="386"/>
      <c r="H18" s="387"/>
      <c r="I18" s="9"/>
      <c r="J18" s="9"/>
    </row>
    <row r="19" spans="1:21" ht="9.9" customHeight="1">
      <c r="A19" s="3"/>
      <c r="B19" s="3"/>
      <c r="C19" s="3"/>
      <c r="D19" s="3"/>
      <c r="E19" s="3"/>
      <c r="F19" s="3"/>
      <c r="G19" s="3"/>
      <c r="H19" s="3"/>
      <c r="I19" s="3"/>
      <c r="J19" s="3"/>
    </row>
    <row r="20" spans="1:21" s="7" customFormat="1" ht="20.100000000000001" customHeight="1">
      <c r="A20" s="8"/>
      <c r="B20" s="67" t="s">
        <v>12</v>
      </c>
      <c r="C20" s="280" t="s">
        <v>11</v>
      </c>
      <c r="D20" s="280"/>
      <c r="E20" s="280"/>
      <c r="F20" s="280"/>
      <c r="G20" s="280"/>
      <c r="H20" s="280"/>
      <c r="I20" s="280"/>
      <c r="J20" s="280"/>
      <c r="K20" s="283" t="s">
        <v>10</v>
      </c>
      <c r="L20" s="283"/>
      <c r="M20" s="283" t="s">
        <v>2</v>
      </c>
      <c r="N20" s="283"/>
      <c r="O20" s="283"/>
      <c r="P20" s="283" t="s">
        <v>9</v>
      </c>
      <c r="Q20" s="283"/>
      <c r="R20" s="283"/>
      <c r="S20" s="287" t="s">
        <v>3</v>
      </c>
      <c r="T20" s="287"/>
      <c r="U20" s="287"/>
    </row>
    <row r="21" spans="1:21" ht="20.100000000000001" customHeight="1">
      <c r="A21" s="3"/>
      <c r="B21" s="6">
        <v>1</v>
      </c>
      <c r="C21" s="381" t="s">
        <v>105</v>
      </c>
      <c r="D21" s="381"/>
      <c r="E21" s="381"/>
      <c r="F21" s="381"/>
      <c r="G21" s="381"/>
      <c r="H21" s="381"/>
      <c r="I21" s="381"/>
      <c r="J21" s="381"/>
      <c r="K21" s="5">
        <v>2</v>
      </c>
      <c r="L21" s="4" t="s">
        <v>104</v>
      </c>
      <c r="M21" s="382">
        <v>82000</v>
      </c>
      <c r="N21" s="382"/>
      <c r="O21" s="382"/>
      <c r="P21" s="383">
        <f t="shared" ref="P21:P30" si="0">K21*M21</f>
        <v>164000</v>
      </c>
      <c r="Q21" s="383"/>
      <c r="R21" s="383"/>
      <c r="S21" s="382"/>
      <c r="T21" s="382"/>
      <c r="U21" s="382"/>
    </row>
    <row r="22" spans="1:21" ht="20.100000000000001" customHeight="1">
      <c r="A22" s="3"/>
      <c r="B22" s="6">
        <v>2</v>
      </c>
      <c r="C22" s="381" t="s">
        <v>106</v>
      </c>
      <c r="D22" s="381"/>
      <c r="E22" s="381"/>
      <c r="F22" s="381"/>
      <c r="G22" s="381"/>
      <c r="H22" s="381"/>
      <c r="I22" s="381"/>
      <c r="J22" s="381"/>
      <c r="K22" s="5">
        <v>1</v>
      </c>
      <c r="L22" s="4" t="s">
        <v>104</v>
      </c>
      <c r="M22" s="382">
        <v>90000</v>
      </c>
      <c r="N22" s="382"/>
      <c r="O22" s="382"/>
      <c r="P22" s="383">
        <f t="shared" si="0"/>
        <v>90000</v>
      </c>
      <c r="Q22" s="383"/>
      <c r="R22" s="383"/>
      <c r="S22" s="382"/>
      <c r="T22" s="382"/>
      <c r="U22" s="382"/>
    </row>
    <row r="23" spans="1:21" ht="20.100000000000001" customHeight="1">
      <c r="A23" s="3"/>
      <c r="B23" s="6">
        <v>3</v>
      </c>
      <c r="C23" s="381" t="s">
        <v>142</v>
      </c>
      <c r="D23" s="381"/>
      <c r="E23" s="381"/>
      <c r="F23" s="381"/>
      <c r="G23" s="381"/>
      <c r="H23" s="381"/>
      <c r="I23" s="381"/>
      <c r="J23" s="381"/>
      <c r="K23" s="5">
        <v>9</v>
      </c>
      <c r="L23" s="4" t="s">
        <v>141</v>
      </c>
      <c r="M23" s="382">
        <v>4000</v>
      </c>
      <c r="N23" s="382"/>
      <c r="O23" s="382"/>
      <c r="P23" s="383">
        <f t="shared" si="0"/>
        <v>36000</v>
      </c>
      <c r="Q23" s="383"/>
      <c r="R23" s="383"/>
      <c r="S23" s="382"/>
      <c r="T23" s="382"/>
      <c r="U23" s="382"/>
    </row>
    <row r="24" spans="1:21" ht="20.100000000000001" customHeight="1">
      <c r="A24" s="3"/>
      <c r="B24" s="6">
        <v>4</v>
      </c>
      <c r="C24" s="381" t="s">
        <v>140</v>
      </c>
      <c r="D24" s="381"/>
      <c r="E24" s="381"/>
      <c r="F24" s="381"/>
      <c r="G24" s="381"/>
      <c r="H24" s="381"/>
      <c r="I24" s="381"/>
      <c r="J24" s="381"/>
      <c r="K24" s="5">
        <v>1</v>
      </c>
      <c r="L24" s="4" t="s">
        <v>104</v>
      </c>
      <c r="M24" s="382"/>
      <c r="N24" s="382"/>
      <c r="O24" s="382"/>
      <c r="P24" s="383">
        <f t="shared" si="0"/>
        <v>0</v>
      </c>
      <c r="Q24" s="383"/>
      <c r="R24" s="383"/>
      <c r="S24" s="382">
        <v>20000</v>
      </c>
      <c r="T24" s="382"/>
      <c r="U24" s="382"/>
    </row>
    <row r="25" spans="1:21" ht="20.100000000000001" customHeight="1">
      <c r="A25" s="3"/>
      <c r="B25" s="6">
        <v>5</v>
      </c>
      <c r="C25" s="381"/>
      <c r="D25" s="381"/>
      <c r="E25" s="381"/>
      <c r="F25" s="381"/>
      <c r="G25" s="381"/>
      <c r="H25" s="381"/>
      <c r="I25" s="381"/>
      <c r="J25" s="381"/>
      <c r="K25" s="5"/>
      <c r="L25" s="4"/>
      <c r="M25" s="382"/>
      <c r="N25" s="382"/>
      <c r="O25" s="382"/>
      <c r="P25" s="383">
        <f t="shared" si="0"/>
        <v>0</v>
      </c>
      <c r="Q25" s="383"/>
      <c r="R25" s="383"/>
      <c r="S25" s="382"/>
      <c r="T25" s="382"/>
      <c r="U25" s="382"/>
    </row>
    <row r="26" spans="1:21" ht="20.100000000000001" customHeight="1">
      <c r="A26" s="3"/>
      <c r="B26" s="6">
        <v>6</v>
      </c>
      <c r="C26" s="381"/>
      <c r="D26" s="381"/>
      <c r="E26" s="381"/>
      <c r="F26" s="381"/>
      <c r="G26" s="381"/>
      <c r="H26" s="381"/>
      <c r="I26" s="381"/>
      <c r="J26" s="381"/>
      <c r="K26" s="5"/>
      <c r="L26" s="4"/>
      <c r="M26" s="382"/>
      <c r="N26" s="382"/>
      <c r="O26" s="382"/>
      <c r="P26" s="383">
        <f t="shared" si="0"/>
        <v>0</v>
      </c>
      <c r="Q26" s="383"/>
      <c r="R26" s="383"/>
      <c r="S26" s="382"/>
      <c r="T26" s="382"/>
      <c r="U26" s="382"/>
    </row>
    <row r="27" spans="1:21" ht="20.100000000000001" customHeight="1">
      <c r="A27" s="3"/>
      <c r="B27" s="6">
        <v>7</v>
      </c>
      <c r="C27" s="381"/>
      <c r="D27" s="381"/>
      <c r="E27" s="381"/>
      <c r="F27" s="381"/>
      <c r="G27" s="381"/>
      <c r="H27" s="381"/>
      <c r="I27" s="381"/>
      <c r="J27" s="381"/>
      <c r="K27" s="5"/>
      <c r="L27" s="4"/>
      <c r="M27" s="382"/>
      <c r="N27" s="382"/>
      <c r="O27" s="382"/>
      <c r="P27" s="383">
        <f t="shared" si="0"/>
        <v>0</v>
      </c>
      <c r="Q27" s="383"/>
      <c r="R27" s="383"/>
      <c r="S27" s="382"/>
      <c r="T27" s="382"/>
      <c r="U27" s="382"/>
    </row>
    <row r="28" spans="1:21" ht="20.100000000000001" customHeight="1">
      <c r="A28" s="3"/>
      <c r="B28" s="6">
        <v>8</v>
      </c>
      <c r="C28" s="381"/>
      <c r="D28" s="381"/>
      <c r="E28" s="381"/>
      <c r="F28" s="381"/>
      <c r="G28" s="381"/>
      <c r="H28" s="381"/>
      <c r="I28" s="381"/>
      <c r="J28" s="381"/>
      <c r="K28" s="5"/>
      <c r="L28" s="4"/>
      <c r="M28" s="382"/>
      <c r="N28" s="382"/>
      <c r="O28" s="382"/>
      <c r="P28" s="383">
        <f t="shared" si="0"/>
        <v>0</v>
      </c>
      <c r="Q28" s="383"/>
      <c r="R28" s="383"/>
      <c r="S28" s="382"/>
      <c r="T28" s="382"/>
      <c r="U28" s="382"/>
    </row>
    <row r="29" spans="1:21" ht="20.100000000000001" customHeight="1">
      <c r="A29" s="3"/>
      <c r="B29" s="6">
        <v>9</v>
      </c>
      <c r="C29" s="381"/>
      <c r="D29" s="381"/>
      <c r="E29" s="381"/>
      <c r="F29" s="381"/>
      <c r="G29" s="381"/>
      <c r="H29" s="381"/>
      <c r="I29" s="381"/>
      <c r="J29" s="381"/>
      <c r="K29" s="5"/>
      <c r="L29" s="4"/>
      <c r="M29" s="382"/>
      <c r="N29" s="382"/>
      <c r="O29" s="382"/>
      <c r="P29" s="383">
        <f t="shared" si="0"/>
        <v>0</v>
      </c>
      <c r="Q29" s="383"/>
      <c r="R29" s="383"/>
      <c r="S29" s="382"/>
      <c r="T29" s="382"/>
      <c r="U29" s="382"/>
    </row>
    <row r="30" spans="1:21" ht="20.100000000000001" customHeight="1">
      <c r="A30" s="3"/>
      <c r="B30" s="6">
        <v>10</v>
      </c>
      <c r="C30" s="381"/>
      <c r="D30" s="381"/>
      <c r="E30" s="381"/>
      <c r="F30" s="381"/>
      <c r="G30" s="381"/>
      <c r="H30" s="381"/>
      <c r="I30" s="381"/>
      <c r="J30" s="381"/>
      <c r="K30" s="5"/>
      <c r="L30" s="4"/>
      <c r="M30" s="382"/>
      <c r="N30" s="382"/>
      <c r="O30" s="382"/>
      <c r="P30" s="383">
        <f t="shared" si="0"/>
        <v>0</v>
      </c>
      <c r="Q30" s="383"/>
      <c r="R30" s="383"/>
      <c r="S30" s="382"/>
      <c r="T30" s="382"/>
      <c r="U30" s="382"/>
    </row>
    <row r="31" spans="1:21" ht="20.100000000000001" customHeight="1">
      <c r="A31" s="3"/>
      <c r="B31" s="3"/>
      <c r="C31" s="3"/>
      <c r="D31" s="3"/>
      <c r="E31" s="3"/>
      <c r="F31" s="3"/>
      <c r="G31" s="3"/>
      <c r="H31" s="3"/>
      <c r="I31" s="3"/>
      <c r="J31" s="3"/>
      <c r="M31" s="283" t="s">
        <v>0</v>
      </c>
      <c r="N31" s="283"/>
      <c r="O31" s="283"/>
      <c r="P31" s="284">
        <f>SUM(P21:R30)</f>
        <v>290000</v>
      </c>
      <c r="Q31" s="285"/>
      <c r="R31" s="286"/>
      <c r="S31" s="284">
        <f>SUM(S21:U30)</f>
        <v>20000</v>
      </c>
      <c r="T31" s="285"/>
      <c r="U31" s="286"/>
    </row>
    <row r="32" spans="1:21" ht="49.5" customHeight="1">
      <c r="A32" s="3"/>
      <c r="B32" s="3"/>
      <c r="C32" s="3"/>
      <c r="D32" s="3"/>
      <c r="E32" s="3"/>
      <c r="F32" s="3"/>
      <c r="G32" s="3"/>
      <c r="H32" s="3"/>
      <c r="I32" s="3"/>
      <c r="J32" s="3"/>
    </row>
    <row r="33" spans="1:22" ht="20.100000000000001" customHeight="1">
      <c r="A33" s="3"/>
      <c r="B33" s="279" t="s">
        <v>8</v>
      </c>
      <c r="C33" s="280"/>
      <c r="D33" s="388"/>
      <c r="E33" s="388"/>
      <c r="F33" s="388"/>
      <c r="G33" s="388"/>
      <c r="H33" s="388"/>
      <c r="I33" s="388"/>
      <c r="J33" s="388"/>
      <c r="K33" s="389"/>
      <c r="L33" s="389"/>
      <c r="M33" s="389"/>
      <c r="N33" s="389"/>
      <c r="O33" s="389"/>
      <c r="P33" s="389"/>
      <c r="Q33" s="389"/>
      <c r="R33" s="389"/>
      <c r="S33" s="389"/>
      <c r="T33" s="389"/>
      <c r="U33" s="389"/>
    </row>
    <row r="34" spans="1:22" ht="20.100000000000001" customHeight="1">
      <c r="A34" s="3"/>
      <c r="B34" s="280"/>
      <c r="C34" s="280"/>
      <c r="D34" s="388"/>
      <c r="E34" s="388"/>
      <c r="F34" s="388"/>
      <c r="G34" s="388"/>
      <c r="H34" s="388"/>
      <c r="I34" s="388"/>
      <c r="J34" s="388"/>
      <c r="K34" s="389"/>
      <c r="L34" s="389"/>
      <c r="M34" s="389"/>
      <c r="N34" s="389"/>
      <c r="O34" s="389"/>
      <c r="P34" s="389"/>
      <c r="Q34" s="389"/>
      <c r="R34" s="389"/>
      <c r="S34" s="389"/>
      <c r="T34" s="389"/>
      <c r="U34" s="389"/>
    </row>
    <row r="35" spans="1:22" ht="20.100000000000001" customHeight="1">
      <c r="A35" s="3"/>
      <c r="B35" s="280"/>
      <c r="C35" s="280"/>
      <c r="D35" s="388"/>
      <c r="E35" s="388"/>
      <c r="F35" s="388"/>
      <c r="G35" s="388"/>
      <c r="H35" s="388"/>
      <c r="I35" s="388"/>
      <c r="J35" s="388"/>
      <c r="K35" s="389"/>
      <c r="L35" s="389"/>
      <c r="M35" s="389"/>
      <c r="N35" s="389"/>
      <c r="O35" s="389"/>
      <c r="P35" s="389"/>
      <c r="Q35" s="389"/>
      <c r="R35" s="389"/>
      <c r="S35" s="389"/>
      <c r="T35" s="389"/>
      <c r="U35" s="389"/>
    </row>
    <row r="36" spans="1:22" ht="105" customHeight="1">
      <c r="A36" s="3"/>
      <c r="B36" s="280"/>
      <c r="C36" s="280"/>
      <c r="D36" s="388"/>
      <c r="E36" s="388"/>
      <c r="F36" s="388"/>
      <c r="G36" s="388"/>
      <c r="H36" s="388"/>
      <c r="I36" s="388"/>
      <c r="J36" s="388"/>
      <c r="K36" s="389"/>
      <c r="L36" s="389"/>
      <c r="M36" s="389"/>
      <c r="N36" s="389"/>
      <c r="O36" s="389"/>
      <c r="P36" s="389"/>
      <c r="Q36" s="389"/>
      <c r="R36" s="389"/>
      <c r="S36" s="389"/>
      <c r="T36" s="389"/>
      <c r="U36" s="389"/>
    </row>
    <row r="37" spans="1:22" ht="30" customHeight="1">
      <c r="A37" s="3"/>
      <c r="B37" s="274"/>
      <c r="C37" s="274"/>
      <c r="D37" s="274"/>
      <c r="E37" s="274"/>
      <c r="F37" s="274"/>
      <c r="G37" s="274"/>
      <c r="H37" s="274"/>
      <c r="I37" s="274"/>
      <c r="J37" s="274"/>
      <c r="K37" s="274"/>
      <c r="L37" s="274"/>
      <c r="M37" s="274"/>
      <c r="N37" s="274"/>
      <c r="O37" s="274"/>
      <c r="P37" s="274"/>
      <c r="Q37" s="274"/>
      <c r="R37" s="274"/>
      <c r="S37" s="274"/>
      <c r="T37" s="274"/>
      <c r="U37" s="274"/>
    </row>
    <row r="38" spans="1:22" ht="30" customHeight="1">
      <c r="A38" s="3"/>
      <c r="B38" s="275"/>
      <c r="C38" s="275"/>
      <c r="D38" s="275"/>
      <c r="E38" s="275"/>
      <c r="F38" s="275"/>
      <c r="G38" s="275"/>
      <c r="H38" s="275"/>
      <c r="I38" s="275"/>
      <c r="J38" s="275"/>
      <c r="K38" s="275"/>
      <c r="L38" s="275"/>
      <c r="M38" s="275"/>
      <c r="N38" s="275"/>
      <c r="O38" s="275"/>
      <c r="P38" s="275"/>
      <c r="Q38" s="275"/>
      <c r="R38" s="275"/>
      <c r="S38" s="275"/>
      <c r="T38" s="275"/>
      <c r="U38" s="275"/>
    </row>
    <row r="39" spans="1:22" ht="30" customHeight="1">
      <c r="A39" s="3"/>
      <c r="B39" s="275"/>
      <c r="C39" s="275"/>
      <c r="D39" s="275"/>
      <c r="E39" s="275"/>
      <c r="F39" s="275"/>
      <c r="G39" s="275"/>
      <c r="H39" s="275"/>
      <c r="I39" s="275"/>
      <c r="J39" s="275"/>
      <c r="K39" s="275"/>
      <c r="L39" s="275"/>
      <c r="M39" s="275"/>
      <c r="N39" s="275"/>
      <c r="O39" s="275"/>
      <c r="P39" s="275"/>
      <c r="Q39" s="275"/>
      <c r="R39" s="275"/>
      <c r="S39" s="275"/>
      <c r="T39" s="275"/>
      <c r="U39" s="275"/>
    </row>
    <row r="40" spans="1:22" ht="30" customHeight="1">
      <c r="A40" s="3"/>
      <c r="B40" s="275"/>
      <c r="C40" s="275"/>
      <c r="D40" s="275"/>
      <c r="E40" s="275"/>
      <c r="F40" s="275"/>
      <c r="G40" s="275"/>
      <c r="H40" s="275"/>
      <c r="I40" s="275"/>
      <c r="J40" s="275"/>
      <c r="K40" s="275"/>
      <c r="L40" s="275"/>
      <c r="M40" s="275"/>
      <c r="N40" s="275"/>
      <c r="O40" s="275"/>
      <c r="P40" s="275"/>
      <c r="Q40" s="275"/>
      <c r="R40" s="275"/>
      <c r="S40" s="275"/>
      <c r="T40" s="275"/>
      <c r="U40" s="275"/>
    </row>
    <row r="41" spans="1:22" ht="30" customHeight="1">
      <c r="A41" s="3"/>
      <c r="B41" s="275"/>
      <c r="C41" s="275"/>
      <c r="D41" s="275"/>
      <c r="E41" s="275"/>
      <c r="F41" s="275"/>
      <c r="G41" s="275"/>
      <c r="H41" s="275"/>
      <c r="I41" s="275"/>
      <c r="J41" s="275"/>
      <c r="K41" s="275"/>
      <c r="L41" s="275"/>
      <c r="M41" s="275"/>
      <c r="N41" s="275"/>
      <c r="O41" s="275"/>
      <c r="P41" s="275"/>
      <c r="Q41" s="275"/>
      <c r="R41" s="275"/>
      <c r="S41" s="275"/>
      <c r="T41" s="275"/>
      <c r="U41" s="275"/>
    </row>
    <row r="42" spans="1:22" ht="30" customHeight="1">
      <c r="A42" s="3"/>
      <c r="B42" s="3"/>
      <c r="C42" s="275"/>
      <c r="D42" s="275"/>
      <c r="E42" s="275"/>
      <c r="F42" s="275"/>
      <c r="G42" s="275"/>
      <c r="H42" s="275"/>
      <c r="I42" s="275"/>
      <c r="J42" s="275"/>
      <c r="K42" s="275"/>
      <c r="L42" s="275"/>
      <c r="M42" s="275"/>
      <c r="N42" s="275"/>
      <c r="O42" s="275"/>
      <c r="P42" s="275"/>
      <c r="Q42" s="275"/>
      <c r="R42" s="275"/>
      <c r="S42" s="275"/>
      <c r="T42" s="275"/>
      <c r="U42" s="275"/>
      <c r="V42" s="275"/>
    </row>
    <row r="43" spans="1:22" ht="20.100000000000001" customHeight="1">
      <c r="A43" s="3"/>
      <c r="B43" s="3"/>
      <c r="C43" s="275"/>
      <c r="D43" s="275"/>
      <c r="E43" s="275"/>
      <c r="F43" s="275"/>
      <c r="G43" s="275"/>
      <c r="H43" s="275"/>
      <c r="I43" s="275"/>
      <c r="J43" s="275"/>
      <c r="K43" s="275"/>
      <c r="L43" s="275"/>
      <c r="M43" s="275"/>
      <c r="N43" s="275"/>
      <c r="O43" s="275"/>
      <c r="P43" s="275"/>
      <c r="Q43" s="275"/>
      <c r="R43" s="275"/>
      <c r="S43" s="275"/>
      <c r="T43" s="275"/>
      <c r="U43" s="275"/>
      <c r="V43" s="275"/>
    </row>
    <row r="44" spans="1:22" ht="20.100000000000001" customHeight="1">
      <c r="C44" s="275"/>
      <c r="D44" s="275"/>
      <c r="E44" s="275"/>
      <c r="F44" s="275"/>
      <c r="G44" s="275"/>
      <c r="H44" s="275"/>
      <c r="I44" s="275"/>
      <c r="J44" s="275"/>
      <c r="K44" s="275"/>
      <c r="L44" s="275"/>
      <c r="M44" s="275"/>
      <c r="N44" s="275"/>
      <c r="O44" s="275"/>
      <c r="P44" s="275"/>
      <c r="Q44" s="275"/>
      <c r="R44" s="275"/>
      <c r="S44" s="275"/>
      <c r="T44" s="275"/>
      <c r="U44" s="275"/>
      <c r="V44" s="275"/>
    </row>
    <row r="45" spans="1:22" ht="20.100000000000001" customHeight="1">
      <c r="C45" s="275"/>
      <c r="D45" s="275"/>
      <c r="E45" s="275"/>
      <c r="F45" s="275"/>
      <c r="G45" s="275"/>
      <c r="H45" s="275"/>
      <c r="I45" s="275"/>
      <c r="J45" s="275"/>
      <c r="K45" s="275"/>
      <c r="L45" s="275"/>
      <c r="M45" s="275"/>
      <c r="N45" s="275"/>
      <c r="O45" s="275"/>
      <c r="P45" s="275"/>
      <c r="Q45" s="275"/>
      <c r="R45" s="275"/>
      <c r="S45" s="275"/>
      <c r="T45" s="275"/>
      <c r="U45" s="275"/>
      <c r="V45" s="275"/>
    </row>
    <row r="46" spans="1:22" ht="20.100000000000001" customHeight="1">
      <c r="C46" s="275"/>
      <c r="D46" s="275"/>
      <c r="E46" s="275"/>
      <c r="F46" s="275"/>
      <c r="G46" s="275"/>
      <c r="H46" s="275"/>
      <c r="I46" s="275"/>
      <c r="J46" s="275"/>
      <c r="K46" s="275"/>
      <c r="L46" s="275"/>
      <c r="M46" s="275"/>
      <c r="N46" s="275"/>
      <c r="O46" s="275"/>
      <c r="P46" s="275"/>
      <c r="Q46" s="275"/>
      <c r="R46" s="275"/>
      <c r="S46" s="275"/>
      <c r="T46" s="275"/>
      <c r="U46" s="275"/>
      <c r="V46" s="275"/>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3">
    <mergeCell ref="B33:C36"/>
    <mergeCell ref="D33:U36"/>
    <mergeCell ref="B37:U41"/>
    <mergeCell ref="C42:V43"/>
    <mergeCell ref="C44:V46"/>
    <mergeCell ref="C30:J30"/>
    <mergeCell ref="M30:O30"/>
    <mergeCell ref="P30:R30"/>
    <mergeCell ref="S30:U30"/>
    <mergeCell ref="M31:O31"/>
    <mergeCell ref="P31:R31"/>
    <mergeCell ref="S31:U31"/>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2"/>
  <dataValidations count="4">
    <dataValidation type="list" allowBlank="1" showInputMessage="1" showErrorMessage="1" sqref="L21:L30" xr:uid="{07A65065-6C0C-4B5F-B7AC-29376D086EEA}">
      <formula1>"式,台"</formula1>
    </dataValidation>
    <dataValidation type="whole" allowBlank="1" showInputMessage="1" showErrorMessage="1" sqref="K21:K30" xr:uid="{16638BCB-1A1C-43F1-A64B-C8ABE30CC896}">
      <formula1>1</formula1>
      <formula2>100</formula2>
    </dataValidation>
    <dataValidation imeMode="halfAlpha" allowBlank="1" showInputMessage="1" showErrorMessage="1" sqref="M21:R30" xr:uid="{0351A322-7782-4F34-9A4E-4841457AAC42}"/>
    <dataValidation type="whole" allowBlank="1" showInputMessage="1" showErrorMessage="1" sqref="D11:D12" xr:uid="{37CE5603-83F7-4629-8415-7E99E4FEC55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1D20C8F5-B162-4CF1-A83B-94B08B40DCEB}">
  <ds:schemaRefs>
    <ds:schemaRef ds:uri="9302029e-8bbc-4893-b767-4a248ffcb74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Sheet1</vt:lpstr>
      <vt:lpstr>別紙1（事業者調査票）</vt:lpstr>
      <vt:lpstr>別紙２（事業計画書（総括））</vt:lpstr>
      <vt:lpstr>別紙３（事業計画書）</vt:lpstr>
      <vt:lpstr>別紙４（積算内訳）</vt:lpstr>
      <vt:lpstr>（記載例）別紙1（事業者調査票）</vt:lpstr>
      <vt:lpstr>（記載例）別紙２（事業計画書（総括））</vt:lpstr>
      <vt:lpstr>（記載例）別紙３（事業計画書） </vt:lpstr>
      <vt:lpstr>（記載例）別紙４（積算内訳）</vt:lpstr>
      <vt:lpstr>県使用</vt:lpstr>
      <vt:lpstr>別紙４ (2)</vt:lpstr>
      <vt:lpstr>'（記載例）別紙1（事業者調査票）'!Print_Area</vt:lpstr>
      <vt:lpstr>'（記載例）別紙２（事業計画書（総括））'!Print_Area</vt:lpstr>
      <vt:lpstr>'（記載例）別紙３（事業計画書） '!Print_Area</vt:lpstr>
      <vt:lpstr>'（記載例）別紙４（積算内訳）'!Print_Area</vt:lpstr>
      <vt:lpstr>'別紙1（事業者調査票）'!Print_Area</vt:lpstr>
      <vt:lpstr>'別紙２（事業計画書（総括））'!Print_Area</vt:lpstr>
      <vt:lpstr>'別紙３（事業計画書）'!Print_Area</vt:lpstr>
      <vt:lpstr>'別紙４ (2)'!Print_Area</vt:lpstr>
      <vt:lpstr>'別紙４（積算内訳）'!Print_Area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篠崎 百合菜</cp:lastModifiedBy>
  <cp:lastPrinted>2024-11-15T06:06:38Z</cp:lastPrinted>
  <dcterms:created xsi:type="dcterms:W3CDTF">2006-04-10T04:26:56Z</dcterms:created>
  <dcterms:modified xsi:type="dcterms:W3CDTF">2024-11-15T06:09:53Z</dcterms:modified>
</cp:coreProperties>
</file>