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26902FFC-F86A-4702-BA4E-7A0A9260DEBF}"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W34" i="10" s="1"/>
  <c r="BW35" i="10" s="1"/>
  <c r="BW36" i="10" s="1"/>
  <c r="BW37" i="10" s="1"/>
  <c r="BW38" i="10" s="1"/>
  <c r="BW39" i="10" s="1"/>
  <c r="BW40" i="10" s="1"/>
  <c r="BW41" i="10" s="1"/>
  <c r="BW42" i="10" s="1"/>
  <c r="BW43" i="10" s="1"/>
  <c r="AM34" i="10"/>
</calcChain>
</file>

<file path=xl/sharedStrings.xml><?xml version="1.0" encoding="utf-8"?>
<sst xmlns="http://schemas.openxmlformats.org/spreadsheetml/2006/main" count="1143" uniqueCount="580">
  <si>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</si>
  <si>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</si>
  <si>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</si>
  <si>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</si>
  <si>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</si>
  <si>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</si>
  <si>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</si>
  <si>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</si>
  <si>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</si>
  <si>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</si>
  <si>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</si>
  <si>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</si>
  <si>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</si>
  <si>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</si>
  <si>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</si>
  <si>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</si>
  <si>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</si>
  <si>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</si>
  <si>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</si>
  <si>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</si>
  <si>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</si>
  <si>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</si>
  <si>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</si>
  <si>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</si>
  <si>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</si>
  <si>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</si>
  <si>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</si>
  <si>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</si>
  <si>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</si>
  <si>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</si>
  <si>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</si>
  <si>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</si>
  <si>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</si>
  <si>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</si>
  <si>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</si>
  <si>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</si>
  <si>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</si>
  <si>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</si>
  <si>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</si>
  <si>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</si>
  <si>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</si>
  <si>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</si>
  <si>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</si>
  <si>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</si>
  <si>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</si>
  <si>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</si>
  <si>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</si>
  <si>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</si>
  <si>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</si>
  <si>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</si>
  <si>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</si>
  <si>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</si>
  <si>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</si>
  <si>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</si>
  <si>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</si>
  <si>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</si>
  <si>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</si>
  <si>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</si>
  <si>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</si>
  <si>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</si>
  <si>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</si>
  <si>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</si>
  <si>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</si>
  <si>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</si>
  <si>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</si>
  <si>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</si>
  <si>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</si>
  <si>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</si>
  <si>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</si>
  <si>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</si>
  <si>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</si>
  <si>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</si>
  <si>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</si>
  <si>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</si>
  <si>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</si>
  <si>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</si>
  <si>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</si>
  <si>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</si>
  <si>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</si>
  <si>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</si>
  <si>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</si>
  <si>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</si>
  <si>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</si>
  <si>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</si>
  <si>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</si>
  <si>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</si>
  <si>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</si>
  <si>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</si>
  <si>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</si>
  <si>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</si>
  <si>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</si>
  <si>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</si>
  <si>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</si>
  <si>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</si>
  <si>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長南町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</si>
  <si>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</si>
  <si>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</si>
  <si>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</si>
  <si>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</si>
  <si>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</si>
  <si>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</si>
  <si>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</si>
  <si>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</si>
  <si>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</si>
  <si>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</si>
  <si>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</si>
  <si>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</si>
  <si>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</si>
  <si>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</si>
  <si>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</si>
  <si>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</si>
  <si>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</si>
  <si>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</si>
  <si>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</si>
  <si>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</si>
  <si>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</si>
  <si>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</si>
  <si>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</si>
  <si>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</si>
  <si>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</si>
  <si>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</si>
  <si>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</si>
  <si>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</si>
  <si>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</si>
  <si>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</si>
  <si>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</si>
  <si>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</si>
  <si>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</si>
  <si>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</si>
  <si>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</si>
  <si>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</si>
  <si>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</si>
  <si>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</si>
  <si>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</si>
  <si>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</si>
  <si>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</si>
  <si>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</si>
  <si>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</si>
  <si>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</si>
  <si>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</si>
  <si>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</si>
  <si>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</si>
  <si>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6"/>
  </si>
  <si>
    <t>うち日本人(％)</t>
    <phoneticPr fontId="5"/>
  </si>
  <si>
    <t>-2.8</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</si>
  <si>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</si>
  <si>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</si>
  <si>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</si>
  <si>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</si>
  <si>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</si>
  <si>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</si>
  <si>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</si>
  <si>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</si>
  <si>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</si>
  <si>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</si>
  <si>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</si>
  <si>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</si>
  <si>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</si>
  <si>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</si>
  <si>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</si>
  <si>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</si>
  <si>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</si>
  <si>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</si>
  <si>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</si>
  <si>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</si>
  <si>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</si>
  <si>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</si>
  <si>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</si>
  <si>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</si>
  <si>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</si>
  <si>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</si>
  <si>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</si>
  <si>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</si>
  <si>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</si>
  <si>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</si>
  <si>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</si>
  <si>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</si>
  <si>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</si>
  <si>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</si>
  <si>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</si>
  <si>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</si>
  <si>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</si>
  <si>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</si>
  <si>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</si>
  <si>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</si>
  <si>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</si>
  <si>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</si>
  <si>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</si>
  <si>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</si>
  <si>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</si>
  <si>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</si>
  <si>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</si>
  <si>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</si>
  <si>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</si>
  <si>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</si>
  <si>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</si>
  <si>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</si>
  <si>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</si>
  <si>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</si>
  <si>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</si>
  <si>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</si>
  <si>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</si>
  <si>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</si>
  <si>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千葉県長南町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</si>
  <si>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</si>
  <si>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</si>
  <si>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</si>
  <si>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</si>
  <si>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</si>
  <si>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</si>
  <si>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</si>
  <si>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</si>
  <si>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</si>
  <si>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</si>
  <si>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</si>
  <si>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</si>
  <si>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</si>
  <si>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</si>
  <si>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</si>
  <si>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</si>
  <si>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</si>
  <si>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</si>
  <si>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</si>
  <si>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</si>
  <si>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</si>
  <si>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</si>
  <si>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</si>
  <si>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</si>
  <si>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</si>
  <si>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</si>
  <si>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</si>
  <si>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</si>
  <si>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</si>
  <si>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</si>
  <si>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</si>
  <si>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</si>
  <si>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</si>
  <si>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</si>
  <si>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</si>
  <si>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</si>
  <si>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</si>
  <si>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</si>
  <si>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</si>
  <si>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</si>
  <si>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</si>
  <si>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</si>
  <si>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</si>
  <si>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</si>
  <si>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</si>
  <si>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</si>
  <si>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</si>
  <si>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</si>
  <si>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</si>
  <si>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</si>
  <si>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</si>
  <si>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</si>
  <si>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</si>
  <si>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</si>
  <si>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</si>
  <si>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</si>
  <si>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</si>
  <si>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</si>
  <si>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</si>
  <si>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</si>
  <si>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</si>
  <si>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</si>
  <si>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</si>
  <si>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</si>
  <si>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</si>
  <si>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</si>
  <si>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</si>
  <si>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</si>
  <si>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</si>
  <si>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</si>
  <si>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</si>
  <si>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</si>
  <si>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</si>
  <si>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</si>
  <si>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</si>
  <si>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</si>
  <si>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</si>
  <si>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</si>
  <si>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</si>
  <si>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</si>
  <si>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</si>
  <si>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</si>
  <si>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</si>
  <si>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</si>
  <si>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</si>
  <si>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</si>
  <si>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</si>
  <si>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</si>
  <si>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</si>
  <si>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</si>
  <si>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</si>
  <si>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</si>
  <si>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</si>
  <si>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</si>
  <si>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</si>
  <si>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</si>
  <si>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</si>
  <si>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</si>
  <si>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</si>
  <si>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</si>
  <si>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</si>
  <si>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</si>
  <si>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</si>
  <si>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</si>
  <si>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</si>
  <si>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</si>
  <si>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</si>
  <si>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</si>
  <si>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</si>
  <si>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</si>
  <si>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</si>
  <si>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</si>
  <si>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</si>
  <si>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</si>
  <si>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</si>
  <si>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</si>
  <si>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</si>
  <si>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</si>
  <si>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</si>
  <si>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</si>
  <si>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</si>
  <si>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</si>
  <si>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</si>
  <si>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</si>
  <si>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</si>
  <si>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</si>
  <si>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</si>
  <si>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</si>
  <si>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</si>
  <si>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</si>
  <si>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</si>
  <si>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</si>
  <si>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</si>
  <si>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</si>
  <si>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</si>
  <si>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</si>
  <si>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</si>
  <si>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</si>
  <si>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</si>
  <si>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</si>
  <si>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</si>
  <si>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</si>
  <si>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</si>
  <si>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</si>
  <si>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</si>
  <si>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</si>
  <si>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</si>
  <si>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</si>
  <si>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</si>
  <si>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</si>
  <si>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千葉県長南町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</si>
  <si>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</si>
  <si>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</si>
  <si>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</si>
  <si>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</si>
  <si>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</si>
  <si>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</si>
  <si>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</si>
  <si>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</si>
  <si>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</si>
  <si>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</si>
  <si>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</si>
  <si>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</si>
  <si>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</si>
  <si>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</si>
  <si>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</si>
  <si>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</si>
  <si>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</si>
  <si>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</si>
  <si>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</si>
  <si>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</si>
  <si>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長南町笠森霊園事業特別会計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</si>
  <si>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</si>
  <si>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</si>
  <si>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</si>
  <si>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</si>
  <si>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</si>
  <si>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</si>
  <si>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</si>
  <si>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</si>
  <si>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</si>
  <si>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</si>
  <si>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</si>
  <si>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</si>
  <si>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</si>
  <si>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長南町国民健康保険特別会計</t>
    <phoneticPr fontId="5"/>
  </si>
  <si>
    <t>長南町介護保険特別会計</t>
    <phoneticPr fontId="5"/>
  </si>
  <si>
    <t>長南町後期高齢者医療特別会計</t>
    <phoneticPr fontId="5"/>
  </si>
  <si>
    <t>長南町ガス事業会計</t>
    <phoneticPr fontId="5"/>
  </si>
  <si>
    <t>法適用企業</t>
    <phoneticPr fontId="5"/>
  </si>
  <si>
    <t>長南町農業集落排水事業特別会計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</si>
  <si>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</si>
  <si>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</si>
  <si>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</si>
  <si>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</si>
  <si>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</si>
  <si>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</si>
  <si>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</si>
  <si>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</si>
  <si>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</si>
  <si>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</si>
  <si>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</si>
  <si>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</si>
  <si>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</si>
  <si>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</si>
  <si>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</si>
  <si>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</si>
  <si>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</si>
  <si>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</si>
  <si>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</si>
  <si>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</si>
  <si>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</si>
  <si>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</si>
  <si>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</si>
  <si>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</si>
  <si>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</si>
  <si>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</si>
  <si>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</si>
  <si>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</si>
  <si>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</si>
  <si>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</si>
  <si>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</si>
  <si>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</si>
  <si>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</si>
  <si>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</si>
  <si>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</si>
  <si>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</si>
  <si>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</si>
  <si>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</si>
  <si>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</si>
  <si>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</si>
  <si>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</si>
  <si>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</si>
  <si>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</si>
  <si>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</si>
  <si>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</si>
  <si>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</si>
  <si>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</si>
  <si>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</si>
  <si>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</si>
  <si>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</si>
  <si>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</si>
  <si>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</si>
  <si>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</si>
  <si>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</si>
  <si>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</si>
  <si>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</si>
  <si>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</si>
  <si>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</si>
  <si>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</si>
  <si>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</si>
  <si>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</si>
  <si>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</si>
  <si>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</si>
  <si>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</si>
  <si>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</si>
  <si>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</si>
  <si>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</si>
  <si>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</si>
  <si>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</si>
  <si>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</si>
  <si>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</si>
  <si>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</si>
  <si>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</si>
  <si>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</si>
  <si>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</si>
  <si>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</si>
  <si>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</si>
  <si>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</si>
  <si>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</si>
  <si>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</si>
  <si>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</si>
  <si>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</si>
  <si>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</si>
  <si>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</si>
  <si>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</si>
  <si>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</si>
  <si>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</si>
  <si>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</si>
  <si>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</si>
  <si>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</si>
  <si>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</si>
  <si>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</si>
  <si>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</si>
  <si>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</si>
  <si>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</si>
  <si>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</si>
  <si>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</si>
  <si>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</si>
  <si>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</si>
  <si>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</si>
  <si>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</si>
  <si>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</si>
  <si>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</si>
  <si>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</si>
  <si>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</si>
  <si>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</si>
  <si>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</si>
  <si>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</si>
  <si>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</si>
  <si>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</si>
  <si>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</si>
  <si>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</si>
  <si>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</si>
  <si>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</si>
  <si>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</si>
  <si>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</si>
  <si>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</si>
  <si>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</si>
  <si>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</si>
  <si>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</si>
  <si>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</si>
  <si>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</si>
  <si>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</si>
  <si>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</si>
  <si>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</si>
  <si>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</si>
  <si>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</si>
  <si>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</si>
  <si>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</si>
  <si>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</si>
  <si>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</si>
  <si>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</si>
  <si>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</si>
  <si>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</si>
  <si>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</si>
  <si>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</si>
  <si>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7.90</t>
  </si>
  <si>
    <t>▲ 11.91</t>
  </si>
  <si>
    <t>一般会計</t>
  </si>
  <si>
    <t>長南町ガス事業会計</t>
  </si>
  <si>
    <t>長南町国民健康保険特別会計</t>
  </si>
  <si>
    <t>長南町介護保険特別会計</t>
  </si>
  <si>
    <t>長南町農業集落排水事業特別会計</t>
  </si>
  <si>
    <t>長南町笠森霊園事業特別会計</t>
  </si>
  <si>
    <t>長南町後期高齢者医療特別会計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</si>
  <si>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</si>
  <si>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</si>
  <si>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</si>
  <si>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</si>
  <si>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</si>
  <si>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</si>
  <si>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</si>
  <si>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</si>
  <si>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千葉県後期高齢者医療広域連合（一般会計）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2"/>
  </si>
  <si>
    <t>千葉県後期高齢者医療広域連合（後期高齢者医療特別会計）</t>
    <rPh sb="15" eb="17">
      <t>コウキ</t>
    </rPh>
    <rPh sb="17" eb="20">
      <t>コウレイシャ</t>
    </rPh>
    <rPh sb="20" eb="22">
      <t>イリョウ</t>
    </rPh>
    <rPh sb="22" eb="24">
      <t>トクベツ</t>
    </rPh>
    <rPh sb="24" eb="26">
      <t>カイケイ</t>
    </rPh>
    <phoneticPr fontId="2"/>
  </si>
  <si>
    <t>千葉県市町村総合事務組合（一般会計）</t>
    <rPh sb="0" eb="3">
      <t>チバケン</t>
    </rPh>
    <rPh sb="3" eb="6">
      <t>シチョウソン</t>
    </rPh>
    <rPh sb="6" eb="8">
      <t>ソウゴウ</t>
    </rPh>
    <rPh sb="8" eb="10">
      <t>ジム</t>
    </rPh>
    <rPh sb="10" eb="12">
      <t>クミアイ</t>
    </rPh>
    <rPh sb="13" eb="15">
      <t>イッパン</t>
    </rPh>
    <rPh sb="15" eb="17">
      <t>カイケイ</t>
    </rPh>
    <phoneticPr fontId="2"/>
  </si>
  <si>
    <t>千葉県市町村総合事務組合（千葉県自治会館管理者運営特別会計）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3">
      <t>カンリシャ</t>
    </rPh>
    <rPh sb="23" eb="25">
      <t>ウンエイ</t>
    </rPh>
    <rPh sb="25" eb="27">
      <t>トクベツ</t>
    </rPh>
    <rPh sb="27" eb="29">
      <t>カイケイ</t>
    </rPh>
    <phoneticPr fontId="2"/>
  </si>
  <si>
    <t>千葉県市町村総合事務組合（千葉県自治研修センター特別会計）</t>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2"/>
  </si>
  <si>
    <t>千葉県市町村総合事務組合（千葉県市町村交通災害共済特別会計）</t>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2"/>
  </si>
  <si>
    <t>九十九里水道企業団（水道用供給事業会計）</t>
    <rPh sb="0" eb="4">
      <t>クジュウクリ</t>
    </rPh>
    <rPh sb="4" eb="6">
      <t>スイドウ</t>
    </rPh>
    <rPh sb="6" eb="8">
      <t>キギョウ</t>
    </rPh>
    <rPh sb="8" eb="9">
      <t>ダン</t>
    </rPh>
    <rPh sb="10" eb="12">
      <t>スイドウ</t>
    </rPh>
    <rPh sb="12" eb="13">
      <t>ヨウ</t>
    </rPh>
    <rPh sb="13" eb="15">
      <t>キョウキュウ</t>
    </rPh>
    <rPh sb="15" eb="17">
      <t>ジギョウ</t>
    </rPh>
    <rPh sb="17" eb="19">
      <t>カイケイ</t>
    </rPh>
    <phoneticPr fontId="2"/>
  </si>
  <si>
    <t>長生郡市広域市町村圏組合（一般会計）</t>
    <rPh sb="0" eb="3">
      <t>チョウセイグン</t>
    </rPh>
    <rPh sb="3" eb="4">
      <t>シ</t>
    </rPh>
    <rPh sb="4" eb="6">
      <t>コウイキ</t>
    </rPh>
    <rPh sb="6" eb="9">
      <t>シチョウソン</t>
    </rPh>
    <rPh sb="9" eb="10">
      <t>ケン</t>
    </rPh>
    <rPh sb="10" eb="12">
      <t>クミアイ</t>
    </rPh>
    <rPh sb="13" eb="15">
      <t>イッパン</t>
    </rPh>
    <rPh sb="15" eb="17">
      <t>カイケイ</t>
    </rPh>
    <phoneticPr fontId="2"/>
  </si>
  <si>
    <t>長生郡市広域市町村圏組合（火葬場・斎場事業会計）</t>
    <rPh sb="0" eb="3">
      <t>チョウセイグン</t>
    </rPh>
    <rPh sb="3" eb="4">
      <t>シ</t>
    </rPh>
    <rPh sb="4" eb="6">
      <t>コウイキ</t>
    </rPh>
    <rPh sb="6" eb="9">
      <t>シチョウソン</t>
    </rPh>
    <rPh sb="9" eb="10">
      <t>ケン</t>
    </rPh>
    <rPh sb="10" eb="12">
      <t>クミアイ</t>
    </rPh>
    <rPh sb="13" eb="16">
      <t>カソウバ</t>
    </rPh>
    <rPh sb="17" eb="19">
      <t>サイジョウ</t>
    </rPh>
    <rPh sb="19" eb="21">
      <t>ジギョウ</t>
    </rPh>
    <rPh sb="21" eb="23">
      <t>カイケイ</t>
    </rPh>
    <phoneticPr fontId="2"/>
  </si>
  <si>
    <t>長生郡市広域市町村圏組合（水道事業会計）</t>
    <rPh sb="0" eb="3">
      <t>チョウセイグン</t>
    </rPh>
    <rPh sb="3" eb="4">
      <t>シ</t>
    </rPh>
    <rPh sb="4" eb="6">
      <t>コウイキ</t>
    </rPh>
    <rPh sb="6" eb="9">
      <t>シチョウソン</t>
    </rPh>
    <rPh sb="9" eb="10">
      <t>ケン</t>
    </rPh>
    <rPh sb="10" eb="12">
      <t>クミアイ</t>
    </rPh>
    <rPh sb="13" eb="15">
      <t>スイドウ</t>
    </rPh>
    <rPh sb="15" eb="17">
      <t>ジギョウ</t>
    </rPh>
    <rPh sb="17" eb="19">
      <t>カイケイ</t>
    </rPh>
    <phoneticPr fontId="2"/>
  </si>
  <si>
    <t>長生郡市広域市町村圏組合（病院事業会計）</t>
    <rPh sb="0" eb="3">
      <t>チョウセイグン</t>
    </rPh>
    <rPh sb="3" eb="4">
      <t>シ</t>
    </rPh>
    <rPh sb="4" eb="6">
      <t>コウイキ</t>
    </rPh>
    <rPh sb="6" eb="9">
      <t>シチョウソン</t>
    </rPh>
    <rPh sb="9" eb="10">
      <t>ケン</t>
    </rPh>
    <rPh sb="10" eb="12">
      <t>クミアイ</t>
    </rPh>
    <rPh sb="13" eb="15">
      <t>ビョウイン</t>
    </rPh>
    <rPh sb="15" eb="17">
      <t>ジギョウ</t>
    </rPh>
    <rPh sb="17" eb="19">
      <t>カイケイ</t>
    </rPh>
    <phoneticPr fontId="2"/>
  </si>
  <si>
    <t>-</t>
    <phoneticPr fontId="2"/>
  </si>
  <si>
    <t>-</t>
    <phoneticPr fontId="2"/>
  </si>
  <si>
    <t>-</t>
    <phoneticPr fontId="2"/>
  </si>
  <si>
    <t>-</t>
    <phoneticPr fontId="2"/>
  </si>
  <si>
    <t>公共施設等整備基金</t>
    <rPh sb="0" eb="2">
      <t>コウキョウ</t>
    </rPh>
    <rPh sb="2" eb="4">
      <t>シセツ</t>
    </rPh>
    <rPh sb="4" eb="5">
      <t>トウ</t>
    </rPh>
    <rPh sb="5" eb="7">
      <t>セイビ</t>
    </rPh>
    <rPh sb="7" eb="9">
      <t>キキン</t>
    </rPh>
    <phoneticPr fontId="5"/>
  </si>
  <si>
    <t>過疎地域持続的発展特別事業基金</t>
    <rPh sb="0" eb="2">
      <t>カソ</t>
    </rPh>
    <rPh sb="2" eb="4">
      <t>チイキ</t>
    </rPh>
    <rPh sb="4" eb="7">
      <t>ジゾクテキ</t>
    </rPh>
    <rPh sb="7" eb="9">
      <t>ハッテン</t>
    </rPh>
    <rPh sb="9" eb="11">
      <t>トクベツ</t>
    </rPh>
    <rPh sb="11" eb="13">
      <t>ジギョウ</t>
    </rPh>
    <rPh sb="13" eb="15">
      <t>キキン</t>
    </rPh>
    <phoneticPr fontId="2"/>
  </si>
  <si>
    <t>福祉振興基金</t>
    <rPh sb="0" eb="2">
      <t>フクシ</t>
    </rPh>
    <rPh sb="2" eb="4">
      <t>シンコウ</t>
    </rPh>
    <rPh sb="4" eb="6">
      <t>キキン</t>
    </rPh>
    <phoneticPr fontId="2"/>
  </si>
  <si>
    <t>ふるさと創生基金</t>
    <rPh sb="4" eb="6">
      <t>ソウセイ</t>
    </rPh>
    <rPh sb="6" eb="8">
      <t>キキン</t>
    </rPh>
    <phoneticPr fontId="2"/>
  </si>
  <si>
    <t>地域づくり基金</t>
    <rPh sb="0" eb="2">
      <t>チイキ</t>
    </rPh>
    <rPh sb="5" eb="7">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</si>
  <si>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</si>
  <si>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</si>
  <si>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</si>
  <si>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農業集落排水事業特別会計に係る地方債の元金の残高が減少し、その償還に充てるための一般会計等からの繰出金が減少したことなどにより将来負担額は減少したが、令和5年9月8日台風13号豪雨による災害復旧に要する財源として将来負担額に充当可能な財政調整基金を、取崩したことにより将来負担比率は増加した。有形固定資産減価償却率は、令和4年度に新庁舎が完成し償却資産評価額の増加により類似団体平均以下に低下した。今後も公共施設等総合管理計画に基づき老朽化対策に積極的に取り組んでいく。</t>
    <rPh sb="63" eb="65">
      <t>ショウライ</t>
    </rPh>
    <rPh sb="65" eb="67">
      <t>フタン</t>
    </rPh>
    <rPh sb="67" eb="68">
      <t>ガク</t>
    </rPh>
    <rPh sb="69" eb="71">
      <t>ゲンショウ</t>
    </rPh>
    <rPh sb="75" eb="77">
      <t>レイワ</t>
    </rPh>
    <rPh sb="78" eb="79">
      <t>ネン</t>
    </rPh>
    <rPh sb="80" eb="81">
      <t>ガツ</t>
    </rPh>
    <rPh sb="82" eb="83">
      <t>ニチ</t>
    </rPh>
    <rPh sb="83" eb="85">
      <t>タイフウ</t>
    </rPh>
    <rPh sb="87" eb="88">
      <t>ゴウ</t>
    </rPh>
    <rPh sb="88" eb="90">
      <t>ゴウウ</t>
    </rPh>
    <rPh sb="93" eb="95">
      <t>サイガイ</t>
    </rPh>
    <rPh sb="95" eb="97">
      <t>フッキュウ</t>
    </rPh>
    <rPh sb="98" eb="99">
      <t>ヨウ</t>
    </rPh>
    <rPh sb="101" eb="103">
      <t>ザイゲン</t>
    </rPh>
    <rPh sb="106" eb="108">
      <t>ショウライ</t>
    </rPh>
    <rPh sb="108" eb="110">
      <t>フタン</t>
    </rPh>
    <rPh sb="110" eb="111">
      <t>ガク</t>
    </rPh>
    <rPh sb="112" eb="114">
      <t>ジュウトウ</t>
    </rPh>
    <rPh sb="114" eb="116">
      <t>カノウ</t>
    </rPh>
    <rPh sb="117" eb="119">
      <t>ザイセイ</t>
    </rPh>
    <rPh sb="119" eb="121">
      <t>チョウセイ</t>
    </rPh>
    <rPh sb="121" eb="123">
      <t>キキン</t>
    </rPh>
    <rPh sb="125" eb="127">
      <t>トリクズ</t>
    </rPh>
    <rPh sb="134" eb="136">
      <t>ショウライ</t>
    </rPh>
    <rPh sb="136" eb="138">
      <t>フタン</t>
    </rPh>
    <rPh sb="138" eb="140">
      <t>ヒリツ</t>
    </rPh>
    <rPh sb="141" eb="143">
      <t>ゾウカ</t>
    </rPh>
    <rPh sb="159" eb="161">
      <t>レイワ</t>
    </rPh>
    <rPh sb="162" eb="164">
      <t>ネンド</t>
    </rPh>
    <rPh sb="169" eb="171">
      <t>カンセイ</t>
    </rPh>
    <rPh sb="172" eb="174">
      <t>ショウキャク</t>
    </rPh>
    <rPh sb="174" eb="176">
      <t>シサン</t>
    </rPh>
    <rPh sb="176" eb="179">
      <t>ヒョウカガク</t>
    </rPh>
    <rPh sb="180" eb="182">
      <t>ゾウカ</t>
    </rPh>
    <rPh sb="185" eb="187">
      <t>ルイジ</t>
    </rPh>
    <rPh sb="187" eb="189">
      <t>ダンタイ</t>
    </rPh>
    <rPh sb="189" eb="191">
      <t>ヘイキン</t>
    </rPh>
    <rPh sb="191" eb="193">
      <t>イカ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</si>
  <si>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</si>
  <si>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</si>
  <si>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</si>
  <si>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</si>
  <si>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</si>
  <si>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</si>
  <si>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農業集落排水事業特別会計に係る地方債の元金の残高が減少し、その償還に充てるための一般会計等からの繰出金が減少したことなどにより将来負担額は減少したが、令和5年9月8日台風13号豪雨による災害復旧に要する財源として将来負担額に充当可能な財政調整基金を、取崩したことにより将来負担比率は増加した。実質公債費比率については、地方債の元利償還金や債務負担行為に要する支出の減少により数値は改善してきており類似団体平均を下回っているが、今後は庁舎建設事業で借入した地方債の元金償還開始により。実質公債費比率は上昇が見込まれるが、今後も財政健全化を図るため公債費の適正化に取り組んでいく。</t>
    <rPh sb="213" eb="215">
      <t>コンゴ</t>
    </rPh>
    <rPh sb="216" eb="218">
      <t>チョウシャ</t>
    </rPh>
    <rPh sb="218" eb="220">
      <t>ケンセツ</t>
    </rPh>
    <rPh sb="220" eb="222">
      <t>ジギョウ</t>
    </rPh>
    <rPh sb="223" eb="225">
      <t>カリイレ</t>
    </rPh>
    <rPh sb="227" eb="230">
      <t>チホウサイ</t>
    </rPh>
    <rPh sb="231" eb="233">
      <t>ガンキン</t>
    </rPh>
    <rPh sb="233" eb="235">
      <t>ショウカン</t>
    </rPh>
    <rPh sb="235" eb="237">
      <t>カイシ</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</si>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</sst>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37A7A50-9B41-4B4F-B90F-EE823316BC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145139</c:v>
                </c:pt>
                <c:pt idx="1">
                  <c:v>125391</c:v>
                </c:pt>
                <c:pt idx="2">
                  <c:v>138402</c:v>
                </c:pt>
                <c:pt idx="3">
                  <c:v>146367</c:v>
                </c:pt>
                <c:pt idx="4">
                  <c:v>165181</c:v>
                </c:pt>
              </c:numCache>
            </c:numRef>
          </c:val>
          <c:smooth val="0"/>
          <c:extLst>
            <c:ext xmlns:c16="http://schemas.microsoft.com/office/drawing/2014/chart" uri="{C3380CC4-5D6E-409C-BE32-E72D297353CC}">
              <c16:uniqueId val="{00000000-5A65-42EA-A921-FC239716530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63558</c:v>
                </c:pt>
                <c:pt idx="1">
                  <c:v>54084</c:v>
                </c:pt>
                <c:pt idx="2">
                  <c:v>81955</c:v>
                </c:pt>
                <c:pt idx="3">
                  <c:v>226231</c:v>
                </c:pt>
                <c:pt idx="4">
                  <c:v>94550</c:v>
                </c:pt>
              </c:numCache>
            </c:numRef>
          </c:val>
          <c:smooth val="0"/>
          <c:extLst>
            <c:ext xmlns:c16="http://schemas.microsoft.com/office/drawing/2014/chart" uri="{C3380CC4-5D6E-409C-BE32-E72D297353CC}">
              <c16:uniqueId val="{00000001-5A65-42EA-A921-FC239716530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2.58</c:v>
                </c:pt>
                <c:pt idx="1">
                  <c:v>7.77</c:v>
                </c:pt>
                <c:pt idx="2">
                  <c:v>6.23</c:v>
                </c:pt>
                <c:pt idx="3">
                  <c:v>8.91</c:v>
                </c:pt>
                <c:pt idx="4">
                  <c:v>4.3</c:v>
                </c:pt>
              </c:numCache>
            </c:numRef>
          </c:val>
          <c:extLst>
            <c:ext xmlns:c16="http://schemas.microsoft.com/office/drawing/2014/chart" uri="{C3380CC4-5D6E-409C-BE32-E72D297353CC}">
              <c16:uniqueId val="{00000000-537C-4AC8-B32B-467C4A50B73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32.39</c:v>
                </c:pt>
                <c:pt idx="1">
                  <c:v>36.72</c:v>
                </c:pt>
                <c:pt idx="2">
                  <c:v>38.090000000000003</c:v>
                </c:pt>
                <c:pt idx="3">
                  <c:v>39.54</c:v>
                </c:pt>
                <c:pt idx="4">
                  <c:v>32.020000000000003</c:v>
                </c:pt>
              </c:numCache>
            </c:numRef>
          </c:val>
          <c:extLst>
            <c:ext xmlns:c16="http://schemas.microsoft.com/office/drawing/2014/chart" uri="{C3380CC4-5D6E-409C-BE32-E72D297353CC}">
              <c16:uniqueId val="{00000001-537C-4AC8-B32B-467C4A50B73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-7.9</c:v>
                </c:pt>
                <c:pt idx="1">
                  <c:v>11.42</c:v>
                </c:pt>
                <c:pt idx="2">
                  <c:v>2.68</c:v>
                </c:pt>
                <c:pt idx="3">
                  <c:v>2.0299999999999998</c:v>
                </c:pt>
                <c:pt idx="4">
                  <c:v>-11.91</c:v>
                </c:pt>
              </c:numCache>
            </c:numRef>
          </c:val>
          <c:smooth val="0"/>
          <c:extLst>
            <c:ext xmlns:c16="http://schemas.microsoft.com/office/drawing/2014/chart" uri="{C3380CC4-5D6E-409C-BE32-E72D297353CC}">
              <c16:uniqueId val="{00000002-537C-4AC8-B32B-467C4A50B73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844-4653-9115-BDBD286A532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844-4653-9115-BDBD286A532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844-4653-9115-BDBD286A5323}"/>
            </c:ext>
          </c:extLst>
        </c:ser>
        <c:ser>
          <c:idx val="3"/>
          <c:order val="3"/>
          <c:tx>
            <c:strRef>
              <c:f>データシート!$A$30</c:f>
              <c:strCache>
                <c:ptCount val="1"/>
                <c:pt idx="0">
                  <c:v>長南町後期高齢者医療特別会計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0.01</c:v>
                </c:pt>
                <c:pt idx="2">
                  <c:v>#N/A</c:v>
                </c:pt>
                <c:pt idx="3">
                  <c:v>0.03</c:v>
                </c:pt>
                <c:pt idx="4">
                  <c:v>#N/A</c:v>
                </c:pt>
                <c:pt idx="5">
                  <c:v>0.01</c:v>
                </c:pt>
                <c:pt idx="6">
                  <c:v>#N/A</c:v>
                </c:pt>
                <c:pt idx="7">
                  <c:v>0.03</c:v>
                </c:pt>
                <c:pt idx="8">
                  <c:v>#N/A</c:v>
                </c:pt>
                <c:pt idx="9">
                  <c:v>0.05</c:v>
                </c:pt>
              </c:numCache>
            </c:numRef>
          </c:val>
          <c:extLst>
            <c:ext xmlns:c16="http://schemas.microsoft.com/office/drawing/2014/chart" uri="{C3380CC4-5D6E-409C-BE32-E72D297353CC}">
              <c16:uniqueId val="{00000003-C844-4653-9115-BDBD286A5323}"/>
            </c:ext>
          </c:extLst>
        </c:ser>
        <c:ser>
          <c:idx val="4"/>
          <c:order val="4"/>
          <c:tx>
            <c:strRef>
              <c:f>データシート!$A$31</c:f>
              <c:strCache>
                <c:ptCount val="1"/>
                <c:pt idx="0">
                  <c:v>長南町笠森霊園事業特別会計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0.27</c:v>
                </c:pt>
                <c:pt idx="2">
                  <c:v>#N/A</c:v>
                </c:pt>
                <c:pt idx="3">
                  <c:v>0.31</c:v>
                </c:pt>
                <c:pt idx="4">
                  <c:v>#N/A</c:v>
                </c:pt>
                <c:pt idx="5">
                  <c:v>0.31</c:v>
                </c:pt>
                <c:pt idx="6">
                  <c:v>#N/A</c:v>
                </c:pt>
                <c:pt idx="7">
                  <c:v>0.48</c:v>
                </c:pt>
                <c:pt idx="8">
                  <c:v>#N/A</c:v>
                </c:pt>
                <c:pt idx="9">
                  <c:v>0.42</c:v>
                </c:pt>
              </c:numCache>
            </c:numRef>
          </c:val>
          <c:extLst>
            <c:ext xmlns:c16="http://schemas.microsoft.com/office/drawing/2014/chart" uri="{C3380CC4-5D6E-409C-BE32-E72D297353CC}">
              <c16:uniqueId val="{00000004-C844-4653-9115-BDBD286A5323}"/>
            </c:ext>
          </c:extLst>
        </c:ser>
        <c:ser>
          <c:idx val="5"/>
          <c:order val="5"/>
          <c:tx>
            <c:strRef>
              <c:f>データシート!$A$32</c:f>
              <c:strCache>
                <c:ptCount val="1"/>
                <c:pt idx="0">
                  <c:v>長南町農業集落排水事業特別会計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0.09</c:v>
                </c:pt>
                <c:pt idx="2">
                  <c:v>#N/A</c:v>
                </c:pt>
                <c:pt idx="3">
                  <c:v>0.15</c:v>
                </c:pt>
                <c:pt idx="4">
                  <c:v>#N/A</c:v>
                </c:pt>
                <c:pt idx="5">
                  <c:v>0.06</c:v>
                </c:pt>
                <c:pt idx="6">
                  <c:v>#N/A</c:v>
                </c:pt>
                <c:pt idx="7">
                  <c:v>0.12</c:v>
                </c:pt>
                <c:pt idx="8">
                  <c:v>#N/A</c:v>
                </c:pt>
                <c:pt idx="9">
                  <c:v>0.64</c:v>
                </c:pt>
              </c:numCache>
            </c:numRef>
          </c:val>
          <c:extLst>
            <c:ext xmlns:c16="http://schemas.microsoft.com/office/drawing/2014/chart" uri="{C3380CC4-5D6E-409C-BE32-E72D297353CC}">
              <c16:uniqueId val="{00000005-C844-4653-9115-BDBD286A5323}"/>
            </c:ext>
          </c:extLst>
        </c:ser>
        <c:ser>
          <c:idx val="6"/>
          <c:order val="6"/>
          <c:tx>
            <c:strRef>
              <c:f>データシート!$A$33</c:f>
              <c:strCache>
                <c:ptCount val="1"/>
                <c:pt idx="0">
                  <c:v>長南町介護保険特別会計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0.64</c:v>
                </c:pt>
                <c:pt idx="2">
                  <c:v>#N/A</c:v>
                </c:pt>
                <c:pt idx="3">
                  <c:v>0.91</c:v>
                </c:pt>
                <c:pt idx="4">
                  <c:v>#N/A</c:v>
                </c:pt>
                <c:pt idx="5">
                  <c:v>1.91</c:v>
                </c:pt>
                <c:pt idx="6">
                  <c:v>#N/A</c:v>
                </c:pt>
                <c:pt idx="7">
                  <c:v>2.4700000000000002</c:v>
                </c:pt>
                <c:pt idx="8">
                  <c:v>#N/A</c:v>
                </c:pt>
                <c:pt idx="9">
                  <c:v>1.06</c:v>
                </c:pt>
              </c:numCache>
            </c:numRef>
          </c:val>
          <c:extLst>
            <c:ext xmlns:c16="http://schemas.microsoft.com/office/drawing/2014/chart" uri="{C3380CC4-5D6E-409C-BE32-E72D297353CC}">
              <c16:uniqueId val="{00000006-C844-4653-9115-BDBD286A5323}"/>
            </c:ext>
          </c:extLst>
        </c:ser>
        <c:ser>
          <c:idx val="7"/>
          <c:order val="7"/>
          <c:tx>
            <c:strRef>
              <c:f>データシート!$A$34</c:f>
              <c:strCache>
                <c:ptCount val="1"/>
                <c:pt idx="0">
                  <c:v>長南町国民健康保険特別会計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1.51</c:v>
                </c:pt>
                <c:pt idx="2">
                  <c:v>#N/A</c:v>
                </c:pt>
                <c:pt idx="3">
                  <c:v>1.73</c:v>
                </c:pt>
                <c:pt idx="4">
                  <c:v>#N/A</c:v>
                </c:pt>
                <c:pt idx="5">
                  <c:v>1.76</c:v>
                </c:pt>
                <c:pt idx="6">
                  <c:v>#N/A</c:v>
                </c:pt>
                <c:pt idx="7">
                  <c:v>1.5</c:v>
                </c:pt>
                <c:pt idx="8">
                  <c:v>#N/A</c:v>
                </c:pt>
                <c:pt idx="9">
                  <c:v>1.17</c:v>
                </c:pt>
              </c:numCache>
            </c:numRef>
          </c:val>
          <c:extLst>
            <c:ext xmlns:c16="http://schemas.microsoft.com/office/drawing/2014/chart" uri="{C3380CC4-5D6E-409C-BE32-E72D297353CC}">
              <c16:uniqueId val="{00000007-C844-4653-9115-BDBD286A5323}"/>
            </c:ext>
          </c:extLst>
        </c:ser>
        <c:ser>
          <c:idx val="8"/>
          <c:order val="8"/>
          <c:tx>
            <c:strRef>
              <c:f>データシート!$A$35</c:f>
              <c:strCache>
                <c:ptCount val="1"/>
                <c:pt idx="0">
                  <c:v>長南町ガス事業会計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3.76</c:v>
                </c:pt>
                <c:pt idx="2">
                  <c:v>#N/A</c:v>
                </c:pt>
                <c:pt idx="3">
                  <c:v>4.3099999999999996</c:v>
                </c:pt>
                <c:pt idx="4">
                  <c:v>#N/A</c:v>
                </c:pt>
                <c:pt idx="5">
                  <c:v>4.67</c:v>
                </c:pt>
                <c:pt idx="6">
                  <c:v>#N/A</c:v>
                </c:pt>
                <c:pt idx="7">
                  <c:v>3.77</c:v>
                </c:pt>
                <c:pt idx="8">
                  <c:v>#N/A</c:v>
                </c:pt>
                <c:pt idx="9">
                  <c:v>2.91</c:v>
                </c:pt>
              </c:numCache>
            </c:numRef>
          </c:val>
          <c:extLst>
            <c:ext xmlns:c16="http://schemas.microsoft.com/office/drawing/2014/chart" uri="{C3380CC4-5D6E-409C-BE32-E72D297353CC}">
              <c16:uniqueId val="{00000008-C844-4653-9115-BDBD286A532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2.2999999999999998</c:v>
                </c:pt>
                <c:pt idx="2">
                  <c:v>#N/A</c:v>
                </c:pt>
                <c:pt idx="3">
                  <c:v>7.45</c:v>
                </c:pt>
                <c:pt idx="4">
                  <c:v>#N/A</c:v>
                </c:pt>
                <c:pt idx="5">
                  <c:v>5.91</c:v>
                </c:pt>
                <c:pt idx="6">
                  <c:v>#N/A</c:v>
                </c:pt>
                <c:pt idx="7">
                  <c:v>8.42</c:v>
                </c:pt>
                <c:pt idx="8">
                  <c:v>#N/A</c:v>
                </c:pt>
                <c:pt idx="9">
                  <c:v>3.87</c:v>
                </c:pt>
              </c:numCache>
            </c:numRef>
          </c:val>
          <c:extLst>
            <c:ext xmlns:c16="http://schemas.microsoft.com/office/drawing/2014/chart" uri="{C3380CC4-5D6E-409C-BE32-E72D297353CC}">
              <c16:uniqueId val="{00000009-C844-4653-9115-BDBD286A532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436</c:v>
                </c:pt>
                <c:pt idx="5">
                  <c:v>448</c:v>
                </c:pt>
                <c:pt idx="8">
                  <c:v>452</c:v>
                </c:pt>
                <c:pt idx="11">
                  <c:v>445</c:v>
                </c:pt>
                <c:pt idx="14">
                  <c:v>441</c:v>
                </c:pt>
              </c:numCache>
            </c:numRef>
          </c:val>
          <c:extLst>
            <c:ext xmlns:c16="http://schemas.microsoft.com/office/drawing/2014/chart" uri="{C3380CC4-5D6E-409C-BE32-E72D297353CC}">
              <c16:uniqueId val="{00000000-01FD-4002-A0C4-A7DAC3EA912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1FD-4002-A0C4-A7DAC3EA912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50</c:v>
                </c:pt>
                <c:pt idx="3">
                  <c:v>49</c:v>
                </c:pt>
                <c:pt idx="6">
                  <c:v>49</c:v>
                </c:pt>
                <c:pt idx="9">
                  <c:v>46</c:v>
                </c:pt>
                <c:pt idx="12">
                  <c:v>45</c:v>
                </c:pt>
              </c:numCache>
            </c:numRef>
          </c:val>
          <c:extLst>
            <c:ext xmlns:c16="http://schemas.microsoft.com/office/drawing/2014/chart" uri="{C3380CC4-5D6E-409C-BE32-E72D297353CC}">
              <c16:uniqueId val="{00000002-01FD-4002-A0C4-A7DAC3EA912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39</c:v>
                </c:pt>
                <c:pt idx="3">
                  <c:v>30</c:v>
                </c:pt>
                <c:pt idx="6">
                  <c:v>30</c:v>
                </c:pt>
                <c:pt idx="9">
                  <c:v>27</c:v>
                </c:pt>
                <c:pt idx="12">
                  <c:v>37</c:v>
                </c:pt>
              </c:numCache>
            </c:numRef>
          </c:val>
          <c:extLst>
            <c:ext xmlns:c16="http://schemas.microsoft.com/office/drawing/2014/chart" uri="{C3380CC4-5D6E-409C-BE32-E72D297353CC}">
              <c16:uniqueId val="{00000003-01FD-4002-A0C4-A7DAC3EA912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137</c:v>
                </c:pt>
                <c:pt idx="3">
                  <c:v>135</c:v>
                </c:pt>
                <c:pt idx="6">
                  <c:v>134</c:v>
                </c:pt>
                <c:pt idx="9">
                  <c:v>137</c:v>
                </c:pt>
                <c:pt idx="12">
                  <c:v>146</c:v>
                </c:pt>
              </c:numCache>
            </c:numRef>
          </c:val>
          <c:extLst>
            <c:ext xmlns:c16="http://schemas.microsoft.com/office/drawing/2014/chart" uri="{C3380CC4-5D6E-409C-BE32-E72D297353CC}">
              <c16:uniqueId val="{00000004-01FD-4002-A0C4-A7DAC3EA912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FD-4002-A0C4-A7DAC3EA912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1FD-4002-A0C4-A7DAC3EA912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380</c:v>
                </c:pt>
                <c:pt idx="3">
                  <c:v>404</c:v>
                </c:pt>
                <c:pt idx="6">
                  <c:v>414</c:v>
                </c:pt>
                <c:pt idx="9">
                  <c:v>424</c:v>
                </c:pt>
                <c:pt idx="12">
                  <c:v>438</c:v>
                </c:pt>
              </c:numCache>
            </c:numRef>
          </c:val>
          <c:extLst>
            <c:ext xmlns:c16="http://schemas.microsoft.com/office/drawing/2014/chart" uri="{C3380CC4-5D6E-409C-BE32-E72D297353CC}">
              <c16:uniqueId val="{00000007-01FD-4002-A0C4-A7DAC3EA912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170</c:v>
                </c:pt>
                <c:pt idx="2">
                  <c:v>#N/A</c:v>
                </c:pt>
                <c:pt idx="3">
                  <c:v>#N/A</c:v>
                </c:pt>
                <c:pt idx="4">
                  <c:v>170</c:v>
                </c:pt>
                <c:pt idx="5">
                  <c:v>#N/A</c:v>
                </c:pt>
                <c:pt idx="6">
                  <c:v>#N/A</c:v>
                </c:pt>
                <c:pt idx="7">
                  <c:v>175</c:v>
                </c:pt>
                <c:pt idx="8">
                  <c:v>#N/A</c:v>
                </c:pt>
                <c:pt idx="9">
                  <c:v>#N/A</c:v>
                </c:pt>
                <c:pt idx="10">
                  <c:v>189</c:v>
                </c:pt>
                <c:pt idx="11">
                  <c:v>#N/A</c:v>
                </c:pt>
                <c:pt idx="12">
                  <c:v>#N/A</c:v>
                </c:pt>
                <c:pt idx="13">
                  <c:v>225</c:v>
                </c:pt>
                <c:pt idx="14">
                  <c:v>#N/A</c:v>
                </c:pt>
              </c:numCache>
            </c:numRef>
          </c:val>
          <c:smooth val="0"/>
          <c:extLst>
            <c:ext xmlns:c16="http://schemas.microsoft.com/office/drawing/2014/chart" uri="{C3380CC4-5D6E-409C-BE32-E72D297353CC}">
              <c16:uniqueId val="{00000008-01FD-4002-A0C4-A7DAC3EA912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4346</c:v>
                </c:pt>
                <c:pt idx="5">
                  <c:v>4184</c:v>
                </c:pt>
                <c:pt idx="8">
                  <c:v>4021</c:v>
                </c:pt>
                <c:pt idx="11">
                  <c:v>4018</c:v>
                </c:pt>
                <c:pt idx="14">
                  <c:v>3900</c:v>
                </c:pt>
              </c:numCache>
            </c:numRef>
          </c:val>
          <c:extLst>
            <c:ext xmlns:c16="http://schemas.microsoft.com/office/drawing/2014/chart" uri="{C3380CC4-5D6E-409C-BE32-E72D297353CC}">
              <c16:uniqueId val="{00000000-BBA4-4998-B744-EA175EC5D92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BA4-4998-B744-EA175EC5D92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2267</c:v>
                </c:pt>
                <c:pt idx="5">
                  <c:v>2411</c:v>
                </c:pt>
                <c:pt idx="8">
                  <c:v>2690</c:v>
                </c:pt>
                <c:pt idx="11">
                  <c:v>2462</c:v>
                </c:pt>
                <c:pt idx="14">
                  <c:v>2300</c:v>
                </c:pt>
              </c:numCache>
            </c:numRef>
          </c:val>
          <c:extLst>
            <c:ext xmlns:c16="http://schemas.microsoft.com/office/drawing/2014/chart" uri="{C3380CC4-5D6E-409C-BE32-E72D297353CC}">
              <c16:uniqueId val="{00000002-BBA4-4998-B744-EA175EC5D92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A4-4998-B744-EA175EC5D92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A4-4998-B744-EA175EC5D92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A4-4998-B744-EA175EC5D92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1275</c:v>
                </c:pt>
                <c:pt idx="3">
                  <c:v>1235</c:v>
                </c:pt>
                <c:pt idx="6">
                  <c:v>1180</c:v>
                </c:pt>
                <c:pt idx="9">
                  <c:v>1101</c:v>
                </c:pt>
                <c:pt idx="12">
                  <c:v>1049</c:v>
                </c:pt>
              </c:numCache>
            </c:numRef>
          </c:val>
          <c:extLst>
            <c:ext xmlns:c16="http://schemas.microsoft.com/office/drawing/2014/chart" uri="{C3380CC4-5D6E-409C-BE32-E72D297353CC}">
              <c16:uniqueId val="{00000006-BBA4-4998-B744-EA175EC5D92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258</c:v>
                </c:pt>
                <c:pt idx="3">
                  <c:v>257</c:v>
                </c:pt>
                <c:pt idx="6">
                  <c:v>254</c:v>
                </c:pt>
                <c:pt idx="9">
                  <c:v>272</c:v>
                </c:pt>
                <c:pt idx="12">
                  <c:v>275</c:v>
                </c:pt>
              </c:numCache>
            </c:numRef>
          </c:val>
          <c:extLst>
            <c:ext xmlns:c16="http://schemas.microsoft.com/office/drawing/2014/chart" uri="{C3380CC4-5D6E-409C-BE32-E72D297353CC}">
              <c16:uniqueId val="{00000007-BBA4-4998-B744-EA175EC5D92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972</c:v>
                </c:pt>
                <c:pt idx="3">
                  <c:v>854</c:v>
                </c:pt>
                <c:pt idx="6">
                  <c:v>738</c:v>
                </c:pt>
                <c:pt idx="9">
                  <c:v>632</c:v>
                </c:pt>
                <c:pt idx="12">
                  <c:v>537</c:v>
                </c:pt>
              </c:numCache>
            </c:numRef>
          </c:val>
          <c:extLst>
            <c:ext xmlns:c16="http://schemas.microsoft.com/office/drawing/2014/chart" uri="{C3380CC4-5D6E-409C-BE32-E72D297353CC}">
              <c16:uniqueId val="{00000008-BBA4-4998-B744-EA175EC5D92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571</c:v>
                </c:pt>
                <c:pt idx="3">
                  <c:v>524</c:v>
                </c:pt>
                <c:pt idx="6">
                  <c:v>476</c:v>
                </c:pt>
                <c:pt idx="9">
                  <c:v>432</c:v>
                </c:pt>
                <c:pt idx="12">
                  <c:v>390</c:v>
                </c:pt>
              </c:numCache>
            </c:numRef>
          </c:val>
          <c:extLst>
            <c:ext xmlns:c16="http://schemas.microsoft.com/office/drawing/2014/chart" uri="{C3380CC4-5D6E-409C-BE32-E72D297353CC}">
              <c16:uniqueId val="{00000009-BBA4-4998-B744-EA175EC5D92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4115</c:v>
                </c:pt>
                <c:pt idx="3">
                  <c:v>4011</c:v>
                </c:pt>
                <c:pt idx="6">
                  <c:v>4011</c:v>
                </c:pt>
                <c:pt idx="9">
                  <c:v>4546</c:v>
                </c:pt>
                <c:pt idx="12">
                  <c:v>4623</c:v>
                </c:pt>
              </c:numCache>
            </c:numRef>
          </c:val>
          <c:extLst>
            <c:ext xmlns:c16="http://schemas.microsoft.com/office/drawing/2014/chart" uri="{C3380CC4-5D6E-409C-BE32-E72D297353CC}">
              <c16:uniqueId val="{0000000A-BBA4-4998-B744-EA175EC5D92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578</c:v>
                </c:pt>
                <c:pt idx="2">
                  <c:v>#N/A</c:v>
                </c:pt>
                <c:pt idx="3">
                  <c:v>#N/A</c:v>
                </c:pt>
                <c:pt idx="4">
                  <c:v>285</c:v>
                </c:pt>
                <c:pt idx="5">
                  <c:v>#N/A</c:v>
                </c:pt>
                <c:pt idx="6">
                  <c:v>#N/A</c:v>
                </c:pt>
                <c:pt idx="7">
                  <c:v>0</c:v>
                </c:pt>
                <c:pt idx="8">
                  <c:v>#N/A</c:v>
                </c:pt>
                <c:pt idx="9">
                  <c:v>#N/A</c:v>
                </c:pt>
                <c:pt idx="10">
                  <c:v>503</c:v>
                </c:pt>
                <c:pt idx="11">
                  <c:v>#N/A</c:v>
                </c:pt>
                <c:pt idx="12">
                  <c:v>#N/A</c:v>
                </c:pt>
                <c:pt idx="13">
                  <c:v>674</c:v>
                </c:pt>
                <c:pt idx="14">
                  <c:v>#N/A</c:v>
                </c:pt>
              </c:numCache>
            </c:numRef>
          </c:val>
          <c:smooth val="0"/>
          <c:extLst>
            <c:ext xmlns:c16="http://schemas.microsoft.com/office/drawing/2014/chart" uri="{C3380CC4-5D6E-409C-BE32-E72D297353CC}">
              <c16:uniqueId val="{0000000B-BBA4-4998-B744-EA175EC5D92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1316</c:v>
                </c:pt>
                <c:pt idx="1">
                  <c:v>1305</c:v>
                </c:pt>
                <c:pt idx="2">
                  <c:v>1061</c:v>
                </c:pt>
              </c:numCache>
            </c:numRef>
          </c:val>
          <c:extLst>
            <c:ext xmlns:c16="http://schemas.microsoft.com/office/drawing/2014/chart" uri="{C3380CC4-5D6E-409C-BE32-E72D297353CC}">
              <c16:uniqueId val="{00000000-86E7-4106-AF1F-BCF961768A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77</c:v>
                </c:pt>
                <c:pt idx="1">
                  <c:v>77</c:v>
                </c:pt>
                <c:pt idx="2">
                  <c:v>93</c:v>
                </c:pt>
              </c:numCache>
            </c:numRef>
          </c:val>
          <c:extLst>
            <c:ext xmlns:c16="http://schemas.microsoft.com/office/drawing/2014/chart" uri="{C3380CC4-5D6E-409C-BE32-E72D297353CC}">
              <c16:uniqueId val="{00000001-86E7-4106-AF1F-BCF961768A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909</c:v>
                </c:pt>
                <c:pt idx="1">
                  <c:v>640</c:v>
                </c:pt>
                <c:pt idx="2">
                  <c:v>683</c:v>
                </c:pt>
              </c:numCache>
            </c:numRef>
          </c:val>
          <c:extLst>
            <c:ext xmlns:c16="http://schemas.microsoft.com/office/drawing/2014/chart" uri="{C3380CC4-5D6E-409C-BE32-E72D297353CC}">
              <c16:uniqueId val="{00000002-86E7-4106-AF1F-BCF961768AF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4816686533112373E-2"/>
                  <c:y val="-7.0721306851585702E-2"/>
                </c:manualLayout>
              </c:layout>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{AFD80541-A916-40AD-BA9C-2EFE39EEDB6C}</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414-4798-93BF-FF80440FF14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{B2CF08DA-ABD7-4A41-AF28-80ED86268A1F}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14-4798-93BF-FF80440FF14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{8C576069-75DD-46A8-938D-E8BF06682E88}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14-4798-93BF-FF80440FF14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{C0447C05-4118-43B4-A79F-ED62432C75FA}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14-4798-93BF-FF80440FF14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{204F8056-D36F-47E5-A3D5-C2D631F8A64E}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14-4798-93BF-FF80440FF14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{26571A54-196B-427E-A768-BF06E66A64BB}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414-4798-93BF-FF80440FF14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{11629972-AA23-4DF6-930D-875AD92B6E9C}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414-4798-93BF-FF80440FF14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{E27EA524-9157-4C90-BC49-EC8210BC5B6A}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414-4798-93BF-FF80440FF142}"/>
                </c:ext>
              </c:extLst>
            </c:dLbl>
            <c:dLbl>
              <c:idx val="32"/>
              <c:layout>
                <c:manualLayout>
                  <c:x val="-2.9214814767355948E-2"/>
                  <c:y val="-5.8756777360144737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{A3BE0148-B1F5-45FD-9D75-EBA074D2CD12}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414-4798-93BF-FF80440FF14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59.8</c:v>
                </c:pt>
                <c:pt idx="8">
                  <c:v>61</c:v>
                </c:pt>
                <c:pt idx="16">
                  <c:v>62.5</c:v>
                </c:pt>
                <c:pt idx="24">
                  <c:v>58.4</c:v>
                </c:pt>
                <c:pt idx="32">
                  <c:v>59.6</c:v>
                </c:pt>
              </c:numCache>
            </c:numRef>
          </c:xVal>
          <c:yVal>
            <c:numRef>
              <c:f>公会計指標分析・財政指標組合せ分析表!$BP$51:$DC$51</c:f>
              <c:numCache>
                <c:formatCode>#,##0.0;"▲ "#,##0.0</c:formatCode>
                <c:ptCount val="40"/>
                <c:pt idx="0">
                  <c:v>22</c:v>
                </c:pt>
                <c:pt idx="8">
                  <c:v>10.199999999999999</c:v>
                </c:pt>
                <c:pt idx="24">
                  <c:v>17.600000000000001</c:v>
                </c:pt>
                <c:pt idx="32">
                  <c:v>23.4</c:v>
                </c:pt>
              </c:numCache>
            </c:numRef>
          </c:yVal>
          <c:smooth val="0"/>
          <c:extLst>
            <c:ext xmlns:c16="http://schemas.microsoft.com/office/drawing/2014/chart" uri="{C3380CC4-5D6E-409C-BE32-E72D297353CC}">
              <c16:uniqueId val="{00000009-A414-4798-93BF-FF80440FF14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{C27B873F-601C-4F59-8D77-845886AF941D}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414-4798-93BF-FF80440FF14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{249BC7C5-96BB-426F-9F9D-40423C990EF1}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14-4798-93BF-FF80440FF14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{427E4F09-C1DF-472E-87D9-BEAA6CE22875}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14-4798-93BF-FF80440FF14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{5CA0AD09-AC04-4A84-A5A7-C665AFABE2AB}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14-4798-93BF-FF80440FF14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{78DB0B9C-FBD2-4414-B750-CAE623DEABFD}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14-4798-93BF-FF80440FF14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{7706C65B-FDE5-45BC-8E32-E3EB8273E487}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414-4798-93BF-FF80440FF14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{6CC9DBBE-2CAA-41DB-A70D-AE268ADB7CEA}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414-4798-93BF-FF80440FF14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{361A7BD2-70E8-4B52-B552-A75424434CC6}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414-4798-93BF-FF80440FF14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{2DDF883B-F3A8-4244-A6DC-EBCB4DC05CF6}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414-4798-93BF-FF80440FF14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63.3</c:v>
                </c:pt>
                <c:pt idx="8">
                  <c:v>62.8</c:v>
                </c:pt>
                <c:pt idx="16">
                  <c:v>62.7</c:v>
                </c:pt>
                <c:pt idx="24">
                  <c:v>63.1</c:v>
                </c:pt>
                <c:pt idx="32">
                  <c:v>63.8</c:v>
                </c:pt>
              </c:numCache>
            </c:numRef>
          </c:xVal>
          <c:yVal>
            <c:numRef>
              <c:f>公会計指標分析・財政指標組合せ分析表!$BP$55:$DC$55</c:f>
              <c:numCache>
                <c:formatCode>#,##0.0;"▲ "#,##0.0</c:formatCode>
                <c:ptCount val="40"/>
                <c:pt idx="0">
                  <c:v>3</c:v>
                </c:pt>
                <c:pt idx="8">
                  <c:v>3.4</c:v>
                </c:pt>
                <c:pt idx="16">
                  <c:v>0</c:v>
                </c:pt>
                <c:pt idx="24">
                  <c:v>0</c:v>
                </c:pt>
                <c:pt idx="32">
                  <c:v>0</c:v>
                </c:pt>
              </c:numCache>
            </c:numRef>
          </c:yVal>
          <c:smooth val="0"/>
          <c:extLst>
            <c:ext xmlns:c16="http://schemas.microsoft.com/office/drawing/2014/chart" uri="{C3380CC4-5D6E-409C-BE32-E72D297353CC}">
              <c16:uniqueId val="{00000013-A414-4798-93BF-FF80440FF142}"/>
            </c:ext>
          </c:extLst>
        </c:ser>
        <c:dLbls>
          <c:showLegendKey val="0"/>
          <c:showVal val="1"/>
          <c:showCatName val="0"/>
          <c:showSerName val="0"/>
          <c:showPercent val="0"/>
          <c:showBubbleSize val="0"/>
        </c:dLbls>
        <c:axId val="46179840"/>
        <c:axId val="46181760"/>
      </c:scatterChart>
      <c:valAx>
        <c:axId val="46179840"/>
        <c:scaling>
          <c:orientation val="maxMin"/>
          <c:max val="65"/>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5.2856106587612197E-3"/>
                </c:manualLayout>
              </c:layout>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{1B1E534F-CDE7-4A2E-83F7-880C0C2338EA}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CB86-41FB-BC1A-E8FA74FAF0F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{B6C4349E-3DCA-494E-BF39-E7686E42042A}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86-41FB-BC1A-E8FA74FAF0F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{E4939689-DC9F-41FD-BB2F-E54D0C1F89A3}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86-41FB-BC1A-E8FA74FAF0F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{CFDE2BE4-2C6C-4BCE-B73C-B87176B9A9AD}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86-41FB-BC1A-E8FA74FAF0F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{C2F52D96-691B-4435-9382-C66DB08DB7BC}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86-41FB-BC1A-E8FA74FAF0F2}"/>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{4D2F6C25-7723-4590-A252-546D8A9536B1}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CB86-41FB-BC1A-E8FA74FAF0F2}"/>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{FB9362FD-4AD6-4BDA-90AE-15517EC06694}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CB86-41FB-BC1A-E8FA74FAF0F2}"/>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{8F64D42D-1A34-4B3B-82B1-FA2D2EB299E0}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CB86-41FB-BC1A-E8FA74FAF0F2}"/>
                </c:ext>
              </c:extLst>
            </c:dLbl>
            <c:dLbl>
              <c:idx val="32"/>
              <c:layout>
                <c:manualLayout>
                  <c:x val="0"/>
                  <c:y val="5.2859531463303943E-3"/>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{9EBC2FBF-8B73-4D1B-9CE4-BA4DFE19AF9B}</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CB86-41FB-BC1A-E8FA74FAF0F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6.6</c:v>
                </c:pt>
                <c:pt idx="8">
                  <c:v>6.4</c:v>
                </c:pt>
                <c:pt idx="16">
                  <c:v>6.1</c:v>
                </c:pt>
                <c:pt idx="24">
                  <c:v>6.1</c:v>
                </c:pt>
                <c:pt idx="32">
                  <c:v>6.7</c:v>
                </c:pt>
              </c:numCache>
            </c:numRef>
          </c:xVal>
          <c:yVal>
            <c:numRef>
              <c:f>公会計指標分析・財政指標組合せ分析表!$BP$73:$DC$73</c:f>
              <c:numCache>
                <c:formatCode>#,##0.0;"▲ "#,##0.0</c:formatCode>
                <c:ptCount val="40"/>
                <c:pt idx="0">
                  <c:v>22</c:v>
                </c:pt>
                <c:pt idx="8">
                  <c:v>10.199999999999999</c:v>
                </c:pt>
                <c:pt idx="24">
                  <c:v>17.600000000000001</c:v>
                </c:pt>
                <c:pt idx="32">
                  <c:v>23.4</c:v>
                </c:pt>
              </c:numCache>
            </c:numRef>
          </c:yVal>
          <c:smooth val="0"/>
          <c:extLst>
            <c:ext xmlns:c16="http://schemas.microsoft.com/office/drawing/2014/chart" uri="{C3380CC4-5D6E-409C-BE32-E72D297353CC}">
              <c16:uniqueId val="{00000009-CB86-41FB-BC1A-E8FA74FAF0F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9E-2"/>
                  <c:y val="-6.2416647087793951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{C41A0B8C-8569-49A2-B2EB-5D0E4EE1411D}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CB86-41FB-BC1A-E8FA74FAF0F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{5A56A2D4-DE64-49E4-9BBE-82F34BC7C433}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86-41FB-BC1A-E8FA74FAF0F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{7E5D8744-1758-4AB4-A3EA-3EDF41424ACF}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86-41FB-BC1A-E8FA74FAF0F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{17AA0F7E-3C69-44E0-A80C-09B595A50786}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86-41FB-BC1A-E8FA74FAF0F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{7D21C582-4891-4D33-8382-AE7C1840C347}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86-41FB-BC1A-E8FA74FAF0F2}"/>
                </c:ext>
              </c:extLst>
            </c:dLbl>
            <c:dLbl>
              <c:idx val="8"/>
              <c:layout>
                <c:manualLayout>
                  <c:x val="-1.823562808425001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{3BCADFFF-155E-4868-A727-5C033C030CDA}</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CB86-41FB-BC1A-E8FA74FAF0F2}"/>
                </c:ext>
              </c:extLst>
            </c:dLbl>
            <c:dLbl>
              <c:idx val="16"/>
              <c:layout>
                <c:manualLayout>
                  <c:x val="-3.4310845302750435E-2"/>
                  <c:y val="-4.3495921315535854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{E58DB572-55FD-4E31-B48F-ED44AD204EC4}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CB86-41FB-BC1A-E8FA74FAF0F2}"/>
                </c:ext>
              </c:extLst>
            </c:dLbl>
            <c:dLbl>
              <c:idx val="24"/>
              <c:layout>
                <c:manualLayout>
                  <c:x val="-2.7459517065034633E-2"/>
                  <c:y val="-5.295628420166492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{AB65E82D-B2DB-4BC9-B76B-6B0127CE02CA}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CB86-41FB-BC1A-E8FA74FAF0F2}"/>
                </c:ext>
              </c:extLst>
            </c:dLbl>
            <c:dLbl>
              <c:idx val="32"/>
              <c:layout>
                <c:manualLayout>
                  <c:x val="-3.2940665807441719E-2"/>
                  <c:y val="-9.0797735746181094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{C84FDDED-96A7-4B9B-A024-42A1FB3C64CF}</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CB86-41FB-BC1A-E8FA74FAF0F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8.8000000000000007</c:v>
                </c:pt>
                <c:pt idx="16">
                  <c:v>8.3000000000000007</c:v>
                </c:pt>
                <c:pt idx="24">
                  <c:v>8.1</c:v>
                </c:pt>
                <c:pt idx="32">
                  <c:v>8.1999999999999993</c:v>
                </c:pt>
              </c:numCache>
            </c:numRef>
          </c:xVal>
          <c:yVal>
            <c:numRef>
              <c:f>公会計指標分析・財政指標組合せ分析表!$BP$77:$DC$77</c:f>
              <c:numCache>
                <c:formatCode>#,##0.0;"▲ "#,##0.0</c:formatCode>
                <c:ptCount val="40"/>
                <c:pt idx="0">
                  <c:v>3</c:v>
                </c:pt>
                <c:pt idx="8">
                  <c:v>3.4</c:v>
                </c:pt>
                <c:pt idx="16">
                  <c:v>0</c:v>
                </c:pt>
                <c:pt idx="24">
                  <c:v>0</c:v>
                </c:pt>
                <c:pt idx="32">
                  <c:v>0</c:v>
                </c:pt>
              </c:numCache>
            </c:numRef>
          </c:yVal>
          <c:smooth val="0"/>
          <c:extLst>
            <c:ext xmlns:c16="http://schemas.microsoft.com/office/drawing/2014/chart" uri="{C3380CC4-5D6E-409C-BE32-E72D297353CC}">
              <c16:uniqueId val="{00000013-CB86-41FB-BC1A-E8FA74FAF0F2}"/>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人口の減少や全国平均を大きく上回る高齢化率（令和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加え、町内に中心となる産業がないことや、顕著な景気回復による町税の増収が見込めないことから、財政基盤が弱い状態にある。数値としては、類似団体平均を上回っているが、引き続き行政の効率化に努め、より一層の財政の健全化を図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126295</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2704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41222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126295</xdr:rowOff>
    </xdr:from>
    <xdr:to>
      <xdr:col>24</xdr:col>
      <xdr:colOff>12700</xdr:colOff>
      <xdr:row>35</xdr:row>
      <xdr:rowOff>126295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2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38805</xdr:rowOff>
    </xdr:from>
    <xdr:to>
      <xdr:col>23</xdr:col>
      <xdr:colOff>133350</xdr:colOff>
      <xdr:row>42</xdr:row>
      <xdr:rowOff>38805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397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38805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28222</xdr:rowOff>
    </xdr:from>
    <xdr:to>
      <xdr:col>19</xdr:col>
      <xdr:colOff>184150</xdr:colOff>
      <xdr:row>42</xdr:row>
      <xdr:rowOff>129822</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114599</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1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41</xdr:row>
      <xdr:rowOff>170039</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860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4532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159455</xdr:rowOff>
    </xdr:from>
    <xdr:to>
      <xdr:col>19</xdr:col>
      <xdr:colOff>184150</xdr:colOff>
      <xdr:row>42</xdr:row>
      <xdr:rowOff>89605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全国平均、類似団体平均を下回っているが今後も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PDCA</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サイクルに基づき事務事業の点検・見直しを行い、計画的な事務事業の実施により経常経費削減に努めていく。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なお、前年度から３．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％ポイント上昇しているが、これは臨時財政対策債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が要因となっている。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10371</xdr:rowOff>
    </xdr:from>
    <xdr:to>
      <xdr:col>23</xdr:col>
      <xdr:colOff>133350</xdr:colOff>
      <xdr:row>66</xdr:row>
      <xdr:rowOff>130810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954471"/>
          <a:ext cx="0" cy="1492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102887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130810</xdr:rowOff>
    </xdr:from>
    <xdr:to>
      <xdr:col>24</xdr:col>
      <xdr:colOff>12700</xdr:colOff>
      <xdr:row>66</xdr:row>
      <xdr:rowOff>130810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96748</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10371</xdr:rowOff>
    </xdr:from>
    <xdr:to>
      <xdr:col>24</xdr:col>
      <xdr:colOff>12700</xdr:colOff>
      <xdr:row>58</xdr:row>
      <xdr:rowOff>10371</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158115</xdr:rowOff>
    </xdr:from>
    <xdr:to>
      <xdr:col>23</xdr:col>
      <xdr:colOff>133350</xdr:colOff>
      <xdr:row>61</xdr:row>
      <xdr:rowOff>115358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445115"/>
          <a:ext cx="8382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5292</xdr:rowOff>
    </xdr:from>
    <xdr:to>
      <xdr:col>19</xdr:col>
      <xdr:colOff>133350</xdr:colOff>
      <xdr:row>60</xdr:row>
      <xdr:rowOff>158115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292292"/>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161079</xdr:rowOff>
    </xdr:from>
    <xdr:to>
      <xdr:col>19</xdr:col>
      <xdr:colOff>184150</xdr:colOff>
      <xdr:row>62</xdr:row>
      <xdr:rowOff>91229</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76006</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0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5292</xdr:rowOff>
    </xdr:from>
    <xdr:to>
      <xdr:col>15</xdr:col>
      <xdr:colOff>82550</xdr:colOff>
      <xdr:row>61</xdr:row>
      <xdr:rowOff>14817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29229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28363</xdr:rowOff>
    </xdr:from>
    <xdr:to>
      <xdr:col>15</xdr:col>
      <xdr:colOff>133350</xdr:colOff>
      <xdr:row>61</xdr:row>
      <xdr:rowOff>129963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114740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7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14817</xdr:rowOff>
    </xdr:from>
    <xdr:to>
      <xdr:col>11</xdr:col>
      <xdr:colOff>31750</xdr:colOff>
      <xdr:row>61</xdr:row>
      <xdr:rowOff>131445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73267"/>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77487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64558</xdr:rowOff>
    </xdr:from>
    <xdr:to>
      <xdr:col>23</xdr:col>
      <xdr:colOff>184150</xdr:colOff>
      <xdr:row>61</xdr:row>
      <xdr:rowOff>166158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81085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6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107315</xdr:rowOff>
    </xdr:from>
    <xdr:to>
      <xdr:col>19</xdr:col>
      <xdr:colOff>184150</xdr:colOff>
      <xdr:row>61</xdr:row>
      <xdr:rowOff>37465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47642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163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125942</xdr:rowOff>
    </xdr:from>
    <xdr:to>
      <xdr:col>15</xdr:col>
      <xdr:colOff>133350</xdr:colOff>
      <xdr:row>60</xdr:row>
      <xdr:rowOff>56092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66269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0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135467</xdr:rowOff>
    </xdr:from>
    <xdr:to>
      <xdr:col>11</xdr:col>
      <xdr:colOff>82550</xdr:colOff>
      <xdr:row>61</xdr:row>
      <xdr:rowOff>65617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75794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80645</xdr:rowOff>
    </xdr:from>
    <xdr:to>
      <xdr:col>7</xdr:col>
      <xdr:colOff>31750</xdr:colOff>
      <xdr:row>62</xdr:row>
      <xdr:rowOff>10795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20972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[260,747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人件費・物件費等決算額が低くなっている要因として、ゴミ処理業務や消防業務を一部事務組合で行っていることが挙げられる。一部事務組合の人件費や物件費に充てる負担金と農業集落排水事業などの公営企業会計の人件費・物件費等に充てる繰出金といった費用を合計した場合、人口１人当たりの金額は増加することになる。今後も給与及び定員管理の適正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117515</xdr:rowOff>
    </xdr:from>
    <xdr:to>
      <xdr:col>23</xdr:col>
      <xdr:colOff>133350</xdr:colOff>
      <xdr:row>89</xdr:row>
      <xdr:rowOff>155832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4965"/>
          <a:ext cx="0" cy="14099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127909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155832</xdr:rowOff>
    </xdr:from>
    <xdr:to>
      <xdr:col>24</xdr:col>
      <xdr:colOff>12700</xdr:colOff>
      <xdr:row>89</xdr:row>
      <xdr:rowOff>155832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32442</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117515</xdr:rowOff>
    </xdr:from>
    <xdr:to>
      <xdr:col>24</xdr:col>
      <xdr:colOff>12700</xdr:colOff>
      <xdr:row>81</xdr:row>
      <xdr:rowOff>117515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90581</xdr:rowOff>
    </xdr:from>
    <xdr:to>
      <xdr:col>23</xdr:col>
      <xdr:colOff>133350</xdr:colOff>
      <xdr:row>82</xdr:row>
      <xdr:rowOff>91312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49481"/>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66085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249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94008</xdr:rowOff>
    </xdr:from>
    <xdr:to>
      <xdr:col>23</xdr:col>
      <xdr:colOff>184150</xdr:colOff>
      <xdr:row>83</xdr:row>
      <xdr:rowOff>24158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5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90581</xdr:rowOff>
    </xdr:from>
    <xdr:to>
      <xdr:col>19</xdr:col>
      <xdr:colOff>133350</xdr:colOff>
      <xdr:row>82</xdr:row>
      <xdr:rowOff>94478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49481"/>
          <a:ext cx="889000" cy="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82220</xdr:rowOff>
    </xdr:from>
    <xdr:to>
      <xdr:col>19</xdr:col>
      <xdr:colOff>184150</xdr:colOff>
      <xdr:row>83</xdr:row>
      <xdr:rowOff>12370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168597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27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77397</xdr:rowOff>
    </xdr:from>
    <xdr:to>
      <xdr:col>15</xdr:col>
      <xdr:colOff>82550</xdr:colOff>
      <xdr:row>82</xdr:row>
      <xdr:rowOff>94478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36297"/>
          <a:ext cx="8890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59311</xdr:rowOff>
    </xdr:from>
    <xdr:to>
      <xdr:col>15</xdr:col>
      <xdr:colOff>133350</xdr:colOff>
      <xdr:row>82</xdr:row>
      <xdr:rowOff>160911</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1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145688</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20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18518</xdr:rowOff>
    </xdr:from>
    <xdr:to>
      <xdr:col>11</xdr:col>
      <xdr:colOff>31750</xdr:colOff>
      <xdr:row>82</xdr:row>
      <xdr:rowOff>77397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77418"/>
          <a:ext cx="889000" cy="5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45208</xdr:rowOff>
    </xdr:from>
    <xdr:to>
      <xdr:col>11</xdr:col>
      <xdr:colOff>82550</xdr:colOff>
      <xdr:row>82</xdr:row>
      <xdr:rowOff>146808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0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131585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19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22237</xdr:rowOff>
    </xdr:from>
    <xdr:to>
      <xdr:col>7</xdr:col>
      <xdr:colOff>31750</xdr:colOff>
      <xdr:row>82</xdr:row>
      <xdr:rowOff>123837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108614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6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40512</xdr:rowOff>
    </xdr:from>
    <xdr:to>
      <xdr:col>23</xdr:col>
      <xdr:colOff>184150</xdr:colOff>
      <xdr:row>82</xdr:row>
      <xdr:rowOff>142112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9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57039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44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39781</xdr:rowOff>
    </xdr:from>
    <xdr:to>
      <xdr:col>19</xdr:col>
      <xdr:colOff>184150</xdr:colOff>
      <xdr:row>82</xdr:row>
      <xdr:rowOff>141381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151558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7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43678</xdr:rowOff>
    </xdr:from>
    <xdr:to>
      <xdr:col>15</xdr:col>
      <xdr:colOff>133350</xdr:colOff>
      <xdr:row>82</xdr:row>
      <xdr:rowOff>145278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0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155455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7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26597</xdr:rowOff>
    </xdr:from>
    <xdr:to>
      <xdr:col>11</xdr:col>
      <xdr:colOff>82550</xdr:colOff>
      <xdr:row>82</xdr:row>
      <xdr:rowOff>128197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8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138374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54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139168</xdr:rowOff>
    </xdr:from>
    <xdr:to>
      <xdr:col>7</xdr:col>
      <xdr:colOff>31750</xdr:colOff>
      <xdr:row>82</xdr:row>
      <xdr:rowOff>69318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2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79495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9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県内市町村では千葉市を除く５３団体中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位に位置しており、類似団体平均と比較する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と４．２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ポイント上回っている。各種手当ての見直しや評価制度の見直しにより、給与の適正化に努める。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89</xdr:row>
      <xdr:rowOff>127302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54705"/>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22982</xdr:rowOff>
    </xdr:from>
    <xdr:to>
      <xdr:col>81</xdr:col>
      <xdr:colOff>44450</xdr:colOff>
      <xdr:row>88</xdr:row>
      <xdr:rowOff>103414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110582"/>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22982</xdr:rowOff>
    </xdr:from>
    <xdr:to>
      <xdr:col>77</xdr:col>
      <xdr:colOff>44450</xdr:colOff>
      <xdr:row>89</xdr:row>
      <xdr:rowOff>46868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110582"/>
          <a:ext cx="889000" cy="19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3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89</xdr:row>
      <xdr:rowOff>46868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168034"/>
          <a:ext cx="889000" cy="13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80434</xdr:rowOff>
    </xdr:from>
    <xdr:to>
      <xdr:col>68</xdr:col>
      <xdr:colOff>152400</xdr:colOff>
      <xdr:row>88</xdr:row>
      <xdr:rowOff>114905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51680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138689</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143632</xdr:rowOff>
    </xdr:from>
    <xdr:to>
      <xdr:col>77</xdr:col>
      <xdr:colOff>95250</xdr:colOff>
      <xdr:row>88</xdr:row>
      <xdr:rowOff>73782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58559</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146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167518</xdr:rowOff>
    </xdr:from>
    <xdr:to>
      <xdr:col>73</xdr:col>
      <xdr:colOff>44450</xdr:colOff>
      <xdr:row>89</xdr:row>
      <xdr:rowOff>97668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25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82445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341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64105</xdr:rowOff>
    </xdr:from>
    <xdr:to>
      <xdr:col>64</xdr:col>
      <xdr:colOff>152400</xdr:colOff>
      <xdr:row>88</xdr:row>
      <xdr:rowOff>165705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1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150482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23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定員適正化に努め、類似団体平均とほぼ同じ人数になっている。今後も定員適正化計画に基づき、適正な職員数により行政運営を行っていく。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122047</xdr:rowOff>
    </xdr:from>
    <xdr:to>
      <xdr:col>81</xdr:col>
      <xdr:colOff>44450</xdr:colOff>
      <xdr:row>66</xdr:row>
      <xdr:rowOff>154136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237597"/>
          <a:ext cx="0" cy="1232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126213</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4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154136</xdr:rowOff>
    </xdr:from>
    <xdr:to>
      <xdr:col>81</xdr:col>
      <xdr:colOff>133350</xdr:colOff>
      <xdr:row>66</xdr:row>
      <xdr:rowOff>154136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36974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122047</xdr:rowOff>
    </xdr:from>
    <xdr:to>
      <xdr:col>81</xdr:col>
      <xdr:colOff>133350</xdr:colOff>
      <xdr:row>59</xdr:row>
      <xdr:rowOff>122047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2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51689</xdr:rowOff>
    </xdr:from>
    <xdr:to>
      <xdr:col>81</xdr:col>
      <xdr:colOff>44450</xdr:colOff>
      <xdr:row>62</xdr:row>
      <xdr:rowOff>69384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81589"/>
          <a:ext cx="8382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20421</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48344</xdr:rowOff>
    </xdr:from>
    <xdr:to>
      <xdr:col>81</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51689</xdr:rowOff>
    </xdr:from>
    <xdr:to>
      <xdr:col>77</xdr:col>
      <xdr:colOff>44450</xdr:colOff>
      <xdr:row>62</xdr:row>
      <xdr:rowOff>81449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681589"/>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21802</xdr:rowOff>
    </xdr:from>
    <xdr:to>
      <xdr:col>77</xdr:col>
      <xdr:colOff>95250</xdr:colOff>
      <xdr:row>62</xdr:row>
      <xdr:rowOff>123402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108179</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3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59732</xdr:rowOff>
    </xdr:from>
    <xdr:to>
      <xdr:col>72</xdr:col>
      <xdr:colOff>203200</xdr:colOff>
      <xdr:row>62</xdr:row>
      <xdr:rowOff>81449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89632"/>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18584</xdr:rowOff>
    </xdr:from>
    <xdr:to>
      <xdr:col>73</xdr:col>
      <xdr:colOff>44450</xdr:colOff>
      <xdr:row>62</xdr:row>
      <xdr:rowOff>120184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130361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32385</xdr:rowOff>
    </xdr:from>
    <xdr:to>
      <xdr:col>68</xdr:col>
      <xdr:colOff>152400</xdr:colOff>
      <xdr:row>62</xdr:row>
      <xdr:rowOff>59732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62285"/>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100940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16976</xdr:rowOff>
    </xdr:from>
    <xdr:to>
      <xdr:col>64</xdr:col>
      <xdr:colOff>152400</xdr:colOff>
      <xdr:row>62</xdr:row>
      <xdr:rowOff>118576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103353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3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18584</xdr:rowOff>
    </xdr:from>
    <xdr:to>
      <xdr:col>81</xdr:col>
      <xdr:colOff>95250</xdr:colOff>
      <xdr:row>62</xdr:row>
      <xdr:rowOff>120184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35111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49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889</xdr:rowOff>
    </xdr:from>
    <xdr:to>
      <xdr:col>77</xdr:col>
      <xdr:colOff>95250</xdr:colOff>
      <xdr:row>62</xdr:row>
      <xdr:rowOff>102489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3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112666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399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30649</xdr:rowOff>
    </xdr:from>
    <xdr:to>
      <xdr:col>73</xdr:col>
      <xdr:colOff>44450</xdr:colOff>
      <xdr:row>62</xdr:row>
      <xdr:rowOff>132249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117026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4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8932</xdr:rowOff>
    </xdr:from>
    <xdr:to>
      <xdr:col>68</xdr:col>
      <xdr:colOff>203200</xdr:colOff>
      <xdr:row>62</xdr:row>
      <xdr:rowOff>110532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3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120709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40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153035</xdr:rowOff>
    </xdr:from>
    <xdr:to>
      <xdr:col>64</xdr:col>
      <xdr:colOff>152400</xdr:colOff>
      <xdr:row>62</xdr:row>
      <xdr:rowOff>83185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93362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ポイント下回っているが、全国平均より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％ポイント高い数値となっている。これは、農業集落排水事業に要する経費の財源とする地方債償還の財源に充てたと認められる繰入金が１億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４，６０７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万円と大きいことが一つの要因となっている。また、中学校校舎等改築事業（７億６，７４５万円の起債に係る償還金）も大きく影響している。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令和２年度から庁舎建設事業に着手し、財源は主に地方債となるが、他事業も含め普通交付税の算入に有利な地方債を活用するなど、実質公債費比率の上昇抑える財政運営に努める。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51562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12840"/>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23639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38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51562</xdr:rowOff>
    </xdr:from>
    <xdr:to>
      <xdr:col>81</xdr:col>
      <xdr:colOff>133350</xdr:colOff>
      <xdr:row>45</xdr:row>
      <xdr:rowOff>51562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66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163322</xdr:rowOff>
    </xdr:from>
    <xdr:to>
      <xdr:col>81</xdr:col>
      <xdr:colOff>44450</xdr:colOff>
      <xdr:row>40</xdr:row>
      <xdr:rowOff>49784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6849872"/>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115841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973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163322</xdr:rowOff>
    </xdr:from>
    <xdr:to>
      <xdr:col>77</xdr:col>
      <xdr:colOff>44450</xdr:colOff>
      <xdr:row>39</xdr:row>
      <xdr:rowOff>163322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849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163322</xdr:rowOff>
    </xdr:from>
    <xdr:to>
      <xdr:col>72</xdr:col>
      <xdr:colOff>203200</xdr:colOff>
      <xdr:row>40</xdr:row>
      <xdr:rowOff>20828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684987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153416</xdr:rowOff>
    </xdr:from>
    <xdr:to>
      <xdr:col>73</xdr:col>
      <xdr:colOff>44450</xdr:colOff>
      <xdr:row>41</xdr:row>
      <xdr:rowOff>83566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68343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20828</xdr:rowOff>
    </xdr:from>
    <xdr:to>
      <xdr:col>68</xdr:col>
      <xdr:colOff>152400</xdr:colOff>
      <xdr:row>40</xdr:row>
      <xdr:rowOff>40132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512800" y="687882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30226</xdr:rowOff>
    </xdr:from>
    <xdr:to>
      <xdr:col>68</xdr:col>
      <xdr:colOff>203200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15511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70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112522</xdr:rowOff>
    </xdr:from>
    <xdr:to>
      <xdr:col>77</xdr:col>
      <xdr:colOff>95250</xdr:colOff>
      <xdr:row>40</xdr:row>
      <xdr:rowOff>42672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52849</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112522</xdr:rowOff>
    </xdr:from>
    <xdr:to>
      <xdr:col>73</xdr:col>
      <xdr:colOff>44450</xdr:colOff>
      <xdr:row>40</xdr:row>
      <xdr:rowOff>42672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141478</xdr:rowOff>
    </xdr:from>
    <xdr:to>
      <xdr:col>68</xdr:col>
      <xdr:colOff>203200</xdr:colOff>
      <xdr:row>40</xdr:row>
      <xdr:rowOff>71628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82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81805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令和５年９月８日台風１３号豪雨による災害復旧に要する財源として、将来負担額に充当可能である財政調整基金を取崩したこと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（充当可能基金△１億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6,222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令和６年度に旧庁舎跡地等の外構工事が予定されており、いずれも地方債を財源としていることから今後も将来負担比率は上昇が見込まれる。後世代への負担を少しでも軽減できるよう、その他地方債の発行を抑制するとともに事業の実施に当たって点検を行い財政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139065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597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111142</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88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139065</xdr:rowOff>
    </xdr:from>
    <xdr:to>
      <xdr:col>81</xdr:col>
      <xdr:colOff>133350</xdr:colOff>
      <xdr:row>22</xdr:row>
      <xdr:rowOff>139065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1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44813</xdr:rowOff>
    </xdr:from>
    <xdr:to>
      <xdr:col>81</xdr:col>
      <xdr:colOff>44450</xdr:colOff>
      <xdr:row>15</xdr:row>
      <xdr:rowOff>144780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2616563"/>
          <a:ext cx="8382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88719</xdr:rowOff>
    </xdr:from>
    <xdr:to>
      <xdr:col>68</xdr:col>
      <xdr:colOff>152400</xdr:colOff>
      <xdr:row>15</xdr:row>
      <xdr:rowOff>120650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489019"/>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92166</xdr:rowOff>
    </xdr:from>
    <xdr:to>
      <xdr:col>68</xdr:col>
      <xdr:colOff>203200</xdr:colOff>
      <xdr:row>14</xdr:row>
      <xdr:rowOff>22316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32493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85271</xdr:rowOff>
    </xdr:from>
    <xdr:to>
      <xdr:col>64</xdr:col>
      <xdr:colOff>152400</xdr:colOff>
      <xdr:row>14</xdr:row>
      <xdr:rowOff>15421</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1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25598</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8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93980</xdr:rowOff>
    </xdr:from>
    <xdr:to>
      <xdr:col>81</xdr:col>
      <xdr:colOff>95250</xdr:colOff>
      <xdr:row>16</xdr:row>
      <xdr:rowOff>24130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66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66057</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637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165463</xdr:rowOff>
    </xdr:from>
    <xdr:to>
      <xdr:col>77</xdr:col>
      <xdr:colOff>95250</xdr:colOff>
      <xdr:row>15</xdr:row>
      <xdr:rowOff>95613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56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80390</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652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37919</xdr:rowOff>
    </xdr:from>
    <xdr:to>
      <xdr:col>68</xdr:col>
      <xdr:colOff>203200</xdr:colOff>
      <xdr:row>14</xdr:row>
      <xdr:rowOff>139519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43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124296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52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69850</xdr:rowOff>
    </xdr:from>
    <xdr:to>
      <xdr:col>64</xdr:col>
      <xdr:colOff>152400</xdr:colOff>
      <xdr:row>16</xdr:row>
      <xdr:rowOff>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156227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ポイント高い水準にある。要因としては、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給与改定による増、時間外手当の増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などが挙げられるが、今後は、手当等の見直しや民間委託等を検討することにより人件費の削減に努める。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581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049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69850</xdr:rowOff>
    </xdr:from>
    <xdr:to>
      <xdr:col>19</xdr:col>
      <xdr:colOff>187325</xdr:colOff>
      <xdr:row>37</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13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107967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38</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135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111760</xdr:rowOff>
    </xdr:from>
    <xdr:to>
      <xdr:col>11</xdr:col>
      <xdr:colOff>9525</xdr:colOff>
      <xdr:row>38</xdr:row>
      <xdr:rowOff>119380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626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156210</xdr:rowOff>
    </xdr:from>
    <xdr:to>
      <xdr:col>11</xdr:col>
      <xdr:colOff>60325</xdr:colOff>
      <xdr:row>38</xdr:row>
      <xdr:rowOff>86360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96537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5097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7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110490</xdr:rowOff>
    </xdr:from>
    <xdr:to>
      <xdr:col>20</xdr:col>
      <xdr:colOff>38100</xdr:colOff>
      <xdr:row>38</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4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68580</xdr:rowOff>
    </xdr:from>
    <xdr:to>
      <xdr:col>11</xdr:col>
      <xdr:colOff>60325</xdr:colOff>
      <xdr:row>38</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154957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60960</xdr:rowOff>
    </xdr:from>
    <xdr:to>
      <xdr:col>6</xdr:col>
      <xdr:colOff>171450</xdr:colOff>
      <xdr:row>38</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水準にある。要因としては、平成２９年度の小学校統合によるスクールバスの運行開始、ＩＣＴ教育のためのタブレット端末を全児童に配備したことなどが挙げられる。今後も徹底した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7302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42418</xdr:rowOff>
    </xdr:from>
    <xdr:to>
      <xdr:col>82</xdr:col>
      <xdr:colOff>107950</xdr:colOff>
      <xdr:row>17</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5706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42418</xdr:rowOff>
    </xdr:from>
    <xdr:to>
      <xdr:col>78</xdr:col>
      <xdr:colOff>69850</xdr:colOff>
      <xdr:row>17</xdr:row>
      <xdr:rowOff>42418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57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80535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52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17</xdr:row>
      <xdr:rowOff>51562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570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85344</xdr:rowOff>
    </xdr:from>
    <xdr:to>
      <xdr:col>74</xdr:col>
      <xdr:colOff>31750</xdr:colOff>
      <xdr:row>17</xdr:row>
      <xdr:rowOff>15494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25671</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59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51562</xdr:rowOff>
    </xdr:from>
    <xdr:to>
      <xdr:col>69</xdr:col>
      <xdr:colOff>92075</xdr:colOff>
      <xdr:row>17</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6621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121920</xdr:rowOff>
    </xdr:from>
    <xdr:to>
      <xdr:col>69</xdr:col>
      <xdr:colOff>142875</xdr:colOff>
      <xdr:row>17</xdr:row>
      <xdr:rowOff>52070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62247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5334</xdr:rowOff>
    </xdr:from>
    <xdr:to>
      <xdr:col>65</xdr:col>
      <xdr:colOff>53975</xdr:colOff>
      <xdr:row>17</xdr:row>
      <xdr:rowOff>106934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117111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13987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163068</xdr:rowOff>
    </xdr:from>
    <xdr:to>
      <xdr:col>78</xdr:col>
      <xdr:colOff>120650</xdr:colOff>
      <xdr:row>17</xdr:row>
      <xdr:rowOff>93218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163068</xdr:rowOff>
    </xdr:from>
    <xdr:to>
      <xdr:col>74</xdr:col>
      <xdr:colOff>31750</xdr:colOff>
      <xdr:row>17</xdr:row>
      <xdr:rowOff>93218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77995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762</xdr:rowOff>
    </xdr:from>
    <xdr:to>
      <xdr:col>69</xdr:col>
      <xdr:colOff>142875</xdr:colOff>
      <xdr:row>17</xdr:row>
      <xdr:rowOff>102362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87139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105918</xdr:rowOff>
    </xdr:from>
    <xdr:to>
      <xdr:col>65</xdr:col>
      <xdr:colOff>53975</xdr:colOff>
      <xdr:row>18</xdr:row>
      <xdr:rowOff>36068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20845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％と類似団体平均と同水準となっているが、本町は高齢化率が高く、医療費の増加などによる社会保障経費の増加が見込まれるため、受益者負担の適正化を図り、財政負担の軽減に努める。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5186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73677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3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61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424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その他に関わる経費は、類似団体平均を１．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ポイント下回っているが、他会計への繰出金は多額であり、特に農業集落排水事業特別会計においては公債費の割合が高く、一般会計からの繰入金の割合が歳入の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７８．４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％を占めている。令和６年度からの法適化に向け準備を進めているところであるが、使用料の見直しなどを検討し、一般会計からの繰入額を減らすよう努める。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652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55</xdr:row>
      <xdr:rowOff>115570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5377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120667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5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92710</xdr:rowOff>
    </xdr:from>
    <xdr:to>
      <xdr:col>78</xdr:col>
      <xdr:colOff>69850</xdr:colOff>
      <xdr:row>55</xdr:row>
      <xdr:rowOff>115570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522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93997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695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92710</xdr:rowOff>
    </xdr:from>
    <xdr:to>
      <xdr:col>73</xdr:col>
      <xdr:colOff>180975</xdr:colOff>
      <xdr:row>55</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522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140970</xdr:rowOff>
    </xdr:from>
    <xdr:to>
      <xdr:col>74</xdr:col>
      <xdr:colOff>31750</xdr:colOff>
      <xdr:row>56</xdr:row>
      <xdr:rowOff>71120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55897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55</xdr:row>
      <xdr:rowOff>153670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5681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162577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21607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64770</xdr:rowOff>
    </xdr:from>
    <xdr:to>
      <xdr:col>78</xdr:col>
      <xdr:colOff>120650</xdr:colOff>
      <xdr:row>55</xdr:row>
      <xdr:rowOff>166370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5097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26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41910</xdr:rowOff>
    </xdr:from>
    <xdr:to>
      <xdr:col>74</xdr:col>
      <xdr:colOff>31750</xdr:colOff>
      <xdr:row>55</xdr:row>
      <xdr:rowOff>143510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153687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87630</xdr:rowOff>
    </xdr:from>
    <xdr:to>
      <xdr:col>69</xdr:col>
      <xdr:colOff>142875</xdr:colOff>
      <xdr:row>56</xdr:row>
      <xdr:rowOff>17780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27957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102870</xdr:rowOff>
    </xdr:from>
    <xdr:to>
      <xdr:col>65</xdr:col>
      <xdr:colOff>53975</xdr:colOff>
      <xdr:row>56</xdr:row>
      <xdr:rowOff>33020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43197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ポイント低い水準にある。補助金については、必要性や効果を検証し、積極的な見直し・廃止を行い、適正化に努める。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14986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32856"/>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158513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14986</xdr:rowOff>
    </xdr:from>
    <xdr:to>
      <xdr:col>82</xdr:col>
      <xdr:colOff>196850</xdr:colOff>
      <xdr:row>41</xdr:row>
      <xdr:rowOff>14986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044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159004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0834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32275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75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85852</xdr:rowOff>
    </xdr:from>
    <xdr:to>
      <xdr:col>78</xdr:col>
      <xdr:colOff>69850</xdr:colOff>
      <xdr:row>36</xdr:row>
      <xdr:rowOff>136144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580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14478</xdr:rowOff>
    </xdr:from>
    <xdr:to>
      <xdr:col>78</xdr:col>
      <xdr:colOff>120650</xdr:colOff>
      <xdr:row>37</xdr:row>
      <xdr:rowOff>116078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100855</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580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90424</xdr:rowOff>
    </xdr:from>
    <xdr:to>
      <xdr:col>69</xdr:col>
      <xdr:colOff>92075</xdr:colOff>
      <xdr:row>36</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626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51054</xdr:rowOff>
    </xdr:from>
    <xdr:to>
      <xdr:col>69</xdr:col>
      <xdr:colOff>142875</xdr:colOff>
      <xdr:row>37</xdr:row>
      <xdr:rowOff>152654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124731</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39624</xdr:rowOff>
    </xdr:from>
    <xdr:to>
      <xdr:col>69</xdr:col>
      <xdr:colOff>142875</xdr:colOff>
      <xdr:row>36</xdr:row>
      <xdr:rowOff>141224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151401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地方債残高は高い水準にある。今後も厳しい財政運営になることが見込まれることから、地方債の発行は、普通交付税の算入に有利なものを活用するなど、実質的な負担を抑える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157480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5141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129557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401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157480</xdr:rowOff>
    </xdr:from>
    <xdr:to>
      <xdr:col>24</xdr:col>
      <xdr:colOff>114300</xdr:colOff>
      <xdr:row>81</xdr:row>
      <xdr:rowOff>157480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404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130810</xdr:rowOff>
    </xdr:from>
    <xdr:to>
      <xdr:col>24</xdr:col>
      <xdr:colOff>25400</xdr:colOff>
      <xdr:row>75</xdr:row>
      <xdr:rowOff>149861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989560"/>
          <a:ext cx="8382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33038</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063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96520</xdr:rowOff>
    </xdr:from>
    <xdr:to>
      <xdr:col>19</xdr:col>
      <xdr:colOff>187325</xdr:colOff>
      <xdr:row>75</xdr:row>
      <xdr:rowOff>130810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9552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96520</xdr:rowOff>
    </xdr:from>
    <xdr:to>
      <xdr:col>15</xdr:col>
      <xdr:colOff>98425</xdr:colOff>
      <xdr:row>75</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29552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120666</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119380</xdr:rowOff>
    </xdr:from>
    <xdr:to>
      <xdr:col>11</xdr:col>
      <xdr:colOff>9525</xdr:colOff>
      <xdr:row>75</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2978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132097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115587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80010</xdr:rowOff>
    </xdr:from>
    <xdr:to>
      <xdr:col>20</xdr:col>
      <xdr:colOff>38100</xdr:colOff>
      <xdr:row>76</xdr:row>
      <xdr:rowOff>10161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20337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0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45720</xdr:rowOff>
    </xdr:from>
    <xdr:to>
      <xdr:col>15</xdr:col>
      <xdr:colOff>149225</xdr:colOff>
      <xdr:row>75</xdr:row>
      <xdr:rowOff>147320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157497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76200</xdr:rowOff>
    </xdr:from>
    <xdr:to>
      <xdr:col>11</xdr:col>
      <xdr:colOff>60325</xdr:colOff>
      <xdr:row>76</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0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68580</xdr:rowOff>
    </xdr:from>
    <xdr:to>
      <xdr:col>6</xdr:col>
      <xdr:colOff>171450</xdr:colOff>
      <xdr:row>75</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8907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69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い水準となっている。引き続き、人件費をはじめとする経常経費削減に努める。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119380</xdr:rowOff>
    </xdr:from>
    <xdr:to>
      <xdr:col>82</xdr:col>
      <xdr:colOff>107950</xdr:colOff>
      <xdr:row>81</xdr:row>
      <xdr:rowOff>24130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6378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34307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0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119380</xdr:rowOff>
    </xdr:from>
    <xdr:to>
      <xdr:col>82</xdr:col>
      <xdr:colOff>196850</xdr:colOff>
      <xdr:row>72</xdr:row>
      <xdr:rowOff>119380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6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20320</xdr:rowOff>
    </xdr:from>
    <xdr:to>
      <xdr:col>82</xdr:col>
      <xdr:colOff>107950</xdr:colOff>
      <xdr:row>77</xdr:row>
      <xdr:rowOff>123189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221970"/>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81297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81280</xdr:rowOff>
    </xdr:from>
    <xdr:to>
      <xdr:col>78</xdr:col>
      <xdr:colOff>69850</xdr:colOff>
      <xdr:row>77</xdr:row>
      <xdr:rowOff>20320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1114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38100</xdr:rowOff>
    </xdr:from>
    <xdr:to>
      <xdr:col>78</xdr:col>
      <xdr:colOff>120650</xdr:colOff>
      <xdr:row>77</xdr:row>
      <xdr:rowOff>139700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124477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32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81280</xdr:rowOff>
    </xdr:from>
    <xdr:to>
      <xdr:col>73</xdr:col>
      <xdr:colOff>180975</xdr:colOff>
      <xdr:row>77</xdr:row>
      <xdr:rowOff>50800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11148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102870</xdr:rowOff>
    </xdr:from>
    <xdr:to>
      <xdr:col>74</xdr:col>
      <xdr:colOff>31750</xdr:colOff>
      <xdr:row>77</xdr:row>
      <xdr:rowOff>33020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17797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50800</xdr:rowOff>
    </xdr:from>
    <xdr:to>
      <xdr:col>69</xdr:col>
      <xdr:colOff>92075</xdr:colOff>
      <xdr:row>77</xdr:row>
      <xdr:rowOff>168911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252450"/>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xdr:rowOff>
    </xdr:from>
    <xdr:to>
      <xdr:col>69</xdr:col>
      <xdr:colOff>142875</xdr:colOff>
      <xdr:row>78</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38100</xdr:rowOff>
    </xdr:from>
    <xdr:to>
      <xdr:col>65</xdr:col>
      <xdr:colOff>53975</xdr:colOff>
      <xdr:row>78</xdr:row>
      <xdr:rowOff>139700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124477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44466</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140970</xdr:rowOff>
    </xdr:from>
    <xdr:to>
      <xdr:col>78</xdr:col>
      <xdr:colOff>120650</xdr:colOff>
      <xdr:row>77</xdr:row>
      <xdr:rowOff>71120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81297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30480</xdr:rowOff>
    </xdr:from>
    <xdr:to>
      <xdr:col>74</xdr:col>
      <xdr:colOff>31750</xdr:colOff>
      <xdr:row>76</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142257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0</xdr:rowOff>
    </xdr:from>
    <xdr:to>
      <xdr:col>69</xdr:col>
      <xdr:colOff>142875</xdr:colOff>
      <xdr:row>77</xdr:row>
      <xdr:rowOff>101600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118111</xdr:rowOff>
    </xdr:from>
    <xdr:to>
      <xdr:col>65</xdr:col>
      <xdr:colOff>53975</xdr:colOff>
      <xdr:row>78</xdr:row>
      <xdr:rowOff>48261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58438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151026</xdr:rowOff>
    </xdr:from>
    <xdr:to>
      <xdr:col>29</xdr:col>
      <xdr:colOff>127000</xdr:colOff>
      <xdr:row>20</xdr:row>
      <xdr:rowOff>171166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56051"/>
          <a:ext cx="0" cy="139174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143243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171166</xdr:rowOff>
    </xdr:from>
    <xdr:to>
      <xdr:col>30</xdr:col>
      <xdr:colOff>25400</xdr:colOff>
      <xdr:row>20</xdr:row>
      <xdr:rowOff>171166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77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65953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9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151026</xdr:rowOff>
    </xdr:from>
    <xdr:to>
      <xdr:col>30</xdr:col>
      <xdr:colOff>25400</xdr:colOff>
      <xdr:row>12</xdr:row>
      <xdr:rowOff>151026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56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43934</xdr:rowOff>
    </xdr:from>
    <xdr:to>
      <xdr:col>29</xdr:col>
      <xdr:colOff>127000</xdr:colOff>
      <xdr:row>18</xdr:row>
      <xdr:rowOff>133165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7659"/>
          <a:ext cx="647700" cy="89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73060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63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56533</xdr:rowOff>
    </xdr:from>
    <xdr:to>
      <xdr:col>29</xdr:col>
      <xdr:colOff>177800</xdr:colOff>
      <xdr:row>17</xdr:row>
      <xdr:rowOff>158133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18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130711</xdr:rowOff>
    </xdr:from>
    <xdr:to>
      <xdr:col>26</xdr:col>
      <xdr:colOff>50800</xdr:colOff>
      <xdr:row>18</xdr:row>
      <xdr:rowOff>133165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64436"/>
          <a:ext cx="698500" cy="2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109225</xdr:rowOff>
    </xdr:from>
    <xdr:to>
      <xdr:col>26</xdr:col>
      <xdr:colOff>101600</xdr:colOff>
      <xdr:row>18</xdr:row>
      <xdr:rowOff>39375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1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49552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40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130711</xdr:rowOff>
    </xdr:from>
    <xdr:to>
      <xdr:col>22</xdr:col>
      <xdr:colOff>114300</xdr:colOff>
      <xdr:row>18</xdr:row>
      <xdr:rowOff>133340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4436"/>
          <a:ext cx="698500" cy="2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126873</xdr:rowOff>
    </xdr:from>
    <xdr:to>
      <xdr:col>22</xdr:col>
      <xdr:colOff>165100</xdr:colOff>
      <xdr:row>18</xdr:row>
      <xdr:rowOff>57023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9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67200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8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133340</xdr:rowOff>
    </xdr:from>
    <xdr:to>
      <xdr:col>18</xdr:col>
      <xdr:colOff>177800</xdr:colOff>
      <xdr:row>18</xdr:row>
      <xdr:rowOff>139771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67065"/>
          <a:ext cx="698500" cy="6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165247</xdr:rowOff>
    </xdr:from>
    <xdr:to>
      <xdr:col>19</xdr:col>
      <xdr:colOff>38100</xdr:colOff>
      <xdr:row>18</xdr:row>
      <xdr:rowOff>95397</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105574</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6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159639</xdr:rowOff>
    </xdr:from>
    <xdr:to>
      <xdr:col>15</xdr:col>
      <xdr:colOff>101600</xdr:colOff>
      <xdr:row>18</xdr:row>
      <xdr:rowOff>89789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21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99966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9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164584</xdr:rowOff>
    </xdr:from>
    <xdr:to>
      <xdr:col>29</xdr:col>
      <xdr:colOff>177800</xdr:colOff>
      <xdr:row>18</xdr:row>
      <xdr:rowOff>94734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6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136661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82365</xdr:rowOff>
    </xdr:from>
    <xdr:to>
      <xdr:col>26</xdr:col>
      <xdr:colOff>101600</xdr:colOff>
      <xdr:row>19</xdr:row>
      <xdr:rowOff>12515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16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168742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02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79911</xdr:rowOff>
    </xdr:from>
    <xdr:to>
      <xdr:col>22</xdr:col>
      <xdr:colOff>165100</xdr:colOff>
      <xdr:row>19</xdr:row>
      <xdr:rowOff>10061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36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166288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0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82540</xdr:rowOff>
    </xdr:from>
    <xdr:to>
      <xdr:col>19</xdr:col>
      <xdr:colOff>38100</xdr:colOff>
      <xdr:row>19</xdr:row>
      <xdr:rowOff>12690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16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168917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0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88971</xdr:rowOff>
    </xdr:from>
    <xdr:to>
      <xdr:col>15</xdr:col>
      <xdr:colOff>101600</xdr:colOff>
      <xdr:row>19</xdr:row>
      <xdr:rowOff>19121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2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3898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0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123489</xdr:rowOff>
    </xdr:from>
    <xdr:to>
      <xdr:col>29</xdr:col>
      <xdr:colOff>127000</xdr:colOff>
      <xdr:row>39</xdr:row>
      <xdr:rowOff>28425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48039"/>
          <a:ext cx="0" cy="16194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502</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63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28425</xdr:rowOff>
    </xdr:from>
    <xdr:to>
      <xdr:col>30</xdr:col>
      <xdr:colOff>25400</xdr:colOff>
      <xdr:row>39</xdr:row>
      <xdr:rowOff>28425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6674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38416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9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123489</xdr:rowOff>
    </xdr:from>
    <xdr:to>
      <xdr:col>30</xdr:col>
      <xdr:colOff>25400</xdr:colOff>
      <xdr:row>33</xdr:row>
      <xdr:rowOff>123489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480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151182</xdr:rowOff>
    </xdr:from>
    <xdr:to>
      <xdr:col>29</xdr:col>
      <xdr:colOff>127000</xdr:colOff>
      <xdr:row>37</xdr:row>
      <xdr:rowOff>71107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104432"/>
          <a:ext cx="647700" cy="91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216302</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26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28325</xdr:rowOff>
    </xdr:from>
    <xdr:to>
      <xdr:col>29</xdr:col>
      <xdr:colOff>177800</xdr:colOff>
      <xdr:row>36</xdr:row>
      <xdr:rowOff>129925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981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71107</xdr:rowOff>
    </xdr:from>
    <xdr:to>
      <xdr:col>26</xdr:col>
      <xdr:colOff>50800</xdr:colOff>
      <xdr:row>37</xdr:row>
      <xdr:rowOff>108320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195807"/>
          <a:ext cx="698500" cy="37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52001</xdr:rowOff>
    </xdr:from>
    <xdr:to>
      <xdr:col>26</xdr:col>
      <xdr:colOff>101600</xdr:colOff>
      <xdr:row>36</xdr:row>
      <xdr:rowOff>153601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163778</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774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108320</xdr:rowOff>
    </xdr:from>
    <xdr:to>
      <xdr:col>22</xdr:col>
      <xdr:colOff>114300</xdr:colOff>
      <xdr:row>37</xdr:row>
      <xdr:rowOff>127865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233020"/>
          <a:ext cx="698500" cy="19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78372</xdr:rowOff>
    </xdr:from>
    <xdr:to>
      <xdr:col>22</xdr:col>
      <xdr:colOff>165100</xdr:colOff>
      <xdr:row>37</xdr:row>
      <xdr:rowOff>8522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190149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0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127865</xdr:rowOff>
    </xdr:from>
    <xdr:to>
      <xdr:col>18</xdr:col>
      <xdr:colOff>177800</xdr:colOff>
      <xdr:row>37</xdr:row>
      <xdr:rowOff>133156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252565"/>
          <a:ext cx="698500" cy="5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92692</xdr:rowOff>
    </xdr:from>
    <xdr:to>
      <xdr:col>19</xdr:col>
      <xdr:colOff>38100</xdr:colOff>
      <xdr:row>37</xdr:row>
      <xdr:rowOff>22842</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204469</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814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94994</xdr:rowOff>
    </xdr:from>
    <xdr:to>
      <xdr:col>15</xdr:col>
      <xdr:colOff>101600</xdr:colOff>
      <xdr:row>37</xdr:row>
      <xdr:rowOff>25144</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48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206771</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81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100382</xdr:rowOff>
    </xdr:from>
    <xdr:to>
      <xdr:col>29</xdr:col>
      <xdr:colOff>177800</xdr:colOff>
      <xdr:row>37</xdr:row>
      <xdr:rowOff>30532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53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72459</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2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20307</xdr:rowOff>
    </xdr:from>
    <xdr:to>
      <xdr:col>26</xdr:col>
      <xdr:colOff>101600</xdr:colOff>
      <xdr:row>37</xdr:row>
      <xdr:rowOff>121907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1450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106684</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231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57520</xdr:rowOff>
    </xdr:from>
    <xdr:to>
      <xdr:col>22</xdr:col>
      <xdr:colOff>165100</xdr:colOff>
      <xdr:row>37</xdr:row>
      <xdr:rowOff>159120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18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143897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2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77065</xdr:rowOff>
    </xdr:from>
    <xdr:to>
      <xdr:col>19</xdr:col>
      <xdr:colOff>38100</xdr:colOff>
      <xdr:row>37</xdr:row>
      <xdr:rowOff>178665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201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163442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288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82356</xdr:rowOff>
    </xdr:from>
    <xdr:to>
      <xdr:col>15</xdr:col>
      <xdr:colOff>101600</xdr:colOff>
      <xdr:row>37</xdr:row>
      <xdr:rowOff>183956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207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168733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2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154285</xdr:rowOff>
    </xdr:from>
    <xdr:to>
      <xdr:col>24</xdr:col>
      <xdr:colOff>62865</xdr:colOff>
      <xdr:row>38</xdr:row>
      <xdr:rowOff>73254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7785"/>
          <a:ext cx="1270" cy="1290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77081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73254</xdr:rowOff>
    </xdr:from>
    <xdr:to>
      <xdr:col>24</xdr:col>
      <xdr:colOff>152400</xdr:colOff>
      <xdr:row>38</xdr:row>
      <xdr:rowOff>73254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100962</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7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154285</xdr:rowOff>
    </xdr:from>
    <xdr:to>
      <xdr:col>24</xdr:col>
      <xdr:colOff>152400</xdr:colOff>
      <xdr:row>30</xdr:row>
      <xdr:rowOff>154285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37699</xdr:rowOff>
    </xdr:from>
    <xdr:to>
      <xdr:col>24</xdr:col>
      <xdr:colOff>63500</xdr:colOff>
      <xdr:row>35</xdr:row>
      <xdr:rowOff>105646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38449"/>
          <a:ext cx="838200" cy="6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162016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19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139139</xdr:rowOff>
    </xdr:from>
    <xdr:to>
      <xdr:col>24</xdr:col>
      <xdr:colOff>114300</xdr:colOff>
      <xdr:row>35</xdr:row>
      <xdr:rowOff>69289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105646</xdr:rowOff>
    </xdr:from>
    <xdr:to>
      <xdr:col>19</xdr:col>
      <xdr:colOff>177800</xdr:colOff>
      <xdr:row>35</xdr:row>
      <xdr:rowOff>112283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06396"/>
          <a:ext cx="889000" cy="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xdr:rowOff>
    </xdr:from>
    <xdr:to>
      <xdr:col>20</xdr:col>
      <xdr:colOff>38100</xdr:colOff>
      <xdr:row>35</xdr:row>
      <xdr:rowOff>101727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118254</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112283</xdr:rowOff>
    </xdr:from>
    <xdr:to>
      <xdr:col>15</xdr:col>
      <xdr:colOff>50800</xdr:colOff>
      <xdr:row>35</xdr:row>
      <xdr:rowOff>122852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3033"/>
          <a:ext cx="889000" cy="1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8852</xdr:rowOff>
    </xdr:from>
    <xdr:to>
      <xdr:col>15</xdr:col>
      <xdr:colOff>101600</xdr:colOff>
      <xdr:row>35</xdr:row>
      <xdr:rowOff>110452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126979</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122852</xdr:rowOff>
    </xdr:from>
    <xdr:to>
      <xdr:col>10</xdr:col>
      <xdr:colOff>114300</xdr:colOff>
      <xdr:row>36</xdr:row>
      <xdr:rowOff>10267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23602"/>
          <a:ext cx="8890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44902</xdr:rowOff>
    </xdr:from>
    <xdr:to>
      <xdr:col>10</xdr:col>
      <xdr:colOff>165100</xdr:colOff>
      <xdr:row>35</xdr:row>
      <xdr:rowOff>146502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163029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143307</xdr:rowOff>
    </xdr:from>
    <xdr:to>
      <xdr:col>6</xdr:col>
      <xdr:colOff>38100</xdr:colOff>
      <xdr:row>36</xdr:row>
      <xdr:rowOff>73457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64584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3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158349</xdr:rowOff>
    </xdr:from>
    <xdr:to>
      <xdr:col>24</xdr:col>
      <xdr:colOff>114300</xdr:colOff>
      <xdr:row>35</xdr:row>
      <xdr:rowOff>88499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136776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6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54846</xdr:rowOff>
    </xdr:from>
    <xdr:to>
      <xdr:col>20</xdr:col>
      <xdr:colOff>38100</xdr:colOff>
      <xdr:row>35</xdr:row>
      <xdr:rowOff>156446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5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147573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4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61483</xdr:rowOff>
    </xdr:from>
    <xdr:to>
      <xdr:col>15</xdr:col>
      <xdr:colOff>101600</xdr:colOff>
      <xdr:row>35</xdr:row>
      <xdr:rowOff>163083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154210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5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72052</xdr:rowOff>
    </xdr:from>
    <xdr:to>
      <xdr:col>10</xdr:col>
      <xdr:colOff>165100</xdr:colOff>
      <xdr:row>36</xdr:row>
      <xdr:rowOff>2202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7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164779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65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130917</xdr:rowOff>
    </xdr:from>
    <xdr:to>
      <xdr:col>6</xdr:col>
      <xdr:colOff>38100</xdr:colOff>
      <xdr:row>36</xdr:row>
      <xdr:rowOff>61067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77594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0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105252</xdr:rowOff>
    </xdr:from>
    <xdr:to>
      <xdr:col>24</xdr:col>
      <xdr:colOff>62865</xdr:colOff>
      <xdr:row>59</xdr:row>
      <xdr:rowOff>4851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77752"/>
          <a:ext cx="1270" cy="144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8678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12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4851</xdr:rowOff>
    </xdr:from>
    <xdr:to>
      <xdr:col>24</xdr:col>
      <xdr:colOff>152400</xdr:colOff>
      <xdr:row>59</xdr:row>
      <xdr:rowOff>4851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12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51929</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5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105252</xdr:rowOff>
    </xdr:from>
    <xdr:to>
      <xdr:col>24</xdr:col>
      <xdr:colOff>152400</xdr:colOff>
      <xdr:row>50</xdr:row>
      <xdr:rowOff>105252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7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44449</xdr:rowOff>
    </xdr:from>
    <xdr:to>
      <xdr:col>24</xdr:col>
      <xdr:colOff>63500</xdr:colOff>
      <xdr:row>58</xdr:row>
      <xdr:rowOff>55170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988549"/>
          <a:ext cx="838200" cy="1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167250</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68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144373</xdr:rowOff>
    </xdr:from>
    <xdr:to>
      <xdr:col>24</xdr:col>
      <xdr:colOff>114300</xdr:colOff>
      <xdr:row>58</xdr:row>
      <xdr:rowOff>74523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91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34351</xdr:rowOff>
    </xdr:from>
    <xdr:to>
      <xdr:col>19</xdr:col>
      <xdr:colOff>177800</xdr:colOff>
      <xdr:row>58</xdr:row>
      <xdr:rowOff>44449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978451"/>
          <a:ext cx="889000" cy="1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147662</xdr:rowOff>
    </xdr:from>
    <xdr:to>
      <xdr:col>20</xdr:col>
      <xdr:colOff>38100</xdr:colOff>
      <xdr:row>58</xdr:row>
      <xdr:rowOff>77812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92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94339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69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34351</xdr:rowOff>
    </xdr:from>
    <xdr:to>
      <xdr:col>15</xdr:col>
      <xdr:colOff>50800</xdr:colOff>
      <xdr:row>58</xdr:row>
      <xdr:rowOff>53398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978451"/>
          <a:ext cx="889000" cy="1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522</xdr:rowOff>
    </xdr:from>
    <xdr:to>
      <xdr:col>15</xdr:col>
      <xdr:colOff>101600</xdr:colOff>
      <xdr:row>58</xdr:row>
      <xdr:rowOff>102122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9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93249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1003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53398</xdr:rowOff>
    </xdr:from>
    <xdr:to>
      <xdr:col>10</xdr:col>
      <xdr:colOff>114300</xdr:colOff>
      <xdr:row>58</xdr:row>
      <xdr:rowOff>113302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997498"/>
          <a:ext cx="889000" cy="5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7545</xdr:rowOff>
    </xdr:from>
    <xdr:to>
      <xdr:col>10</xdr:col>
      <xdr:colOff>165100</xdr:colOff>
      <xdr:row>58</xdr:row>
      <xdr:rowOff>109145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95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100272</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10044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12198</xdr:rowOff>
    </xdr:from>
    <xdr:to>
      <xdr:col>6</xdr:col>
      <xdr:colOff>38100</xdr:colOff>
      <xdr:row>58</xdr:row>
      <xdr:rowOff>113798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95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130325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73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4370</xdr:rowOff>
    </xdr:from>
    <xdr:to>
      <xdr:col>24</xdr:col>
      <xdr:colOff>114300</xdr:colOff>
      <xdr:row>58</xdr:row>
      <xdr:rowOff>105970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94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122800</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89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165099</xdr:rowOff>
    </xdr:from>
    <xdr:to>
      <xdr:col>20</xdr:col>
      <xdr:colOff>38100</xdr:colOff>
      <xdr:row>58</xdr:row>
      <xdr:rowOff>95249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93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86376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10030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155001</xdr:rowOff>
    </xdr:from>
    <xdr:to>
      <xdr:col>15</xdr:col>
      <xdr:colOff>101600</xdr:colOff>
      <xdr:row>58</xdr:row>
      <xdr:rowOff>85151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92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101678</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70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2598</xdr:rowOff>
    </xdr:from>
    <xdr:to>
      <xdr:col>10</xdr:col>
      <xdr:colOff>165100</xdr:colOff>
      <xdr:row>58</xdr:row>
      <xdr:rowOff>104198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94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120725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721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62502</xdr:rowOff>
    </xdr:from>
    <xdr:to>
      <xdr:col>6</xdr:col>
      <xdr:colOff>38100</xdr:colOff>
      <xdr:row>58</xdr:row>
      <xdr:rowOff>164102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100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155229</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1009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106896</xdr:rowOff>
    </xdr:from>
    <xdr:to>
      <xdr:col>24</xdr:col>
      <xdr:colOff>62865</xdr:colOff>
      <xdr:row>79</xdr:row>
      <xdr:rowOff>28296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846"/>
          <a:ext cx="1270" cy="129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32123</xdr:rowOff>
    </xdr:from>
    <xdr:ext cx="378565"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7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28296</xdr:rowOff>
    </xdr:from>
    <xdr:to>
      <xdr:col>24</xdr:col>
      <xdr:colOff>152400</xdr:colOff>
      <xdr:row>79</xdr:row>
      <xdr:rowOff>28296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7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53573</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106896</xdr:rowOff>
    </xdr:from>
    <xdr:to>
      <xdr:col>24</xdr:col>
      <xdr:colOff>152400</xdr:colOff>
      <xdr:row>71</xdr:row>
      <xdr:rowOff>106896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109182</xdr:rowOff>
    </xdr:from>
    <xdr:to>
      <xdr:col>24</xdr:col>
      <xdr:colOff>63500</xdr:colOff>
      <xdr:row>78</xdr:row>
      <xdr:rowOff>140481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482282"/>
          <a:ext cx="838200" cy="3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117263</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47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94386</xdr:rowOff>
    </xdr:from>
    <xdr:to>
      <xdr:col>24</xdr:col>
      <xdr:colOff>114300</xdr:colOff>
      <xdr:row>78</xdr:row>
      <xdr:rowOff>24536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109182</xdr:rowOff>
    </xdr:from>
    <xdr:to>
      <xdr:col>19</xdr:col>
      <xdr:colOff>177800</xdr:colOff>
      <xdr:row>78</xdr:row>
      <xdr:rowOff>152749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82282"/>
          <a:ext cx="889000" cy="4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110350</xdr:rowOff>
    </xdr:from>
    <xdr:to>
      <xdr:col>20</xdr:col>
      <xdr:colOff>38100</xdr:colOff>
      <xdr:row>78</xdr:row>
      <xdr:rowOff>40500</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57027</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152749</xdr:rowOff>
    </xdr:from>
    <xdr:to>
      <xdr:col>15</xdr:col>
      <xdr:colOff>50800</xdr:colOff>
      <xdr:row>78</xdr:row>
      <xdr:rowOff>160789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25849"/>
          <a:ext cx="889000" cy="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116027</xdr:rowOff>
    </xdr:from>
    <xdr:to>
      <xdr:col>15</xdr:col>
      <xdr:colOff>101600</xdr:colOff>
      <xdr:row>78</xdr:row>
      <xdr:rowOff>46177</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62704</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155645</xdr:rowOff>
    </xdr:from>
    <xdr:to>
      <xdr:col>10</xdr:col>
      <xdr:colOff>114300</xdr:colOff>
      <xdr:row>78</xdr:row>
      <xdr:rowOff>160789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28745"/>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140773</xdr:rowOff>
    </xdr:from>
    <xdr:to>
      <xdr:col>10</xdr:col>
      <xdr:colOff>165100</xdr:colOff>
      <xdr:row>78</xdr:row>
      <xdr:rowOff>70923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87450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52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167824</xdr:rowOff>
    </xdr:from>
    <xdr:to>
      <xdr:col>6</xdr:col>
      <xdr:colOff>38100</xdr:colOff>
      <xdr:row>78</xdr:row>
      <xdr:rowOff>97974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114501</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44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89681</xdr:rowOff>
    </xdr:from>
    <xdr:to>
      <xdr:col>24</xdr:col>
      <xdr:colOff>114300</xdr:colOff>
      <xdr:row>79</xdr:row>
      <xdr:rowOff>19831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4608</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7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58382</xdr:rowOff>
    </xdr:from>
    <xdr:to>
      <xdr:col>20</xdr:col>
      <xdr:colOff>38100</xdr:colOff>
      <xdr:row>78</xdr:row>
      <xdr:rowOff>159982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3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151109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2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101949</xdr:rowOff>
    </xdr:from>
    <xdr:to>
      <xdr:col>15</xdr:col>
      <xdr:colOff>101600</xdr:colOff>
      <xdr:row>79</xdr:row>
      <xdr:rowOff>32099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7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23226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67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109989</xdr:rowOff>
    </xdr:from>
    <xdr:to>
      <xdr:col>10</xdr:col>
      <xdr:colOff>165100</xdr:colOff>
      <xdr:row>79</xdr:row>
      <xdr:rowOff>40139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8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31266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7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104845</xdr:rowOff>
    </xdr:from>
    <xdr:to>
      <xdr:col>6</xdr:col>
      <xdr:colOff>38100</xdr:colOff>
      <xdr:row>79</xdr:row>
      <xdr:rowOff>34995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7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26122</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7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88182</xdr:rowOff>
    </xdr:from>
    <xdr:to>
      <xdr:col>24</xdr:col>
      <xdr:colOff>62865</xdr:colOff>
      <xdr:row>99</xdr:row>
      <xdr:rowOff>40277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8682"/>
          <a:ext cx="1270" cy="1495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44104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40277</xdr:rowOff>
    </xdr:from>
    <xdr:to>
      <xdr:col>24</xdr:col>
      <xdr:colOff>152400</xdr:colOff>
      <xdr:row>99</xdr:row>
      <xdr:rowOff>40277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1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34859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9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88182</xdr:rowOff>
    </xdr:from>
    <xdr:to>
      <xdr:col>24</xdr:col>
      <xdr:colOff>152400</xdr:colOff>
      <xdr:row>90</xdr:row>
      <xdr:rowOff>88182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144985</xdr:rowOff>
    </xdr:from>
    <xdr:to>
      <xdr:col>24</xdr:col>
      <xdr:colOff>63500</xdr:colOff>
      <xdr:row>98</xdr:row>
      <xdr:rowOff>42444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775635"/>
          <a:ext cx="838200" cy="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107890</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95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85013</xdr:rowOff>
    </xdr:from>
    <xdr:to>
      <xdr:col>24</xdr:col>
      <xdr:colOff>114300</xdr:colOff>
      <xdr:row>97</xdr:row>
      <xdr:rowOff>15163</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54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142653</xdr:rowOff>
    </xdr:from>
    <xdr:to>
      <xdr:col>19</xdr:col>
      <xdr:colOff>177800</xdr:colOff>
      <xdr:row>98</xdr:row>
      <xdr:rowOff>42444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773303"/>
          <a:ext cx="889000" cy="7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133604</xdr:rowOff>
    </xdr:from>
    <xdr:to>
      <xdr:col>20</xdr:col>
      <xdr:colOff>38100</xdr:colOff>
      <xdr:row>97</xdr:row>
      <xdr:rowOff>63754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59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80281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6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142653</xdr:rowOff>
    </xdr:from>
    <xdr:to>
      <xdr:col>15</xdr:col>
      <xdr:colOff>50800</xdr:colOff>
      <xdr:row>98</xdr:row>
      <xdr:rowOff>166419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773303"/>
          <a:ext cx="889000" cy="19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25039</xdr:rowOff>
    </xdr:from>
    <xdr:to>
      <xdr:col>15</xdr:col>
      <xdr:colOff>101600</xdr:colOff>
      <xdr:row>96</xdr:row>
      <xdr:rowOff>126639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8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143166</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2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166419</xdr:rowOff>
    </xdr:from>
    <xdr:to>
      <xdr:col>10</xdr:col>
      <xdr:colOff>114300</xdr:colOff>
      <xdr:row>99</xdr:row>
      <xdr:rowOff>456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968519"/>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75696</xdr:rowOff>
    </xdr:from>
    <xdr:to>
      <xdr:col>10</xdr:col>
      <xdr:colOff>165100</xdr:colOff>
      <xdr:row>98</xdr:row>
      <xdr:rowOff>5846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22373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48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75002</xdr:rowOff>
    </xdr:from>
    <xdr:to>
      <xdr:col>6</xdr:col>
      <xdr:colOff>38100</xdr:colOff>
      <xdr:row>98</xdr:row>
      <xdr:rowOff>5152</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21679</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4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94185</xdr:rowOff>
    </xdr:from>
    <xdr:to>
      <xdr:col>24</xdr:col>
      <xdr:colOff>114300</xdr:colOff>
      <xdr:row>98</xdr:row>
      <xdr:rowOff>24335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72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72612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7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163094</xdr:rowOff>
    </xdr:from>
    <xdr:to>
      <xdr:col>20</xdr:col>
      <xdr:colOff>38100</xdr:colOff>
      <xdr:row>98</xdr:row>
      <xdr:rowOff>93244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79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84371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88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91853</xdr:rowOff>
    </xdr:from>
    <xdr:to>
      <xdr:col>15</xdr:col>
      <xdr:colOff>101600</xdr:colOff>
      <xdr:row>98</xdr:row>
      <xdr:rowOff>22003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13130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1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115619</xdr:rowOff>
    </xdr:from>
    <xdr:to>
      <xdr:col>10</xdr:col>
      <xdr:colOff>165100</xdr:colOff>
      <xdr:row>99</xdr:row>
      <xdr:rowOff>45769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91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36896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701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121106</xdr:rowOff>
    </xdr:from>
    <xdr:to>
      <xdr:col>6</xdr:col>
      <xdr:colOff>38100</xdr:colOff>
      <xdr:row>99</xdr:row>
      <xdr:rowOff>51256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2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42383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1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58596</xdr:rowOff>
    </xdr:from>
    <xdr:to>
      <xdr:col>54</xdr:col>
      <xdr:colOff>189865</xdr:colOff>
      <xdr:row>38</xdr:row>
      <xdr:rowOff>94590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02096"/>
          <a:ext cx="1270" cy="1407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98417</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94590</xdr:rowOff>
    </xdr:from>
    <xdr:to>
      <xdr:col>55</xdr:col>
      <xdr:colOff>88900</xdr:colOff>
      <xdr:row>38</xdr:row>
      <xdr:rowOff>94590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0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5273</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97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58596</xdr:rowOff>
    </xdr:from>
    <xdr:to>
      <xdr:col>55</xdr:col>
      <xdr:colOff>88900</xdr:colOff>
      <xdr:row>30</xdr:row>
      <xdr:rowOff>58596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0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147805</xdr:rowOff>
    </xdr:from>
    <xdr:to>
      <xdr:col>55</xdr:col>
      <xdr:colOff>0</xdr:colOff>
      <xdr:row>37</xdr:row>
      <xdr:rowOff>171038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91455"/>
          <a:ext cx="838200" cy="2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65936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66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43059</xdr:rowOff>
    </xdr:from>
    <xdr:to>
      <xdr:col>55</xdr:col>
      <xdr:colOff>50800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166525</xdr:rowOff>
    </xdr:from>
    <xdr:to>
      <xdr:col>50</xdr:col>
      <xdr:colOff>114300</xdr:colOff>
      <xdr:row>37</xdr:row>
      <xdr:rowOff>171038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10175"/>
          <a:ext cx="889000" cy="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70070</xdr:rowOff>
    </xdr:from>
    <xdr:to>
      <xdr:col>50</xdr:col>
      <xdr:colOff>165100</xdr:colOff>
      <xdr:row>37</xdr:row>
      <xdr:rowOff>220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16747</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17197</xdr:rowOff>
    </xdr:from>
    <xdr:to>
      <xdr:col>45</xdr:col>
      <xdr:colOff>177800</xdr:colOff>
      <xdr:row>37</xdr:row>
      <xdr:rowOff>166525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189397"/>
          <a:ext cx="889000" cy="32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106081</xdr:rowOff>
    </xdr:from>
    <xdr:to>
      <xdr:col>46</xdr:col>
      <xdr:colOff>38100</xdr:colOff>
      <xdr:row>37</xdr:row>
      <xdr:rowOff>36231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52758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17197</xdr:rowOff>
    </xdr:from>
    <xdr:to>
      <xdr:col>41</xdr:col>
      <xdr:colOff>50800</xdr:colOff>
      <xdr:row>38</xdr:row>
      <xdr:rowOff>15361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189397"/>
          <a:ext cx="889000" cy="34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139649</xdr:rowOff>
    </xdr:from>
    <xdr:to>
      <xdr:col>41</xdr:col>
      <xdr:colOff>101600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17488</xdr:rowOff>
    </xdr:from>
    <xdr:to>
      <xdr:col>36</xdr:col>
      <xdr:colOff>165100</xdr:colOff>
      <xdr:row>37</xdr:row>
      <xdr:rowOff>119088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135615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36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97005</xdr:rowOff>
    </xdr:from>
    <xdr:to>
      <xdr:col>55</xdr:col>
      <xdr:colOff>50800</xdr:colOff>
      <xdr:row>38</xdr:row>
      <xdr:rowOff>27155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4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11932</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5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120238</xdr:rowOff>
    </xdr:from>
    <xdr:to>
      <xdr:col>50</xdr:col>
      <xdr:colOff>165100</xdr:colOff>
      <xdr:row>38</xdr:row>
      <xdr:rowOff>50388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6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41515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5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115725</xdr:rowOff>
    </xdr:from>
    <xdr:to>
      <xdr:col>46</xdr:col>
      <xdr:colOff>38100</xdr:colOff>
      <xdr:row>38</xdr:row>
      <xdr:rowOff>45875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5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37002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5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137847</xdr:rowOff>
    </xdr:from>
    <xdr:to>
      <xdr:col>41</xdr:col>
      <xdr:colOff>101600</xdr:colOff>
      <xdr:row>36</xdr:row>
      <xdr:rowOff>67997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3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59124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231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136011</xdr:rowOff>
    </xdr:from>
    <xdr:to>
      <xdr:col>36</xdr:col>
      <xdr:colOff>165100</xdr:colOff>
      <xdr:row>38</xdr:row>
      <xdr:rowOff>66161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47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57288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57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70345</xdr:rowOff>
    </xdr:from>
    <xdr:to>
      <xdr:col>54</xdr:col>
      <xdr:colOff>189865</xdr:colOff>
      <xdr:row>58</xdr:row>
      <xdr:rowOff>135062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14295"/>
          <a:ext cx="1270" cy="1264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138889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8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135062</xdr:rowOff>
    </xdr:from>
    <xdr:to>
      <xdr:col>55</xdr:col>
      <xdr:colOff>88900</xdr:colOff>
      <xdr:row>58</xdr:row>
      <xdr:rowOff>135062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7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17022</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8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70345</xdr:rowOff>
    </xdr:from>
    <xdr:to>
      <xdr:col>55</xdr:col>
      <xdr:colOff>88900</xdr:colOff>
      <xdr:row>51</xdr:row>
      <xdr:rowOff>70345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1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36268</xdr:rowOff>
    </xdr:from>
    <xdr:to>
      <xdr:col>55</xdr:col>
      <xdr:colOff>0</xdr:colOff>
      <xdr:row>58</xdr:row>
      <xdr:rowOff>96472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80368"/>
          <a:ext cx="838200" cy="6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36256</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089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13379</xdr:rowOff>
    </xdr:from>
    <xdr:to>
      <xdr:col>55</xdr:col>
      <xdr:colOff>50800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36268</xdr:rowOff>
    </xdr:from>
    <xdr:to>
      <xdr:col>50</xdr:col>
      <xdr:colOff>114300</xdr:colOff>
      <xdr:row>58</xdr:row>
      <xdr:rowOff>102230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980368"/>
          <a:ext cx="889000" cy="6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21981</xdr:rowOff>
    </xdr:from>
    <xdr:to>
      <xdr:col>50</xdr:col>
      <xdr:colOff>165100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102230</xdr:rowOff>
    </xdr:from>
    <xdr:to>
      <xdr:col>45</xdr:col>
      <xdr:colOff>177800</xdr:colOff>
      <xdr:row>58</xdr:row>
      <xdr:rowOff>114973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46330"/>
          <a:ext cx="889000" cy="1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25622</xdr:rowOff>
    </xdr:from>
    <xdr:to>
      <xdr:col>46</xdr:col>
      <xdr:colOff>38100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110641</xdr:rowOff>
    </xdr:from>
    <xdr:to>
      <xdr:col>41</xdr:col>
      <xdr:colOff>50800</xdr:colOff>
      <xdr:row>58</xdr:row>
      <xdr:rowOff>114973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54741"/>
          <a:ext cx="889000" cy="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31571</xdr:rowOff>
    </xdr:from>
    <xdr:to>
      <xdr:col>41</xdr:col>
      <xdr:colOff>101600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22543</xdr:rowOff>
    </xdr:from>
    <xdr:to>
      <xdr:col>36</xdr:col>
      <xdr:colOff>165100</xdr:colOff>
      <xdr:row>58</xdr:row>
      <xdr:rowOff>124143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96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140670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74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45672</xdr:rowOff>
    </xdr:from>
    <xdr:to>
      <xdr:col>55</xdr:col>
      <xdr:colOff>50800</xdr:colOff>
      <xdr:row>58</xdr:row>
      <xdr:rowOff>147272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163257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156918</xdr:rowOff>
    </xdr:from>
    <xdr:to>
      <xdr:col>50</xdr:col>
      <xdr:colOff>165100</xdr:colOff>
      <xdr:row>58</xdr:row>
      <xdr:rowOff>87068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2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103595</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0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51430</xdr:rowOff>
    </xdr:from>
    <xdr:to>
      <xdr:col>46</xdr:col>
      <xdr:colOff>38100</xdr:colOff>
      <xdr:row>58</xdr:row>
      <xdr:rowOff>153030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9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144157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08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64173</xdr:rowOff>
    </xdr:from>
    <xdr:to>
      <xdr:col>41</xdr:col>
      <xdr:colOff>101600</xdr:colOff>
      <xdr:row>58</xdr:row>
      <xdr:rowOff>165773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156900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0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59841</xdr:rowOff>
    </xdr:from>
    <xdr:to>
      <xdr:col>36</xdr:col>
      <xdr:colOff>165100</xdr:colOff>
      <xdr:row>58</xdr:row>
      <xdr:rowOff>161441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0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152568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09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117781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90731"/>
          <a:ext cx="1270" cy="12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165895</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38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64458</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659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2,672,941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117781</xdr:rowOff>
    </xdr:from>
    <xdr:to>
      <xdr:col>55</xdr:col>
      <xdr:colOff>88900</xdr:colOff>
      <xdr:row>71</xdr:row>
      <xdr:rowOff>117781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90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137689</xdr:rowOff>
    </xdr:from>
    <xdr:to>
      <xdr:col>55</xdr:col>
      <xdr:colOff>0</xdr:colOff>
      <xdr:row>78</xdr:row>
      <xdr:rowOff>138464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9639300" y="13510789"/>
          <a:ext cx="838200" cy="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83345</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84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60468</xdr:rowOff>
    </xdr:from>
    <xdr:to>
      <xdr:col>55</xdr:col>
      <xdr:colOff>50800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136846</xdr:rowOff>
    </xdr:from>
    <xdr:to>
      <xdr:col>50</xdr:col>
      <xdr:colOff>114300</xdr:colOff>
      <xdr:row>78</xdr:row>
      <xdr:rowOff>137689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509946"/>
          <a:ext cx="889000" cy="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63246</xdr:rowOff>
    </xdr:from>
    <xdr:to>
      <xdr:col>50</xdr:col>
      <xdr:colOff>165100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135866</xdr:rowOff>
    </xdr:from>
    <xdr:to>
      <xdr:col>45</xdr:col>
      <xdr:colOff>177800</xdr:colOff>
      <xdr:row>78</xdr:row>
      <xdr:rowOff>136846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08966"/>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69791</xdr:rowOff>
    </xdr:from>
    <xdr:to>
      <xdr:col>46</xdr:col>
      <xdr:colOff>38100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135866</xdr:rowOff>
    </xdr:from>
    <xdr:to>
      <xdr:col>41</xdr:col>
      <xdr:colOff>50800</xdr:colOff>
      <xdr:row>78</xdr:row>
      <xdr:rowOff>137427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6972300" y="13508966"/>
          <a:ext cx="889000" cy="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71045</xdr:rowOff>
    </xdr:from>
    <xdr:to>
      <xdr:col>41</xdr:col>
      <xdr:colOff>101600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17722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65677</xdr:rowOff>
    </xdr:from>
    <xdr:to>
      <xdr:col>36</xdr:col>
      <xdr:colOff>165100</xdr:colOff>
      <xdr:row>78</xdr:row>
      <xdr:rowOff>167277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43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12354</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1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87664</xdr:rowOff>
    </xdr:from>
    <xdr:to>
      <xdr:col>55</xdr:col>
      <xdr:colOff>50800</xdr:colOff>
      <xdr:row>79</xdr:row>
      <xdr:rowOff>17814</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38894</xdr:rowOff>
    </xdr:from>
    <xdr:ext cx="469744"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41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86889</xdr:rowOff>
    </xdr:from>
    <xdr:to>
      <xdr:col>50</xdr:col>
      <xdr:colOff>165100</xdr:colOff>
      <xdr:row>79</xdr:row>
      <xdr:rowOff>17039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5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8166</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55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86046</xdr:rowOff>
    </xdr:from>
    <xdr:to>
      <xdr:col>46</xdr:col>
      <xdr:colOff>38100</xdr:colOff>
      <xdr:row>79</xdr:row>
      <xdr:rowOff>16196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5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7323</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55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85066</xdr:rowOff>
    </xdr:from>
    <xdr:to>
      <xdr:col>41</xdr:col>
      <xdr:colOff>101600</xdr:colOff>
      <xdr:row>79</xdr:row>
      <xdr:rowOff>15216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6343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26428" y="1355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86627</xdr:rowOff>
    </xdr:from>
    <xdr:to>
      <xdr:col>36</xdr:col>
      <xdr:colOff>165100</xdr:colOff>
      <xdr:row>79</xdr:row>
      <xdr:rowOff>16777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4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7904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37428" y="1355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165908</xdr:rowOff>
    </xdr:from>
    <xdr:to>
      <xdr:col>54</xdr:col>
      <xdr:colOff>189865</xdr:colOff>
      <xdr:row>99</xdr:row>
      <xdr:rowOff>79773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24958"/>
          <a:ext cx="1270" cy="162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83600</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5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79773</xdr:rowOff>
    </xdr:from>
    <xdr:to>
      <xdr:col>55</xdr:col>
      <xdr:colOff>88900</xdr:colOff>
      <xdr:row>99</xdr:row>
      <xdr:rowOff>79773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5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112585</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165908</xdr:rowOff>
    </xdr:from>
    <xdr:to>
      <xdr:col>55</xdr:col>
      <xdr:colOff>88900</xdr:colOff>
      <xdr:row>89</xdr:row>
      <xdr:rowOff>165908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100713</xdr:rowOff>
    </xdr:from>
    <xdr:to>
      <xdr:col>55</xdr:col>
      <xdr:colOff>0</xdr:colOff>
      <xdr:row>98</xdr:row>
      <xdr:rowOff>5966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388463"/>
          <a:ext cx="838200" cy="41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122334</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1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99457</xdr:rowOff>
    </xdr:from>
    <xdr:to>
      <xdr:col>55</xdr:col>
      <xdr:colOff>50800</xdr:colOff>
      <xdr:row>98</xdr:row>
      <xdr:rowOff>29607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100713</xdr:rowOff>
    </xdr:from>
    <xdr:to>
      <xdr:col>50</xdr:col>
      <xdr:colOff>114300</xdr:colOff>
      <xdr:row>98</xdr:row>
      <xdr:rowOff>61813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388463"/>
          <a:ext cx="889000" cy="47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132860</xdr:rowOff>
    </xdr:from>
    <xdr:to>
      <xdr:col>50</xdr:col>
      <xdr:colOff>165100</xdr:colOff>
      <xdr:row>98</xdr:row>
      <xdr:rowOff>63010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6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54137</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85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61813</xdr:rowOff>
    </xdr:from>
    <xdr:to>
      <xdr:col>45</xdr:col>
      <xdr:colOff>177800</xdr:colOff>
      <xdr:row>99</xdr:row>
      <xdr:rowOff>2521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63913"/>
          <a:ext cx="889000" cy="11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133255</xdr:rowOff>
    </xdr:from>
    <xdr:to>
      <xdr:col>46</xdr:col>
      <xdr:colOff>38100</xdr:colOff>
      <xdr:row>98</xdr:row>
      <xdr:rowOff>63405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79932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115853</xdr:rowOff>
    </xdr:from>
    <xdr:to>
      <xdr:col>41</xdr:col>
      <xdr:colOff>50800</xdr:colOff>
      <xdr:row>99</xdr:row>
      <xdr:rowOff>2521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917953"/>
          <a:ext cx="889000" cy="5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153574</xdr:rowOff>
    </xdr:from>
    <xdr:to>
      <xdr:col>41</xdr:col>
      <xdr:colOff>101600</xdr:colOff>
      <xdr:row>98</xdr:row>
      <xdr:rowOff>83724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8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100251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5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135489</xdr:rowOff>
    </xdr:from>
    <xdr:to>
      <xdr:col>36</xdr:col>
      <xdr:colOff>165100</xdr:colOff>
      <xdr:row>98</xdr:row>
      <xdr:rowOff>65639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82166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4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126616</xdr:rowOff>
    </xdr:from>
    <xdr:to>
      <xdr:col>55</xdr:col>
      <xdr:colOff>50800</xdr:colOff>
      <xdr:row>98</xdr:row>
      <xdr:rowOff>56766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5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105043</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49913</xdr:rowOff>
    </xdr:from>
    <xdr:to>
      <xdr:col>50</xdr:col>
      <xdr:colOff>165100</xdr:colOff>
      <xdr:row>95</xdr:row>
      <xdr:rowOff>151513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33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168040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112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11013</xdr:rowOff>
    </xdr:from>
    <xdr:to>
      <xdr:col>46</xdr:col>
      <xdr:colOff>38100</xdr:colOff>
      <xdr:row>98</xdr:row>
      <xdr:rowOff>112613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1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103740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0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123171</xdr:rowOff>
    </xdr:from>
    <xdr:to>
      <xdr:col>41</xdr:col>
      <xdr:colOff>101600</xdr:colOff>
      <xdr:row>99</xdr:row>
      <xdr:rowOff>53321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2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44448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1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65053</xdr:rowOff>
    </xdr:from>
    <xdr:to>
      <xdr:col>36</xdr:col>
      <xdr:colOff>165100</xdr:colOff>
      <xdr:row>98</xdr:row>
      <xdr:rowOff>166653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6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157780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5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15004</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158504"/>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133131</xdr:rowOff>
    </xdr:from>
    <xdr:ext cx="599010"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493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15004</xdr:rowOff>
    </xdr:from>
    <xdr:to>
      <xdr:col>86</xdr:col>
      <xdr:colOff>25400</xdr:colOff>
      <xdr:row>30</xdr:row>
      <xdr:rowOff>15004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158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3073</xdr:rowOff>
    </xdr:from>
    <xdr:to>
      <xdr:col>85</xdr:col>
      <xdr:colOff>127000</xdr:colOff>
      <xdr:row>39</xdr:row>
      <xdr:rowOff>83737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346723"/>
          <a:ext cx="838200" cy="42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71180</xdr:rowOff>
    </xdr:from>
    <xdr:ext cx="534377"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586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92753</xdr:rowOff>
    </xdr:from>
    <xdr:to>
      <xdr:col>85</xdr:col>
      <xdr:colOff>177800</xdr:colOff>
      <xdr:row>39</xdr:row>
      <xdr:rowOff>22903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110483</xdr:rowOff>
    </xdr:from>
    <xdr:to>
      <xdr:col>81</xdr:col>
      <xdr:colOff>50800</xdr:colOff>
      <xdr:row>39</xdr:row>
      <xdr:rowOff>83737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454133"/>
          <a:ext cx="889000" cy="3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128807</xdr:rowOff>
    </xdr:from>
    <xdr:to>
      <xdr:col>81</xdr:col>
      <xdr:colOff>101600</xdr:colOff>
      <xdr:row>39</xdr:row>
      <xdr:rowOff>58957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64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75484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41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16604</xdr:rowOff>
    </xdr:from>
    <xdr:to>
      <xdr:col>76</xdr:col>
      <xdr:colOff>114300</xdr:colOff>
      <xdr:row>37</xdr:row>
      <xdr:rowOff>110483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360254"/>
          <a:ext cx="889000" cy="9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109724</xdr:rowOff>
    </xdr:from>
    <xdr:to>
      <xdr:col>76</xdr:col>
      <xdr:colOff>165100</xdr:colOff>
      <xdr:row>39</xdr:row>
      <xdr:rowOff>39874</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62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31001</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25111" y="671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16604</xdr:rowOff>
    </xdr:from>
    <xdr:to>
      <xdr:col>71</xdr:col>
      <xdr:colOff>177800</xdr:colOff>
      <xdr:row>38</xdr:row>
      <xdr:rowOff>6687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2814300" y="6360254"/>
          <a:ext cx="889000" cy="16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76262</xdr:rowOff>
    </xdr:from>
    <xdr:to>
      <xdr:col>72</xdr:col>
      <xdr:colOff>38100</xdr:colOff>
      <xdr:row>39</xdr:row>
      <xdr:rowOff>6412</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9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168989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68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81704</xdr:rowOff>
    </xdr:from>
    <xdr:to>
      <xdr:col>67</xdr:col>
      <xdr:colOff>101600</xdr:colOff>
      <xdr:row>39</xdr:row>
      <xdr:rowOff>11854</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5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2981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68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123723</xdr:rowOff>
    </xdr:from>
    <xdr:to>
      <xdr:col>85</xdr:col>
      <xdr:colOff>177800</xdr:colOff>
      <xdr:row>37</xdr:row>
      <xdr:rowOff>53873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29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146600</xdr:rowOff>
    </xdr:from>
    <xdr:ext cx="534377"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14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32937</xdr:rowOff>
    </xdr:from>
    <xdr:to>
      <xdr:col>81</xdr:col>
      <xdr:colOff>101600</xdr:colOff>
      <xdr:row>39</xdr:row>
      <xdr:rowOff>134537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71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125664</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81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59683</xdr:rowOff>
    </xdr:from>
    <xdr:to>
      <xdr:col>76</xdr:col>
      <xdr:colOff>165100</xdr:colOff>
      <xdr:row>37</xdr:row>
      <xdr:rowOff>161283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40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6360</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617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137254</xdr:rowOff>
    </xdr:from>
    <xdr:to>
      <xdr:col>72</xdr:col>
      <xdr:colOff>38100</xdr:colOff>
      <xdr:row>37</xdr:row>
      <xdr:rowOff>67404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30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83931</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36111" y="608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127338</xdr:rowOff>
    </xdr:from>
    <xdr:to>
      <xdr:col>67</xdr:col>
      <xdr:colOff>101600</xdr:colOff>
      <xdr:row>38</xdr:row>
      <xdr:rowOff>57488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47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74015</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624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0000000-0008-0000-06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91725</xdr:rowOff>
    </xdr:from>
    <xdr:to>
      <xdr:col>85</xdr:col>
      <xdr:colOff>126364</xdr:colOff>
      <xdr:row>79</xdr:row>
      <xdr:rowOff>23933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6317595" y="12093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27760</xdr:rowOff>
    </xdr:from>
    <xdr:ext cx="469744" cy="259045"/>
    <xdr:sp macro="" textlink="">
      <xdr:nvSpPr>
        <xdr:cNvPr id="622" name="公債費最小値テキスト">
          <a:extLst>
            <a:ext uri="{FF2B5EF4-FFF2-40B4-BE49-F238E27FC236}">
              <a16:creationId xmlns:a16="http://schemas.microsoft.com/office/drawing/2014/main" id="{00000000-0008-0000-0600-00006E020000}"/>
            </a:ext>
          </a:extLst>
        </xdr:cNvPr>
        <xdr:cNvSpPr txBox="1"/>
      </xdr:nvSpPr>
      <xdr:spPr>
        <a:xfrm>
          <a:off x="16370300"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23933</xdr:rowOff>
    </xdr:from>
    <xdr:to>
      <xdr:col>86</xdr:col>
      <xdr:colOff>25400</xdr:colOff>
      <xdr:row>79</xdr:row>
      <xdr:rowOff>23933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356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38402</xdr:rowOff>
    </xdr:from>
    <xdr:ext cx="599010" cy="259045"/>
    <xdr:sp macro="" textlink="">
      <xdr:nvSpPr>
        <xdr:cNvPr id="624" name="公債費最大値テキスト">
          <a:extLst>
            <a:ext uri="{FF2B5EF4-FFF2-40B4-BE49-F238E27FC236}">
              <a16:creationId xmlns:a16="http://schemas.microsoft.com/office/drawing/2014/main" id="{00000000-0008-0000-0600-000070020000}"/>
            </a:ext>
          </a:extLst>
        </xdr:cNvPr>
        <xdr:cNvSpPr txBox="1"/>
      </xdr:nvSpPr>
      <xdr:spPr>
        <a:xfrm>
          <a:off x="16370300" y="1186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91725</xdr:rowOff>
    </xdr:from>
    <xdr:to>
      <xdr:col>86</xdr:col>
      <xdr:colOff>25400</xdr:colOff>
      <xdr:row>70</xdr:row>
      <xdr:rowOff>91725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2093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157187</xdr:rowOff>
    </xdr:from>
    <xdr:to>
      <xdr:col>85</xdr:col>
      <xdr:colOff>127000</xdr:colOff>
      <xdr:row>77</xdr:row>
      <xdr:rowOff>170165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5481300" y="13358837"/>
          <a:ext cx="838200" cy="1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19335</xdr:rowOff>
    </xdr:from>
    <xdr:ext cx="534377" cy="259045"/>
    <xdr:sp macro="" textlink="">
      <xdr:nvSpPr>
        <xdr:cNvPr id="627" name="公債費平均値テキスト">
          <a:extLst>
            <a:ext uri="{FF2B5EF4-FFF2-40B4-BE49-F238E27FC236}">
              <a16:creationId xmlns:a16="http://schemas.microsoft.com/office/drawing/2014/main" id="{00000000-0008-0000-0600-000073020000}"/>
            </a:ext>
          </a:extLst>
        </xdr:cNvPr>
        <xdr:cNvSpPr txBox="1"/>
      </xdr:nvSpPr>
      <xdr:spPr>
        <a:xfrm>
          <a:off x="16370300" y="13049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167908</xdr:rowOff>
    </xdr:from>
    <xdr:to>
      <xdr:col>85</xdr:col>
      <xdr:colOff>177800</xdr:colOff>
      <xdr:row>77</xdr:row>
      <xdr:rowOff>98058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6268700" y="13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170165</xdr:rowOff>
    </xdr:from>
    <xdr:to>
      <xdr:col>81</xdr:col>
      <xdr:colOff>50800</xdr:colOff>
      <xdr:row>78</xdr:row>
      <xdr:rowOff>7958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592300" y="13371815"/>
          <a:ext cx="889000" cy="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4432</xdr:rowOff>
    </xdr:from>
    <xdr:to>
      <xdr:col>81</xdr:col>
      <xdr:colOff>101600</xdr:colOff>
      <xdr:row>77</xdr:row>
      <xdr:rowOff>106032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54305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122559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5214111" y="129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7958</xdr:rowOff>
    </xdr:from>
    <xdr:to>
      <xdr:col>76</xdr:col>
      <xdr:colOff>114300</xdr:colOff>
      <xdr:row>78</xdr:row>
      <xdr:rowOff>17163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3703300" y="13381058"/>
          <a:ext cx="889000" cy="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16777</xdr:rowOff>
    </xdr:from>
    <xdr:to>
      <xdr:col>76</xdr:col>
      <xdr:colOff>165100</xdr:colOff>
      <xdr:row>77</xdr:row>
      <xdr:rowOff>118377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454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134904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325111" y="129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17163</xdr:rowOff>
    </xdr:from>
    <xdr:to>
      <xdr:col>71</xdr:col>
      <xdr:colOff>177800</xdr:colOff>
      <xdr:row>78</xdr:row>
      <xdr:rowOff>31553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814300" y="13390263"/>
          <a:ext cx="889000" cy="1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59985</xdr:rowOff>
    </xdr:from>
    <xdr:to>
      <xdr:col>72</xdr:col>
      <xdr:colOff>38100</xdr:colOff>
      <xdr:row>77</xdr:row>
      <xdr:rowOff>161585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652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6662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436111" y="1303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63697</xdr:rowOff>
    </xdr:from>
    <xdr:to>
      <xdr:col>67</xdr:col>
      <xdr:colOff>101600</xdr:colOff>
      <xdr:row>77</xdr:row>
      <xdr:rowOff>165297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2763500" y="132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10374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547111" y="13040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106387</xdr:rowOff>
    </xdr:from>
    <xdr:to>
      <xdr:col>85</xdr:col>
      <xdr:colOff>177800</xdr:colOff>
      <xdr:row>78</xdr:row>
      <xdr:rowOff>36537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6268700" y="1330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84814</xdr:rowOff>
    </xdr:from>
    <xdr:ext cx="534377" cy="259045"/>
    <xdr:sp macro="" textlink="">
      <xdr:nvSpPr>
        <xdr:cNvPr id="646" name="公債費該当値テキスト">
          <a:extLst>
            <a:ext uri="{FF2B5EF4-FFF2-40B4-BE49-F238E27FC236}">
              <a16:creationId xmlns:a16="http://schemas.microsoft.com/office/drawing/2014/main" id="{00000000-0008-0000-0600-000086020000}"/>
            </a:ext>
          </a:extLst>
        </xdr:cNvPr>
        <xdr:cNvSpPr txBox="1"/>
      </xdr:nvSpPr>
      <xdr:spPr>
        <a:xfrm>
          <a:off x="16370300" y="1328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119365</xdr:rowOff>
    </xdr:from>
    <xdr:to>
      <xdr:col>81</xdr:col>
      <xdr:colOff>101600</xdr:colOff>
      <xdr:row>78</xdr:row>
      <xdr:rowOff>49515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5430500" y="1332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40642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14111" y="1341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128608</xdr:rowOff>
    </xdr:from>
    <xdr:to>
      <xdr:col>76</xdr:col>
      <xdr:colOff>165100</xdr:colOff>
      <xdr:row>78</xdr:row>
      <xdr:rowOff>58758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4541500" y="1333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49885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3422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137813</xdr:rowOff>
    </xdr:from>
    <xdr:to>
      <xdr:col>72</xdr:col>
      <xdr:colOff>38100</xdr:colOff>
      <xdr:row>78</xdr:row>
      <xdr:rowOff>67963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3652500" y="1333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59090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436111" y="13432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152203</xdr:rowOff>
    </xdr:from>
    <xdr:to>
      <xdr:col>67</xdr:col>
      <xdr:colOff>101600</xdr:colOff>
      <xdr:row>78</xdr:row>
      <xdr:rowOff>82353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2763500" y="1335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73480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547111" y="1344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56226</xdr:rowOff>
    </xdr:from>
    <xdr:to>
      <xdr:col>85</xdr:col>
      <xdr:colOff>126364</xdr:colOff>
      <xdr:row>98</xdr:row>
      <xdr:rowOff>133028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658176"/>
          <a:ext cx="1269" cy="12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136855</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9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133028</xdr:rowOff>
    </xdr:from>
    <xdr:to>
      <xdr:col>86</xdr:col>
      <xdr:colOff>25400</xdr:colOff>
      <xdr:row>98</xdr:row>
      <xdr:rowOff>133028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93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2903</xdr:rowOff>
    </xdr:from>
    <xdr:ext cx="599010"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4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56226</xdr:rowOff>
    </xdr:from>
    <xdr:to>
      <xdr:col>86</xdr:col>
      <xdr:colOff>25400</xdr:colOff>
      <xdr:row>91</xdr:row>
      <xdr:rowOff>56226</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65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7978</xdr:rowOff>
    </xdr:from>
    <xdr:to>
      <xdr:col>85</xdr:col>
      <xdr:colOff>127000</xdr:colOff>
      <xdr:row>98</xdr:row>
      <xdr:rowOff>8934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5481300" y="16810078"/>
          <a:ext cx="838200" cy="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112648</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571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89771</xdr:rowOff>
    </xdr:from>
    <xdr:to>
      <xdr:col>85</xdr:col>
      <xdr:colOff>177800</xdr:colOff>
      <xdr:row>98</xdr:row>
      <xdr:rowOff>19921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72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125245</xdr:rowOff>
    </xdr:from>
    <xdr:to>
      <xdr:col>81</xdr:col>
      <xdr:colOff>50800</xdr:colOff>
      <xdr:row>98</xdr:row>
      <xdr:rowOff>7978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755895"/>
          <a:ext cx="889000" cy="5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90638</xdr:rowOff>
    </xdr:from>
    <xdr:to>
      <xdr:col>81</xdr:col>
      <xdr:colOff>101600</xdr:colOff>
      <xdr:row>98</xdr:row>
      <xdr:rowOff>20788</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72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37315</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49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125245</xdr:rowOff>
    </xdr:from>
    <xdr:to>
      <xdr:col>76</xdr:col>
      <xdr:colOff>114300</xdr:colOff>
      <xdr:row>97</xdr:row>
      <xdr:rowOff>160235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755895"/>
          <a:ext cx="889000" cy="3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77646</xdr:rowOff>
    </xdr:from>
    <xdr:to>
      <xdr:col>76</xdr:col>
      <xdr:colOff>165100</xdr:colOff>
      <xdr:row>98</xdr:row>
      <xdr:rowOff>7796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70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170373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80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160235</xdr:rowOff>
    </xdr:from>
    <xdr:to>
      <xdr:col>71</xdr:col>
      <xdr:colOff>177800</xdr:colOff>
      <xdr:row>98</xdr:row>
      <xdr:rowOff>18924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790885"/>
          <a:ext cx="889000" cy="3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142277</xdr:rowOff>
    </xdr:from>
    <xdr:to>
      <xdr:col>72</xdr:col>
      <xdr:colOff>38100</xdr:colOff>
      <xdr:row>98</xdr:row>
      <xdr:rowOff>72427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77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63554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86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147996</xdr:rowOff>
    </xdr:from>
    <xdr:to>
      <xdr:col>67</xdr:col>
      <xdr:colOff>101600</xdr:colOff>
      <xdr:row>98</xdr:row>
      <xdr:rowOff>78146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77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69273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87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129584</xdr:rowOff>
    </xdr:from>
    <xdr:to>
      <xdr:col>85</xdr:col>
      <xdr:colOff>177800</xdr:colOff>
      <xdr:row>98</xdr:row>
      <xdr:rowOff>59734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7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68198</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69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128628</xdr:rowOff>
    </xdr:from>
    <xdr:to>
      <xdr:col>81</xdr:col>
      <xdr:colOff>101600</xdr:colOff>
      <xdr:row>98</xdr:row>
      <xdr:rowOff>58778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7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49905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85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74445</xdr:rowOff>
    </xdr:from>
    <xdr:to>
      <xdr:col>76</xdr:col>
      <xdr:colOff>165100</xdr:colOff>
      <xdr:row>98</xdr:row>
      <xdr:rowOff>4595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70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21122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48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109435</xdr:rowOff>
    </xdr:from>
    <xdr:to>
      <xdr:col>72</xdr:col>
      <xdr:colOff>38100</xdr:colOff>
      <xdr:row>98</xdr:row>
      <xdr:rowOff>39585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74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56112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51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139574</xdr:rowOff>
    </xdr:from>
    <xdr:to>
      <xdr:col>67</xdr:col>
      <xdr:colOff>101600</xdr:colOff>
      <xdr:row>98</xdr:row>
      <xdr:rowOff>69724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77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86251</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54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122509</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437459"/>
          <a:ext cx="1269" cy="121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69186</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52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122509</xdr:rowOff>
    </xdr:from>
    <xdr:to>
      <xdr:col>116</xdr:col>
      <xdr:colOff>152400</xdr:colOff>
      <xdr:row>31</xdr:row>
      <xdr:rowOff>122509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43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35127</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378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12250</xdr:rowOff>
    </xdr:from>
    <xdr:to>
      <xdr:col>116</xdr:col>
      <xdr:colOff>114300</xdr:colOff>
      <xdr:row>38</xdr:row>
      <xdr:rowOff>113850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2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30242</xdr:rowOff>
    </xdr:from>
    <xdr:to>
      <xdr:col>112</xdr:col>
      <xdr:colOff>38100</xdr:colOff>
      <xdr:row>38</xdr:row>
      <xdr:rowOff>131842</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148368</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2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38745</xdr:rowOff>
    </xdr:from>
    <xdr:to>
      <xdr:col>107</xdr:col>
      <xdr:colOff>101600</xdr:colOff>
      <xdr:row>38</xdr:row>
      <xdr:rowOff>140345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156872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40825</xdr:rowOff>
    </xdr:from>
    <xdr:to>
      <xdr:col>102</xdr:col>
      <xdr:colOff>165100</xdr:colOff>
      <xdr:row>38</xdr:row>
      <xdr:rowOff>142425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158952</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55593</xdr:rowOff>
    </xdr:from>
    <xdr:to>
      <xdr:col>98</xdr:col>
      <xdr:colOff>38100</xdr:colOff>
      <xdr:row>38</xdr:row>
      <xdr:rowOff>157193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57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2270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3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151080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723580"/>
          <a:ext cx="1269" cy="1360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154962</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099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97757</xdr:rowOff>
    </xdr:from>
    <xdr:ext cx="599010"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151080</xdr:rowOff>
    </xdr:from>
    <xdr:to>
      <xdr:col>116</xdr:col>
      <xdr:colOff>152400</xdr:colOff>
      <xdr:row>50</xdr:row>
      <xdr:rowOff>151080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72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72412</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845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49535</xdr:rowOff>
    </xdr:from>
    <xdr:to>
      <xdr:col>116</xdr:col>
      <xdr:colOff>114300</xdr:colOff>
      <xdr:row>58</xdr:row>
      <xdr:rowOff>151135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999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36546</xdr:rowOff>
    </xdr:from>
    <xdr:to>
      <xdr:col>112</xdr:col>
      <xdr:colOff>38100</xdr:colOff>
      <xdr:row>58</xdr:row>
      <xdr:rowOff>138146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998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154673</xdr:rowOff>
    </xdr:from>
    <xdr:ext cx="534377"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56111" y="975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67288</xdr:rowOff>
    </xdr:from>
    <xdr:to>
      <xdr:col>107</xdr:col>
      <xdr:colOff>101600</xdr:colOff>
      <xdr:row>58</xdr:row>
      <xdr:rowOff>168888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1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13965</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78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72834</xdr:rowOff>
    </xdr:from>
    <xdr:to>
      <xdr:col>102</xdr:col>
      <xdr:colOff>165100</xdr:colOff>
      <xdr:row>59</xdr:row>
      <xdr:rowOff>2984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19511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79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73844</xdr:rowOff>
    </xdr:from>
    <xdr:to>
      <xdr:col>98</xdr:col>
      <xdr:colOff>38100</xdr:colOff>
      <xdr:row>59</xdr:row>
      <xdr:rowOff>3994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20521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27962</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972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93599</xdr:rowOff>
    </xdr:from>
    <xdr:to>
      <xdr:col>116</xdr:col>
      <xdr:colOff>62864</xdr:colOff>
      <xdr:row>79</xdr:row>
      <xdr:rowOff>96165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95099"/>
          <a:ext cx="1269" cy="154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99992</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64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96165</xdr:rowOff>
    </xdr:from>
    <xdr:to>
      <xdr:col>116</xdr:col>
      <xdr:colOff>152400</xdr:colOff>
      <xdr:row>79</xdr:row>
      <xdr:rowOff>96165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64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40276</xdr:rowOff>
    </xdr:from>
    <xdr:ext cx="599010"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7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93599</xdr:rowOff>
    </xdr:from>
    <xdr:to>
      <xdr:col>116</xdr:col>
      <xdr:colOff>152400</xdr:colOff>
      <xdr:row>70</xdr:row>
      <xdr:rowOff>93599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9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62891</xdr:rowOff>
    </xdr:from>
    <xdr:to>
      <xdr:col>116</xdr:col>
      <xdr:colOff>63500</xdr:colOff>
      <xdr:row>75</xdr:row>
      <xdr:rowOff>90754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921641"/>
          <a:ext cx="8382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99039</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57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120612</xdr:rowOff>
    </xdr:from>
    <xdr:to>
      <xdr:col>116</xdr:col>
      <xdr:colOff>114300</xdr:colOff>
      <xdr:row>76</xdr:row>
      <xdr:rowOff>50763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7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90754</xdr:rowOff>
    </xdr:from>
    <xdr:to>
      <xdr:col>111</xdr:col>
      <xdr:colOff>177800</xdr:colOff>
      <xdr:row>75</xdr:row>
      <xdr:rowOff>129540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949504"/>
          <a:ext cx="889000" cy="3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121362</xdr:rowOff>
    </xdr:from>
    <xdr:to>
      <xdr:col>112</xdr:col>
      <xdr:colOff>38100</xdr:colOff>
      <xdr:row>76</xdr:row>
      <xdr:rowOff>51512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42639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7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129540</xdr:rowOff>
    </xdr:from>
    <xdr:to>
      <xdr:col>107</xdr:col>
      <xdr:colOff>50800</xdr:colOff>
      <xdr:row>75</xdr:row>
      <xdr:rowOff>165799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988290"/>
          <a:ext cx="889000" cy="3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140957</xdr:rowOff>
    </xdr:from>
    <xdr:to>
      <xdr:col>107</xdr:col>
      <xdr:colOff>101600</xdr:colOff>
      <xdr:row>76</xdr:row>
      <xdr:rowOff>71107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99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62234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09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165799</xdr:rowOff>
    </xdr:from>
    <xdr:to>
      <xdr:col>102</xdr:col>
      <xdr:colOff>114300</xdr:colOff>
      <xdr:row>76</xdr:row>
      <xdr:rowOff>38088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3024549"/>
          <a:ext cx="889000" cy="4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102692</xdr:rowOff>
    </xdr:from>
    <xdr:to>
      <xdr:col>102</xdr:col>
      <xdr:colOff>165100</xdr:colOff>
      <xdr:row>76</xdr:row>
      <xdr:rowOff>32841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96144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49369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7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85776</xdr:rowOff>
    </xdr:from>
    <xdr:to>
      <xdr:col>98</xdr:col>
      <xdr:colOff>38100</xdr:colOff>
      <xdr:row>76</xdr:row>
      <xdr:rowOff>15926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94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32453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71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12091</xdr:rowOff>
    </xdr:from>
    <xdr:to>
      <xdr:col>116</xdr:col>
      <xdr:colOff>114300</xdr:colOff>
      <xdr:row>75</xdr:row>
      <xdr:rowOff>113691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87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34968</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72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39954</xdr:rowOff>
    </xdr:from>
    <xdr:to>
      <xdr:col>112</xdr:col>
      <xdr:colOff>38100</xdr:colOff>
      <xdr:row>75</xdr:row>
      <xdr:rowOff>141554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89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158081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67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78740</xdr:rowOff>
    </xdr:from>
    <xdr:to>
      <xdr:col>107</xdr:col>
      <xdr:colOff>101600</xdr:colOff>
      <xdr:row>76</xdr:row>
      <xdr:rowOff>8889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9374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25417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71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114998</xdr:rowOff>
    </xdr:from>
    <xdr:to>
      <xdr:col>102</xdr:col>
      <xdr:colOff>165100</xdr:colOff>
      <xdr:row>76</xdr:row>
      <xdr:rowOff>45148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97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36276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306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158738</xdr:rowOff>
    </xdr:from>
    <xdr:to>
      <xdr:col>98</xdr:col>
      <xdr:colOff>38100</xdr:colOff>
      <xdr:row>76</xdr:row>
      <xdr:rowOff>88888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301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80015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311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物件費については、大きな割合を占めているのが地籍調査事業（事業費：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２億４，８０７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万円）である。住民一人当たりのコストは前年度から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６，５６６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円減少し、類似団体平均から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１９，２５９</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円下回った数値となっている。地籍調査事業は令和１５年度まで実施する計画であり、事業費も大きくその事業量によって物件費の数値は変動してくる。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普通建設事業費のうち更新整備については、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前年度に実施した庁舎建設事業費の本体工事分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（事業費：１０億６９１万円）の</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皆減</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により、住民一人当たりのコストも前年度と比較すると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１２８，４８７円</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と大幅な</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となっている。令和５年度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旧庁舎の解体工事などを実施</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したが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、類似団体平均からは、８，３１６円下回った数値となっている。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災害復旧費については、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令和５年９月８日台風１３号豪雨により住民一人当たりのコストは前年度から３８，９１０円増加し、類似団体平均からは２８，６５５円上回った数値となっている。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扶助費については、電力・ガス・食料品等価格高騰重点支援給付金の実施により、住民一人当たりのコストは、前年度から７，５３６円増加したが、類似団体平均からは１９，７５３円下回った数値となっ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70957</xdr:rowOff>
    </xdr:from>
    <xdr:to>
      <xdr:col>24</xdr:col>
      <xdr:colOff>62865</xdr:colOff>
      <xdr:row>39</xdr:row>
      <xdr:rowOff>105900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214457"/>
          <a:ext cx="1270" cy="157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109727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9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105900</xdr:rowOff>
    </xdr:from>
    <xdr:to>
      <xdr:col>24</xdr:col>
      <xdr:colOff>152400</xdr:colOff>
      <xdr:row>39</xdr:row>
      <xdr:rowOff>105900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9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17634</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70957</xdr:rowOff>
    </xdr:from>
    <xdr:to>
      <xdr:col>24</xdr:col>
      <xdr:colOff>152400</xdr:colOff>
      <xdr:row>30</xdr:row>
      <xdr:rowOff>70957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21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130229</xdr:rowOff>
    </xdr:from>
    <xdr:to>
      <xdr:col>24</xdr:col>
      <xdr:colOff>63500</xdr:colOff>
      <xdr:row>36</xdr:row>
      <xdr:rowOff>91041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130979"/>
          <a:ext cx="838200" cy="13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6621</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07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155194</xdr:rowOff>
    </xdr:from>
    <xdr:to>
      <xdr:col>24</xdr:col>
      <xdr:colOff>114300</xdr:colOff>
      <xdr:row>36</xdr:row>
      <xdr:rowOff>85344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90388</xdr:rowOff>
    </xdr:from>
    <xdr:to>
      <xdr:col>19</xdr:col>
      <xdr:colOff>177800</xdr:colOff>
      <xdr:row>35</xdr:row>
      <xdr:rowOff>130229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091138"/>
          <a:ext cx="889000" cy="39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17381</xdr:rowOff>
    </xdr:from>
    <xdr:to>
      <xdr:col>20</xdr:col>
      <xdr:colOff>38100</xdr:colOff>
      <xdr:row>36</xdr:row>
      <xdr:rowOff>118981</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8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110108</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8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90388</xdr:rowOff>
    </xdr:from>
    <xdr:to>
      <xdr:col>15</xdr:col>
      <xdr:colOff>50800</xdr:colOff>
      <xdr:row>35</xdr:row>
      <xdr:rowOff>99858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091138"/>
          <a:ext cx="8890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11829</xdr:rowOff>
    </xdr:from>
    <xdr:to>
      <xdr:col>15</xdr:col>
      <xdr:colOff>101600</xdr:colOff>
      <xdr:row>36</xdr:row>
      <xdr:rowOff>113429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104556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27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35687</xdr:rowOff>
    </xdr:from>
    <xdr:to>
      <xdr:col>10</xdr:col>
      <xdr:colOff>114300</xdr:colOff>
      <xdr:row>35</xdr:row>
      <xdr:rowOff>99858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036437"/>
          <a:ext cx="889000" cy="6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21953</xdr:rowOff>
    </xdr:from>
    <xdr:to>
      <xdr:col>10</xdr:col>
      <xdr:colOff>165100</xdr:colOff>
      <xdr:row>36</xdr:row>
      <xdr:rowOff>123553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1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114680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28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140825</xdr:rowOff>
    </xdr:from>
    <xdr:to>
      <xdr:col>6</xdr:col>
      <xdr:colOff>38100</xdr:colOff>
      <xdr:row>36</xdr:row>
      <xdr:rowOff>70975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4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62102</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3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40241</xdr:rowOff>
    </xdr:from>
    <xdr:to>
      <xdr:col>24</xdr:col>
      <xdr:colOff>114300</xdr:colOff>
      <xdr:row>36</xdr:row>
      <xdr:rowOff>141841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21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18668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79429</xdr:rowOff>
    </xdr:from>
    <xdr:to>
      <xdr:col>20</xdr:col>
      <xdr:colOff>38100</xdr:colOff>
      <xdr:row>36</xdr:row>
      <xdr:rowOff>9579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8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26106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85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39588</xdr:rowOff>
    </xdr:from>
    <xdr:to>
      <xdr:col>15</xdr:col>
      <xdr:colOff>101600</xdr:colOff>
      <xdr:row>35</xdr:row>
      <xdr:rowOff>141188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4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157715</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81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49058</xdr:rowOff>
    </xdr:from>
    <xdr:to>
      <xdr:col>10</xdr:col>
      <xdr:colOff>165100</xdr:colOff>
      <xdr:row>35</xdr:row>
      <xdr:rowOff>150658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4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167185</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82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156337</xdr:rowOff>
    </xdr:from>
    <xdr:to>
      <xdr:col>6</xdr:col>
      <xdr:colOff>38100</xdr:colOff>
      <xdr:row>35</xdr:row>
      <xdr:rowOff>86487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98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103014</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576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6283</xdr:rowOff>
    </xdr:from>
    <xdr:to>
      <xdr:col>24</xdr:col>
      <xdr:colOff>62865</xdr:colOff>
      <xdr:row>59</xdr:row>
      <xdr:rowOff>12561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8578783"/>
          <a:ext cx="1270" cy="154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16388</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1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12561</xdr:rowOff>
    </xdr:from>
    <xdr:to>
      <xdr:col>24</xdr:col>
      <xdr:colOff>152400</xdr:colOff>
      <xdr:row>59</xdr:row>
      <xdr:rowOff>12561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128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124410</xdr:rowOff>
    </xdr:from>
    <xdr:ext cx="690189"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354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1,502,561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6283</xdr:rowOff>
    </xdr:from>
    <xdr:to>
      <xdr:col>24</xdr:col>
      <xdr:colOff>152400</xdr:colOff>
      <xdr:row>50</xdr:row>
      <xdr:rowOff>6283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857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43255</xdr:rowOff>
    </xdr:from>
    <xdr:to>
      <xdr:col>24</xdr:col>
      <xdr:colOff>63500</xdr:colOff>
      <xdr:row>58</xdr:row>
      <xdr:rowOff>94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3797300" y="9815905"/>
          <a:ext cx="838200" cy="12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117906</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890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139479</xdr:rowOff>
    </xdr:from>
    <xdr:to>
      <xdr:col>24</xdr:col>
      <xdr:colOff>114300</xdr:colOff>
      <xdr:row>58</xdr:row>
      <xdr:rowOff>69629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91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43255</xdr:rowOff>
    </xdr:from>
    <xdr:to>
      <xdr:col>19</xdr:col>
      <xdr:colOff>177800</xdr:colOff>
      <xdr:row>57</xdr:row>
      <xdr:rowOff>161846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908300" y="9815905"/>
          <a:ext cx="889000" cy="11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129963</xdr:rowOff>
    </xdr:from>
    <xdr:to>
      <xdr:col>20</xdr:col>
      <xdr:colOff>38100</xdr:colOff>
      <xdr:row>58</xdr:row>
      <xdr:rowOff>60113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9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51240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995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111147</xdr:rowOff>
    </xdr:from>
    <xdr:to>
      <xdr:col>15</xdr:col>
      <xdr:colOff>50800</xdr:colOff>
      <xdr:row>57</xdr:row>
      <xdr:rowOff>161846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9883797"/>
          <a:ext cx="889000" cy="5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148792</xdr:rowOff>
    </xdr:from>
    <xdr:to>
      <xdr:col>15</xdr:col>
      <xdr:colOff>101600</xdr:colOff>
      <xdr:row>58</xdr:row>
      <xdr:rowOff>78942</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92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70069</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10014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111147</xdr:rowOff>
    </xdr:from>
    <xdr:to>
      <xdr:col>10</xdr:col>
      <xdr:colOff>114300</xdr:colOff>
      <xdr:row>58</xdr:row>
      <xdr:rowOff>88322</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1130300" y="9883797"/>
          <a:ext cx="889000" cy="14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78207</xdr:rowOff>
    </xdr:from>
    <xdr:to>
      <xdr:col>10</xdr:col>
      <xdr:colOff>165100</xdr:colOff>
      <xdr:row>58</xdr:row>
      <xdr:rowOff>8357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8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170934</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943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37207</xdr:rowOff>
    </xdr:from>
    <xdr:to>
      <xdr:col>6</xdr:col>
      <xdr:colOff>38100</xdr:colOff>
      <xdr:row>58</xdr:row>
      <xdr:rowOff>138807</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98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155334</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75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120744</xdr:rowOff>
    </xdr:from>
    <xdr:to>
      <xdr:col>24</xdr:col>
      <xdr:colOff>114300</xdr:colOff>
      <xdr:row>58</xdr:row>
      <xdr:rowOff>50894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89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143621</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744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163905</xdr:rowOff>
    </xdr:from>
    <xdr:to>
      <xdr:col>20</xdr:col>
      <xdr:colOff>38100</xdr:colOff>
      <xdr:row>57</xdr:row>
      <xdr:rowOff>94055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7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110582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954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111046</xdr:rowOff>
    </xdr:from>
    <xdr:to>
      <xdr:col>15</xdr:col>
      <xdr:colOff>101600</xdr:colOff>
      <xdr:row>58</xdr:row>
      <xdr:rowOff>41196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88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57723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965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60347</xdr:rowOff>
    </xdr:from>
    <xdr:to>
      <xdr:col>10</xdr:col>
      <xdr:colOff>165100</xdr:colOff>
      <xdr:row>57</xdr:row>
      <xdr:rowOff>161947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83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7024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960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37522</xdr:rowOff>
    </xdr:from>
    <xdr:to>
      <xdr:col>6</xdr:col>
      <xdr:colOff>38100</xdr:colOff>
      <xdr:row>58</xdr:row>
      <xdr:rowOff>139122</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998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130249</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10074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43879</xdr:rowOff>
    </xdr:from>
    <xdr:to>
      <xdr:col>24</xdr:col>
      <xdr:colOff>62865</xdr:colOff>
      <xdr:row>78</xdr:row>
      <xdr:rowOff>104153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216829"/>
          <a:ext cx="1270" cy="12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107980</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8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104153</xdr:rowOff>
    </xdr:from>
    <xdr:to>
      <xdr:col>24</xdr:col>
      <xdr:colOff>152400</xdr:colOff>
      <xdr:row>78</xdr:row>
      <xdr:rowOff>104153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7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162006</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9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460,150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43879</xdr:rowOff>
    </xdr:from>
    <xdr:to>
      <xdr:col>24</xdr:col>
      <xdr:colOff>152400</xdr:colOff>
      <xdr:row>71</xdr:row>
      <xdr:rowOff>43879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21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5181</xdr:rowOff>
    </xdr:from>
    <xdr:to>
      <xdr:col>24</xdr:col>
      <xdr:colOff>63500</xdr:colOff>
      <xdr:row>78</xdr:row>
      <xdr:rowOff>58551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378281"/>
          <a:ext cx="838200" cy="53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118876</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77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95999</xdr:rowOff>
    </xdr:from>
    <xdr:to>
      <xdr:col>24</xdr:col>
      <xdr:colOff>114300</xdr:colOff>
      <xdr:row>77</xdr:row>
      <xdr:rowOff>26149</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20893</xdr:rowOff>
    </xdr:from>
    <xdr:to>
      <xdr:col>19</xdr:col>
      <xdr:colOff>177800</xdr:colOff>
      <xdr:row>78</xdr:row>
      <xdr:rowOff>58551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3393993"/>
          <a:ext cx="889000" cy="3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148107</xdr:rowOff>
    </xdr:from>
    <xdr:to>
      <xdr:col>20</xdr:col>
      <xdr:colOff>38100</xdr:colOff>
      <xdr:row>77</xdr:row>
      <xdr:rowOff>78257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94784</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20893</xdr:rowOff>
    </xdr:from>
    <xdr:to>
      <xdr:col>15</xdr:col>
      <xdr:colOff>50800</xdr:colOff>
      <xdr:row>78</xdr:row>
      <xdr:rowOff>104104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393993"/>
          <a:ext cx="889000" cy="8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114934</xdr:rowOff>
    </xdr:from>
    <xdr:to>
      <xdr:col>15</xdr:col>
      <xdr:colOff>101600</xdr:colOff>
      <xdr:row>77</xdr:row>
      <xdr:rowOff>45084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61611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104104</xdr:rowOff>
    </xdr:from>
    <xdr:to>
      <xdr:col>10</xdr:col>
      <xdr:colOff>114300</xdr:colOff>
      <xdr:row>78</xdr:row>
      <xdr:rowOff>130800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477204"/>
          <a:ext cx="889000" cy="2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55194</xdr:rowOff>
    </xdr:from>
    <xdr:to>
      <xdr:col>10</xdr:col>
      <xdr:colOff>165100</xdr:colOff>
      <xdr:row>77</xdr:row>
      <xdr:rowOff>156794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1871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68604</xdr:rowOff>
    </xdr:from>
    <xdr:to>
      <xdr:col>6</xdr:col>
      <xdr:colOff>38100</xdr:colOff>
      <xdr:row>77</xdr:row>
      <xdr:rowOff>170204</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7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15281</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45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125831</xdr:rowOff>
    </xdr:from>
    <xdr:to>
      <xdr:col>24</xdr:col>
      <xdr:colOff>114300</xdr:colOff>
      <xdr:row>78</xdr:row>
      <xdr:rowOff>55981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3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40758</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24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7751</xdr:rowOff>
    </xdr:from>
    <xdr:to>
      <xdr:col>20</xdr:col>
      <xdr:colOff>38100</xdr:colOff>
      <xdr:row>78</xdr:row>
      <xdr:rowOff>109351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8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100478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47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141543</xdr:rowOff>
    </xdr:from>
    <xdr:to>
      <xdr:col>15</xdr:col>
      <xdr:colOff>101600</xdr:colOff>
      <xdr:row>78</xdr:row>
      <xdr:rowOff>71693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62820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35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53304</xdr:rowOff>
    </xdr:from>
    <xdr:to>
      <xdr:col>10</xdr:col>
      <xdr:colOff>165100</xdr:colOff>
      <xdr:row>78</xdr:row>
      <xdr:rowOff>154904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42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146031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519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80000</xdr:rowOff>
    </xdr:from>
    <xdr:to>
      <xdr:col>6</xdr:col>
      <xdr:colOff>38100</xdr:colOff>
      <xdr:row>79</xdr:row>
      <xdr:rowOff>10150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5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1277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4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133970</xdr:rowOff>
    </xdr:from>
    <xdr:to>
      <xdr:col>24</xdr:col>
      <xdr:colOff>62865</xdr:colOff>
      <xdr:row>98</xdr:row>
      <xdr:rowOff>126591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735920"/>
          <a:ext cx="1270" cy="1192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140647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126591</xdr:rowOff>
    </xdr:from>
    <xdr:to>
      <xdr:col>24</xdr:col>
      <xdr:colOff>152400</xdr:colOff>
      <xdr:row>98</xdr:row>
      <xdr:rowOff>126591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2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80647</xdr:rowOff>
    </xdr:from>
    <xdr:ext cx="690189"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511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2,637,531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133970</xdr:rowOff>
    </xdr:from>
    <xdr:to>
      <xdr:col>24</xdr:col>
      <xdr:colOff>152400</xdr:colOff>
      <xdr:row>91</xdr:row>
      <xdr:rowOff>133970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7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111409</xdr:rowOff>
    </xdr:from>
    <xdr:to>
      <xdr:col>24</xdr:col>
      <xdr:colOff>63500</xdr:colOff>
      <xdr:row>98</xdr:row>
      <xdr:rowOff>113795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913509"/>
          <a:ext cx="838200" cy="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58097</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8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35220</xdr:rowOff>
    </xdr:from>
    <xdr:to>
      <xdr:col>24</xdr:col>
      <xdr:colOff>114300</xdr:colOff>
      <xdr:row>98</xdr:row>
      <xdr:rowOff>136820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112796</xdr:rowOff>
    </xdr:from>
    <xdr:to>
      <xdr:col>19</xdr:col>
      <xdr:colOff>177800</xdr:colOff>
      <xdr:row>98</xdr:row>
      <xdr:rowOff>113795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914896"/>
          <a:ext cx="889000" cy="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46030</xdr:rowOff>
    </xdr:from>
    <xdr:to>
      <xdr:col>20</xdr:col>
      <xdr:colOff>38100</xdr:colOff>
      <xdr:row>98</xdr:row>
      <xdr:rowOff>147630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164157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112796</xdr:rowOff>
    </xdr:from>
    <xdr:to>
      <xdr:col>15</xdr:col>
      <xdr:colOff>50800</xdr:colOff>
      <xdr:row>98</xdr:row>
      <xdr:rowOff>114723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914896"/>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49363</xdr:rowOff>
    </xdr:from>
    <xdr:to>
      <xdr:col>15</xdr:col>
      <xdr:colOff>101600</xdr:colOff>
      <xdr:row>98</xdr:row>
      <xdr:rowOff>150963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167490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114723</xdr:rowOff>
    </xdr:from>
    <xdr:to>
      <xdr:col>10</xdr:col>
      <xdr:colOff>114300</xdr:colOff>
      <xdr:row>98</xdr:row>
      <xdr:rowOff>116503</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916823"/>
          <a:ext cx="889000" cy="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53803</xdr:rowOff>
    </xdr:from>
    <xdr:to>
      <xdr:col>10</xdr:col>
      <xdr:colOff>165100</xdr:colOff>
      <xdr:row>98</xdr:row>
      <xdr:rowOff>155403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480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55896</xdr:rowOff>
    </xdr:from>
    <xdr:to>
      <xdr:col>6</xdr:col>
      <xdr:colOff>38100</xdr:colOff>
      <xdr:row>98</xdr:row>
      <xdr:rowOff>157496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2573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3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60609</xdr:rowOff>
    </xdr:from>
    <xdr:to>
      <xdr:col>24</xdr:col>
      <xdr:colOff>114300</xdr:colOff>
      <xdr:row>98</xdr:row>
      <xdr:rowOff>162209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6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13647</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81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62995</xdr:rowOff>
    </xdr:from>
    <xdr:to>
      <xdr:col>20</xdr:col>
      <xdr:colOff>38100</xdr:colOff>
      <xdr:row>98</xdr:row>
      <xdr:rowOff>164595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155722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61996</xdr:rowOff>
    </xdr:from>
    <xdr:to>
      <xdr:col>15</xdr:col>
      <xdr:colOff>101600</xdr:colOff>
      <xdr:row>98</xdr:row>
      <xdr:rowOff>163596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6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154723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5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63923</xdr:rowOff>
    </xdr:from>
    <xdr:to>
      <xdr:col>10</xdr:col>
      <xdr:colOff>165100</xdr:colOff>
      <xdr:row>98</xdr:row>
      <xdr:rowOff>165523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6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156650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5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65703</xdr:rowOff>
    </xdr:from>
    <xdr:to>
      <xdr:col>6</xdr:col>
      <xdr:colOff>38100</xdr:colOff>
      <xdr:row>98</xdr:row>
      <xdr:rowOff>167303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6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158430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6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130442</xdr:rowOff>
    </xdr:from>
    <xdr:to>
      <xdr:col>54</xdr:col>
      <xdr:colOff>189865</xdr:colOff>
      <xdr:row>38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73942"/>
          <a:ext cx="1270" cy="1266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77119</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4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130442</xdr:rowOff>
    </xdr:from>
    <xdr:to>
      <xdr:col>55</xdr:col>
      <xdr:colOff>88900</xdr:colOff>
      <xdr:row>30</xdr:row>
      <xdr:rowOff>130442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7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25400</xdr:rowOff>
    </xdr:from>
    <xdr:to>
      <xdr:col>55</xdr:col>
      <xdr:colOff>0</xdr:colOff>
      <xdr:row>38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117320</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895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94443</xdr:rowOff>
    </xdr:from>
    <xdr:to>
      <xdr:col>55</xdr:col>
      <xdr:colOff>50800</xdr:colOff>
      <xdr:row>38</xdr:row>
      <xdr:rowOff>24594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80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25400</xdr:rowOff>
    </xdr:from>
    <xdr:to>
      <xdr:col>50</xdr:col>
      <xdr:colOff>114300</xdr:colOff>
      <xdr:row>38</xdr:row>
      <xdr:rowOff>25400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88328</xdr:rowOff>
    </xdr:from>
    <xdr:to>
      <xdr:col>50</xdr:col>
      <xdr:colOff>165100</xdr:colOff>
      <xdr:row>38</xdr:row>
      <xdr:rowOff>18478</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3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35005</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04428" y="62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25400</xdr:rowOff>
    </xdr:from>
    <xdr:to>
      <xdr:col>45</xdr:col>
      <xdr:colOff>177800</xdr:colOff>
      <xdr:row>38</xdr:row>
      <xdr:rowOff>25400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98673</xdr:rowOff>
    </xdr:from>
    <xdr:to>
      <xdr:col>46</xdr:col>
      <xdr:colOff>38100</xdr:colOff>
      <xdr:row>38</xdr:row>
      <xdr:rowOff>28823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45350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17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25400</xdr:rowOff>
    </xdr:from>
    <xdr:to>
      <xdr:col>41</xdr:col>
      <xdr:colOff>50800</xdr:colOff>
      <xdr:row>38</xdr:row>
      <xdr:rowOff>25400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86843</xdr:rowOff>
    </xdr:from>
    <xdr:to>
      <xdr:col>41</xdr:col>
      <xdr:colOff>101600</xdr:colOff>
      <xdr:row>38</xdr:row>
      <xdr:rowOff>16993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33520</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26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77699</xdr:rowOff>
    </xdr:from>
    <xdr:to>
      <xdr:col>36</xdr:col>
      <xdr:colOff>165100</xdr:colOff>
      <xdr:row>38</xdr:row>
      <xdr:rowOff>7849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24376</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19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72871</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165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146050</xdr:rowOff>
    </xdr:from>
    <xdr:to>
      <xdr:col>50</xdr:col>
      <xdr:colOff>165100</xdr:colOff>
      <xdr:row>38</xdr:row>
      <xdr:rowOff>76200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38</xdr:row>
      <xdr:rowOff>67327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146050</xdr:rowOff>
    </xdr:from>
    <xdr:to>
      <xdr:col>46</xdr:col>
      <xdr:colOff>38100</xdr:colOff>
      <xdr:row>38</xdr:row>
      <xdr:rowOff>76200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38</xdr:row>
      <xdr:rowOff>67327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146050</xdr:rowOff>
    </xdr:from>
    <xdr:to>
      <xdr:col>41</xdr:col>
      <xdr:colOff>101600</xdr:colOff>
      <xdr:row>38</xdr:row>
      <xdr:rowOff>76200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38</xdr:row>
      <xdr:rowOff>67327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146050</xdr:rowOff>
    </xdr:from>
    <xdr:to>
      <xdr:col>36</xdr:col>
      <xdr:colOff>165100</xdr:colOff>
      <xdr:row>38</xdr:row>
      <xdr:rowOff>76200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38</xdr:row>
      <xdr:rowOff>67327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9699</xdr:rowOff>
    </xdr:from>
    <xdr:to>
      <xdr:col>54</xdr:col>
      <xdr:colOff>189865</xdr:colOff>
      <xdr:row>58</xdr:row>
      <xdr:rowOff>131923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582199"/>
          <a:ext cx="1270" cy="1493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135750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7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131923</xdr:rowOff>
    </xdr:from>
    <xdr:to>
      <xdr:col>55</xdr:col>
      <xdr:colOff>88900</xdr:colOff>
      <xdr:row>58</xdr:row>
      <xdr:rowOff>131923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76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127826</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35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328,434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9699</xdr:rowOff>
    </xdr:from>
    <xdr:to>
      <xdr:col>55</xdr:col>
      <xdr:colOff>88900</xdr:colOff>
      <xdr:row>50</xdr:row>
      <xdr:rowOff>9699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58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12882</xdr:rowOff>
    </xdr:from>
    <xdr:to>
      <xdr:col>55</xdr:col>
      <xdr:colOff>0</xdr:colOff>
      <xdr:row>57</xdr:row>
      <xdr:rowOff>13572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85532"/>
          <a:ext cx="838200" cy="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2780</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75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24353</xdr:rowOff>
    </xdr:from>
    <xdr:to>
      <xdr:col>55</xdr:col>
      <xdr:colOff>50800</xdr:colOff>
      <xdr:row>57</xdr:row>
      <xdr:rowOff>125953</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7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160443</xdr:rowOff>
    </xdr:from>
    <xdr:to>
      <xdr:col>50</xdr:col>
      <xdr:colOff>114300</xdr:colOff>
      <xdr:row>57</xdr:row>
      <xdr:rowOff>13572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761643"/>
          <a:ext cx="889000" cy="2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42521</xdr:rowOff>
    </xdr:from>
    <xdr:to>
      <xdr:col>50</xdr:col>
      <xdr:colOff>165100</xdr:colOff>
      <xdr:row>57</xdr:row>
      <xdr:rowOff>144121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81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135248</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90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160443</xdr:rowOff>
    </xdr:from>
    <xdr:to>
      <xdr:col>45</xdr:col>
      <xdr:colOff>177800</xdr:colOff>
      <xdr:row>57</xdr:row>
      <xdr:rowOff>2316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761643"/>
          <a:ext cx="889000" cy="1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28316</xdr:rowOff>
    </xdr:from>
    <xdr:to>
      <xdr:col>46</xdr:col>
      <xdr:colOff>38100</xdr:colOff>
      <xdr:row>57</xdr:row>
      <xdr:rowOff>129916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80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121043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89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2316</xdr:rowOff>
    </xdr:from>
    <xdr:to>
      <xdr:col>41</xdr:col>
      <xdr:colOff>50800</xdr:colOff>
      <xdr:row>57</xdr:row>
      <xdr:rowOff>35482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74966"/>
          <a:ext cx="889000" cy="3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56233</xdr:rowOff>
    </xdr:from>
    <xdr:to>
      <xdr:col>41</xdr:col>
      <xdr:colOff>101600</xdr:colOff>
      <xdr:row>57</xdr:row>
      <xdr:rowOff>157833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2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148960</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92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45027</xdr:rowOff>
    </xdr:from>
    <xdr:to>
      <xdr:col>36</xdr:col>
      <xdr:colOff>165100</xdr:colOff>
      <xdr:row>57</xdr:row>
      <xdr:rowOff>146627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8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137754</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9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133532</xdr:rowOff>
    </xdr:from>
    <xdr:to>
      <xdr:col>55</xdr:col>
      <xdr:colOff>50800</xdr:colOff>
      <xdr:row>57</xdr:row>
      <xdr:rowOff>63682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73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156409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8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134222</xdr:rowOff>
    </xdr:from>
    <xdr:to>
      <xdr:col>50</xdr:col>
      <xdr:colOff>165100</xdr:colOff>
      <xdr:row>57</xdr:row>
      <xdr:rowOff>64372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3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80899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51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109643</xdr:rowOff>
    </xdr:from>
    <xdr:to>
      <xdr:col>46</xdr:col>
      <xdr:colOff>38100</xdr:colOff>
      <xdr:row>57</xdr:row>
      <xdr:rowOff>39793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1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56320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486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122966</xdr:rowOff>
    </xdr:from>
    <xdr:to>
      <xdr:col>41</xdr:col>
      <xdr:colOff>101600</xdr:colOff>
      <xdr:row>57</xdr:row>
      <xdr:rowOff>53116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2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69643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49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156132</xdr:rowOff>
    </xdr:from>
    <xdr:to>
      <xdr:col>36</xdr:col>
      <xdr:colOff>165100</xdr:colOff>
      <xdr:row>57</xdr:row>
      <xdr:rowOff>86282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102809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53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124651</xdr:rowOff>
    </xdr:from>
    <xdr:to>
      <xdr:col>54</xdr:col>
      <xdr:colOff>189865</xdr:colOff>
      <xdr:row>79</xdr:row>
      <xdr:rowOff>39643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26151"/>
          <a:ext cx="1270" cy="145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43470</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39643</xdr:rowOff>
    </xdr:from>
    <xdr:to>
      <xdr:col>55</xdr:col>
      <xdr:colOff>88900</xdr:colOff>
      <xdr:row>79</xdr:row>
      <xdr:rowOff>39643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4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71328</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90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124651</xdr:rowOff>
    </xdr:from>
    <xdr:to>
      <xdr:col>55</xdr:col>
      <xdr:colOff>88900</xdr:colOff>
      <xdr:row>70</xdr:row>
      <xdr:rowOff>124651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26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147262</xdr:rowOff>
    </xdr:from>
    <xdr:to>
      <xdr:col>55</xdr:col>
      <xdr:colOff>0</xdr:colOff>
      <xdr:row>79</xdr:row>
      <xdr:rowOff>1595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20362"/>
          <a:ext cx="838200" cy="2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24037</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25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1160</xdr:rowOff>
    </xdr:from>
    <xdr:to>
      <xdr:col>55</xdr:col>
      <xdr:colOff>50800</xdr:colOff>
      <xdr:row>78</xdr:row>
      <xdr:rowOff>102760</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147262</xdr:rowOff>
    </xdr:from>
    <xdr:to>
      <xdr:col>50</xdr:col>
      <xdr:colOff>114300</xdr:colOff>
      <xdr:row>79</xdr:row>
      <xdr:rowOff>1718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20362"/>
          <a:ext cx="889000" cy="2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162235</xdr:rowOff>
    </xdr:from>
    <xdr:to>
      <xdr:col>50</xdr:col>
      <xdr:colOff>165100</xdr:colOff>
      <xdr:row>78</xdr:row>
      <xdr:rowOff>92385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108912</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141971</xdr:rowOff>
    </xdr:from>
    <xdr:to>
      <xdr:col>45</xdr:col>
      <xdr:colOff>177800</xdr:colOff>
      <xdr:row>79</xdr:row>
      <xdr:rowOff>1718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15071"/>
          <a:ext cx="889000" cy="3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10959</xdr:rowOff>
    </xdr:from>
    <xdr:to>
      <xdr:col>46</xdr:col>
      <xdr:colOff>38100</xdr:colOff>
      <xdr:row>78</xdr:row>
      <xdr:rowOff>112559</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129086</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141971</xdr:rowOff>
    </xdr:from>
    <xdr:to>
      <xdr:col>41</xdr:col>
      <xdr:colOff>50800</xdr:colOff>
      <xdr:row>79</xdr:row>
      <xdr:rowOff>11905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15071"/>
          <a:ext cx="889000" cy="4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14101</xdr:rowOff>
    </xdr:from>
    <xdr:to>
      <xdr:col>41</xdr:col>
      <xdr:colOff>101600</xdr:colOff>
      <xdr:row>78</xdr:row>
      <xdr:rowOff>115701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132228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27262</xdr:rowOff>
    </xdr:from>
    <xdr:to>
      <xdr:col>36</xdr:col>
      <xdr:colOff>165100</xdr:colOff>
      <xdr:row>78</xdr:row>
      <xdr:rowOff>128862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145389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7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122245</xdr:rowOff>
    </xdr:from>
    <xdr:to>
      <xdr:col>55</xdr:col>
      <xdr:colOff>50800</xdr:colOff>
      <xdr:row>79</xdr:row>
      <xdr:rowOff>52395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9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37172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1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96462</xdr:rowOff>
    </xdr:from>
    <xdr:to>
      <xdr:col>50</xdr:col>
      <xdr:colOff>165100</xdr:colOff>
      <xdr:row>79</xdr:row>
      <xdr:rowOff>26612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6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17739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62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122368</xdr:rowOff>
    </xdr:from>
    <xdr:to>
      <xdr:col>46</xdr:col>
      <xdr:colOff>38100</xdr:colOff>
      <xdr:row>79</xdr:row>
      <xdr:rowOff>52518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9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43645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8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91171</xdr:rowOff>
    </xdr:from>
    <xdr:to>
      <xdr:col>41</xdr:col>
      <xdr:colOff>101600</xdr:colOff>
      <xdr:row>79</xdr:row>
      <xdr:rowOff>21321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6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12448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5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132555</xdr:rowOff>
    </xdr:from>
    <xdr:to>
      <xdr:col>36</xdr:col>
      <xdr:colOff>165100</xdr:colOff>
      <xdr:row>79</xdr:row>
      <xdr:rowOff>62705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53832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37428" y="1359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23718</xdr:rowOff>
    </xdr:from>
    <xdr:to>
      <xdr:col>54</xdr:col>
      <xdr:colOff>189865</xdr:colOff>
      <xdr:row>98</xdr:row>
      <xdr:rowOff>54559</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5668"/>
          <a:ext cx="1270" cy="123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58386</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6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54559</xdr:rowOff>
    </xdr:from>
    <xdr:to>
      <xdr:col>55</xdr:col>
      <xdr:colOff>88900</xdr:colOff>
      <xdr:row>98</xdr:row>
      <xdr:rowOff>54559</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5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141845</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0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23718</xdr:rowOff>
    </xdr:from>
    <xdr:to>
      <xdr:col>55</xdr:col>
      <xdr:colOff>88900</xdr:colOff>
      <xdr:row>91</xdr:row>
      <xdr:rowOff>23718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5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131246</xdr:rowOff>
    </xdr:from>
    <xdr:to>
      <xdr:col>55</xdr:col>
      <xdr:colOff>0</xdr:colOff>
      <xdr:row>97</xdr:row>
      <xdr:rowOff>145867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761896"/>
          <a:ext cx="838200" cy="1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54275</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42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31398</xdr:rowOff>
    </xdr:from>
    <xdr:to>
      <xdr:col>55</xdr:col>
      <xdr:colOff>50800</xdr:colOff>
      <xdr:row>96</xdr:row>
      <xdr:rowOff>132998</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131246</xdr:rowOff>
    </xdr:from>
    <xdr:to>
      <xdr:col>50</xdr:col>
      <xdr:colOff>114300</xdr:colOff>
      <xdr:row>97</xdr:row>
      <xdr:rowOff>138813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761896"/>
          <a:ext cx="88900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57020</xdr:rowOff>
    </xdr:from>
    <xdr:to>
      <xdr:col>50</xdr:col>
      <xdr:colOff>165100</xdr:colOff>
      <xdr:row>96</xdr:row>
      <xdr:rowOff>158620</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3697</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138813</xdr:rowOff>
    </xdr:from>
    <xdr:to>
      <xdr:col>45</xdr:col>
      <xdr:colOff>177800</xdr:colOff>
      <xdr:row>98</xdr:row>
      <xdr:rowOff>5342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69463"/>
          <a:ext cx="889000" cy="3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53394</xdr:rowOff>
    </xdr:from>
    <xdr:to>
      <xdr:col>46</xdr:col>
      <xdr:colOff>38100</xdr:colOff>
      <xdr:row>96</xdr:row>
      <xdr:rowOff>154994</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116630</xdr:rowOff>
    </xdr:from>
    <xdr:to>
      <xdr:col>41</xdr:col>
      <xdr:colOff>50800</xdr:colOff>
      <xdr:row>98</xdr:row>
      <xdr:rowOff>5342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47280"/>
          <a:ext cx="889000" cy="6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73644</xdr:rowOff>
    </xdr:from>
    <xdr:to>
      <xdr:col>41</xdr:col>
      <xdr:colOff>101600</xdr:colOff>
      <xdr:row>97</xdr:row>
      <xdr:rowOff>3794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20321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13728</xdr:rowOff>
    </xdr:from>
    <xdr:to>
      <xdr:col>36</xdr:col>
      <xdr:colOff>165100</xdr:colOff>
      <xdr:row>96</xdr:row>
      <xdr:rowOff>115328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131855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48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95067</xdr:rowOff>
    </xdr:from>
    <xdr:to>
      <xdr:col>55</xdr:col>
      <xdr:colOff>50800</xdr:colOff>
      <xdr:row>98</xdr:row>
      <xdr:rowOff>25217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9994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4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80446</xdr:rowOff>
    </xdr:from>
    <xdr:to>
      <xdr:col>50</xdr:col>
      <xdr:colOff>165100</xdr:colOff>
      <xdr:row>98</xdr:row>
      <xdr:rowOff>10596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1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1723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0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88013</xdr:rowOff>
    </xdr:from>
    <xdr:to>
      <xdr:col>46</xdr:col>
      <xdr:colOff>38100</xdr:colOff>
      <xdr:row>98</xdr:row>
      <xdr:rowOff>18163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1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9290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1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125992</xdr:rowOff>
    </xdr:from>
    <xdr:to>
      <xdr:col>41</xdr:col>
      <xdr:colOff>101600</xdr:colOff>
      <xdr:row>98</xdr:row>
      <xdr:rowOff>56142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47269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4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65830</xdr:rowOff>
    </xdr:from>
    <xdr:to>
      <xdr:col>36</xdr:col>
      <xdr:colOff>165100</xdr:colOff>
      <xdr:row>97</xdr:row>
      <xdr:rowOff>167430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158557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78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58253</xdr:rowOff>
    </xdr:from>
    <xdr:to>
      <xdr:col>85</xdr:col>
      <xdr:colOff>126364</xdr:colOff>
      <xdr:row>39</xdr:row>
      <xdr:rowOff>111811</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73203"/>
          <a:ext cx="1269" cy="1425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115638</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80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111811</xdr:rowOff>
    </xdr:from>
    <xdr:to>
      <xdr:col>86</xdr:col>
      <xdr:colOff>25400</xdr:colOff>
      <xdr:row>39</xdr:row>
      <xdr:rowOff>111811</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79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4930</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4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58253</xdr:rowOff>
    </xdr:from>
    <xdr:to>
      <xdr:col>86</xdr:col>
      <xdr:colOff>25400</xdr:colOff>
      <xdr:row>31</xdr:row>
      <xdr:rowOff>58253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7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129315</xdr:rowOff>
    </xdr:from>
    <xdr:to>
      <xdr:col>85</xdr:col>
      <xdr:colOff>127000</xdr:colOff>
      <xdr:row>39</xdr:row>
      <xdr:rowOff>28666</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472965"/>
          <a:ext cx="838200" cy="24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95350</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26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72473</xdr:rowOff>
    </xdr:from>
    <xdr:to>
      <xdr:col>85</xdr:col>
      <xdr:colOff>177800</xdr:colOff>
      <xdr:row>38</xdr:row>
      <xdr:rowOff>2623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41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129315</xdr:rowOff>
    </xdr:from>
    <xdr:to>
      <xdr:col>81</xdr:col>
      <xdr:colOff>50800</xdr:colOff>
      <xdr:row>39</xdr:row>
      <xdr:rowOff>5724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472965"/>
          <a:ext cx="889000" cy="21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85847</xdr:rowOff>
    </xdr:from>
    <xdr:to>
      <xdr:col>81</xdr:col>
      <xdr:colOff>101600</xdr:colOff>
      <xdr:row>38</xdr:row>
      <xdr:rowOff>15997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42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7124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52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147636</xdr:rowOff>
    </xdr:from>
    <xdr:to>
      <xdr:col>76</xdr:col>
      <xdr:colOff>114300</xdr:colOff>
      <xdr:row>39</xdr:row>
      <xdr:rowOff>5724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662736"/>
          <a:ext cx="889000" cy="29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98665</xdr:rowOff>
    </xdr:from>
    <xdr:to>
      <xdr:col>76</xdr:col>
      <xdr:colOff>165100</xdr:colOff>
      <xdr:row>38</xdr:row>
      <xdr:rowOff>28815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44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45342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147636</xdr:rowOff>
    </xdr:from>
    <xdr:to>
      <xdr:col>71</xdr:col>
      <xdr:colOff>177800</xdr:colOff>
      <xdr:row>39</xdr:row>
      <xdr:rowOff>62727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662736"/>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78205</xdr:rowOff>
    </xdr:from>
    <xdr:to>
      <xdr:col>72</xdr:col>
      <xdr:colOff>38100</xdr:colOff>
      <xdr:row>38</xdr:row>
      <xdr:rowOff>8355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4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24882</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1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119680</xdr:rowOff>
    </xdr:from>
    <xdr:to>
      <xdr:col>67</xdr:col>
      <xdr:colOff>101600</xdr:colOff>
      <xdr:row>38</xdr:row>
      <xdr:rowOff>49830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46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66357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2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149316</xdr:rowOff>
    </xdr:from>
    <xdr:to>
      <xdr:col>85</xdr:col>
      <xdr:colOff>177800</xdr:colOff>
      <xdr:row>39</xdr:row>
      <xdr:rowOff>79466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66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64243</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57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78515</xdr:rowOff>
    </xdr:from>
    <xdr:to>
      <xdr:col>81</xdr:col>
      <xdr:colOff>101600</xdr:colOff>
      <xdr:row>38</xdr:row>
      <xdr:rowOff>8665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42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25192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1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126374</xdr:rowOff>
    </xdr:from>
    <xdr:to>
      <xdr:col>76</xdr:col>
      <xdr:colOff>165100</xdr:colOff>
      <xdr:row>39</xdr:row>
      <xdr:rowOff>56524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64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47651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73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96836</xdr:rowOff>
    </xdr:from>
    <xdr:to>
      <xdr:col>72</xdr:col>
      <xdr:colOff>38100</xdr:colOff>
      <xdr:row>39</xdr:row>
      <xdr:rowOff>26986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6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18113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7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11927</xdr:rowOff>
    </xdr:from>
    <xdr:to>
      <xdr:col>67</xdr:col>
      <xdr:colOff>101600</xdr:colOff>
      <xdr:row>39</xdr:row>
      <xdr:rowOff>113527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69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104654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79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73101</xdr:rowOff>
    </xdr:from>
    <xdr:to>
      <xdr:col>85</xdr:col>
      <xdr:colOff>126364</xdr:colOff>
      <xdr:row>58</xdr:row>
      <xdr:rowOff>52935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817051"/>
          <a:ext cx="1269" cy="1179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56762</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100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52935</xdr:rowOff>
    </xdr:from>
    <xdr:to>
      <xdr:col>86</xdr:col>
      <xdr:colOff>25400</xdr:colOff>
      <xdr:row>58</xdr:row>
      <xdr:rowOff>52935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97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19778</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59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73101</xdr:rowOff>
    </xdr:from>
    <xdr:to>
      <xdr:col>86</xdr:col>
      <xdr:colOff>25400</xdr:colOff>
      <xdr:row>51</xdr:row>
      <xdr:rowOff>73101</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817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168138</xdr:rowOff>
    </xdr:from>
    <xdr:to>
      <xdr:col>85</xdr:col>
      <xdr:colOff>127000</xdr:colOff>
      <xdr:row>58</xdr:row>
      <xdr:rowOff>33027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940788"/>
          <a:ext cx="838200" cy="3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14035</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615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162608</xdr:rowOff>
    </xdr:from>
    <xdr:to>
      <xdr:col>85</xdr:col>
      <xdr:colOff>177800</xdr:colOff>
      <xdr:row>57</xdr:row>
      <xdr:rowOff>92758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76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26505</xdr:rowOff>
    </xdr:from>
    <xdr:to>
      <xdr:col>81</xdr:col>
      <xdr:colOff>50800</xdr:colOff>
      <xdr:row>58</xdr:row>
      <xdr:rowOff>33027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4592300" y="9970605"/>
          <a:ext cx="889000" cy="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168030</xdr:rowOff>
    </xdr:from>
    <xdr:to>
      <xdr:col>81</xdr:col>
      <xdr:colOff>101600</xdr:colOff>
      <xdr:row>57</xdr:row>
      <xdr:rowOff>98180</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114707</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54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26505</xdr:rowOff>
    </xdr:from>
    <xdr:to>
      <xdr:col>76</xdr:col>
      <xdr:colOff>114300</xdr:colOff>
      <xdr:row>58</xdr:row>
      <xdr:rowOff>33618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9970605"/>
          <a:ext cx="8890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29033</xdr:rowOff>
    </xdr:from>
    <xdr:to>
      <xdr:col>76</xdr:col>
      <xdr:colOff>165100</xdr:colOff>
      <xdr:row>57</xdr:row>
      <xdr:rowOff>130633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147160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57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29953</xdr:rowOff>
    </xdr:from>
    <xdr:to>
      <xdr:col>71</xdr:col>
      <xdr:colOff>177800</xdr:colOff>
      <xdr:row>58</xdr:row>
      <xdr:rowOff>33618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974053"/>
          <a:ext cx="889000" cy="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9945</xdr:rowOff>
    </xdr:from>
    <xdr:to>
      <xdr:col>72</xdr:col>
      <xdr:colOff>38100</xdr:colOff>
      <xdr:row>57</xdr:row>
      <xdr:rowOff>111545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128072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16094</xdr:rowOff>
    </xdr:from>
    <xdr:to>
      <xdr:col>67</xdr:col>
      <xdr:colOff>101600</xdr:colOff>
      <xdr:row>57</xdr:row>
      <xdr:rowOff>117694</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134221</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56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117338</xdr:rowOff>
    </xdr:from>
    <xdr:to>
      <xdr:col>85</xdr:col>
      <xdr:colOff>177800</xdr:colOff>
      <xdr:row>58</xdr:row>
      <xdr:rowOff>47488</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88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32265</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80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153677</xdr:rowOff>
    </xdr:from>
    <xdr:to>
      <xdr:col>81</xdr:col>
      <xdr:colOff>101600</xdr:colOff>
      <xdr:row>58</xdr:row>
      <xdr:rowOff>83827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92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74954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1001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147155</xdr:rowOff>
    </xdr:from>
    <xdr:to>
      <xdr:col>76</xdr:col>
      <xdr:colOff>165100</xdr:colOff>
      <xdr:row>58</xdr:row>
      <xdr:rowOff>77305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91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68432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1001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154268</xdr:rowOff>
    </xdr:from>
    <xdr:to>
      <xdr:col>72</xdr:col>
      <xdr:colOff>38100</xdr:colOff>
      <xdr:row>58</xdr:row>
      <xdr:rowOff>84418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92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75545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1001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150603</xdr:rowOff>
    </xdr:from>
    <xdr:to>
      <xdr:col>67</xdr:col>
      <xdr:colOff>101600</xdr:colOff>
      <xdr:row>58</xdr:row>
      <xdr:rowOff>80753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92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71880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1001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15005</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16505"/>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133132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15005</xdr:rowOff>
    </xdr:from>
    <xdr:to>
      <xdr:col>86</xdr:col>
      <xdr:colOff>25400</xdr:colOff>
      <xdr:row>70</xdr:row>
      <xdr:rowOff>15005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1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3073</xdr:rowOff>
    </xdr:from>
    <xdr:to>
      <xdr:col>85</xdr:col>
      <xdr:colOff>127000</xdr:colOff>
      <xdr:row>79</xdr:row>
      <xdr:rowOff>83736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204723"/>
          <a:ext cx="838200" cy="42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71181</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44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92754</xdr:rowOff>
    </xdr:from>
    <xdr:to>
      <xdr:col>85</xdr:col>
      <xdr:colOff>177800</xdr:colOff>
      <xdr:row>79</xdr:row>
      <xdr:rowOff>22904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6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110483</xdr:rowOff>
    </xdr:from>
    <xdr:to>
      <xdr:col>81</xdr:col>
      <xdr:colOff>50800</xdr:colOff>
      <xdr:row>79</xdr:row>
      <xdr:rowOff>83736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312133"/>
          <a:ext cx="889000" cy="31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128808</xdr:rowOff>
    </xdr:from>
    <xdr:to>
      <xdr:col>81</xdr:col>
      <xdr:colOff>101600</xdr:colOff>
      <xdr:row>79</xdr:row>
      <xdr:rowOff>58958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75485</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27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16604</xdr:rowOff>
    </xdr:from>
    <xdr:to>
      <xdr:col>76</xdr:col>
      <xdr:colOff>114300</xdr:colOff>
      <xdr:row>77</xdr:row>
      <xdr:rowOff>110483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218254"/>
          <a:ext cx="889000" cy="9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109725</xdr:rowOff>
    </xdr:from>
    <xdr:to>
      <xdr:col>76</xdr:col>
      <xdr:colOff>165100</xdr:colOff>
      <xdr:row>79</xdr:row>
      <xdr:rowOff>39875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31002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7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16604</xdr:rowOff>
    </xdr:from>
    <xdr:to>
      <xdr:col>71</xdr:col>
      <xdr:colOff>177800</xdr:colOff>
      <xdr:row>78</xdr:row>
      <xdr:rowOff>6688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218254"/>
          <a:ext cx="889000" cy="16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76262</xdr:rowOff>
    </xdr:from>
    <xdr:to>
      <xdr:col>72</xdr:col>
      <xdr:colOff>38100</xdr:colOff>
      <xdr:row>79</xdr:row>
      <xdr:rowOff>6412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4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168989</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81705</xdr:rowOff>
    </xdr:from>
    <xdr:to>
      <xdr:col>67</xdr:col>
      <xdr:colOff>101600</xdr:colOff>
      <xdr:row>79</xdr:row>
      <xdr:rowOff>11855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5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2982</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123723</xdr:rowOff>
    </xdr:from>
    <xdr:to>
      <xdr:col>85</xdr:col>
      <xdr:colOff>177800</xdr:colOff>
      <xdr:row>77</xdr:row>
      <xdr:rowOff>53873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1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146600</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00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32936</xdr:rowOff>
    </xdr:from>
    <xdr:to>
      <xdr:col>81</xdr:col>
      <xdr:colOff>101600</xdr:colOff>
      <xdr:row>79</xdr:row>
      <xdr:rowOff>134536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7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125663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67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59683</xdr:rowOff>
    </xdr:from>
    <xdr:to>
      <xdr:col>76</xdr:col>
      <xdr:colOff>165100</xdr:colOff>
      <xdr:row>77</xdr:row>
      <xdr:rowOff>161283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26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6360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03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137254</xdr:rowOff>
    </xdr:from>
    <xdr:to>
      <xdr:col>72</xdr:col>
      <xdr:colOff>38100</xdr:colOff>
      <xdr:row>77</xdr:row>
      <xdr:rowOff>67404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16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83931</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294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127338</xdr:rowOff>
    </xdr:from>
    <xdr:to>
      <xdr:col>67</xdr:col>
      <xdr:colOff>101600</xdr:colOff>
      <xdr:row>78</xdr:row>
      <xdr:rowOff>57488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74015</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0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91725</xdr:rowOff>
    </xdr:from>
    <xdr:to>
      <xdr:col>85</xdr:col>
      <xdr:colOff>126364</xdr:colOff>
      <xdr:row>99</xdr:row>
      <xdr:rowOff>23933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22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27760</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23933</xdr:rowOff>
    </xdr:from>
    <xdr:to>
      <xdr:col>86</xdr:col>
      <xdr:colOff>25400</xdr:colOff>
      <xdr:row>99</xdr:row>
      <xdr:rowOff>23933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99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38402</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9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91725</xdr:rowOff>
    </xdr:from>
    <xdr:to>
      <xdr:col>86</xdr:col>
      <xdr:colOff>25400</xdr:colOff>
      <xdr:row>90</xdr:row>
      <xdr:rowOff>91725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2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157187</xdr:rowOff>
    </xdr:from>
    <xdr:to>
      <xdr:col>85</xdr:col>
      <xdr:colOff>127000</xdr:colOff>
      <xdr:row>97</xdr:row>
      <xdr:rowOff>170165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787837"/>
          <a:ext cx="838200" cy="1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19335</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167908</xdr:rowOff>
    </xdr:from>
    <xdr:to>
      <xdr:col>85</xdr:col>
      <xdr:colOff>177800</xdr:colOff>
      <xdr:row>97</xdr:row>
      <xdr:rowOff>98058</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170165</xdr:rowOff>
    </xdr:from>
    <xdr:to>
      <xdr:col>81</xdr:col>
      <xdr:colOff>50800</xdr:colOff>
      <xdr:row>98</xdr:row>
      <xdr:rowOff>7958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00815"/>
          <a:ext cx="889000" cy="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4432</xdr:rowOff>
    </xdr:from>
    <xdr:to>
      <xdr:col>81</xdr:col>
      <xdr:colOff>101600</xdr:colOff>
      <xdr:row>97</xdr:row>
      <xdr:rowOff>106032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122559</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41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7958</xdr:rowOff>
    </xdr:from>
    <xdr:to>
      <xdr:col>76</xdr:col>
      <xdr:colOff>114300</xdr:colOff>
      <xdr:row>98</xdr:row>
      <xdr:rowOff>17163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10058"/>
          <a:ext cx="889000" cy="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16777</xdr:rowOff>
    </xdr:from>
    <xdr:to>
      <xdr:col>76</xdr:col>
      <xdr:colOff>165100</xdr:colOff>
      <xdr:row>97</xdr:row>
      <xdr:rowOff>118377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134904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4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17163</xdr:rowOff>
    </xdr:from>
    <xdr:to>
      <xdr:col>71</xdr:col>
      <xdr:colOff>177800</xdr:colOff>
      <xdr:row>98</xdr:row>
      <xdr:rowOff>31553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19263"/>
          <a:ext cx="889000" cy="1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59985</xdr:rowOff>
    </xdr:from>
    <xdr:to>
      <xdr:col>72</xdr:col>
      <xdr:colOff>38100</xdr:colOff>
      <xdr:row>97</xdr:row>
      <xdr:rowOff>161585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6662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46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63697</xdr:rowOff>
    </xdr:from>
    <xdr:to>
      <xdr:col>67</xdr:col>
      <xdr:colOff>101600</xdr:colOff>
      <xdr:row>97</xdr:row>
      <xdr:rowOff>165297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9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10374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469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106387</xdr:rowOff>
    </xdr:from>
    <xdr:to>
      <xdr:col>85</xdr:col>
      <xdr:colOff>177800</xdr:colOff>
      <xdr:row>98</xdr:row>
      <xdr:rowOff>36537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7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84814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1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119365</xdr:rowOff>
    </xdr:from>
    <xdr:to>
      <xdr:col>81</xdr:col>
      <xdr:colOff>101600</xdr:colOff>
      <xdr:row>98</xdr:row>
      <xdr:rowOff>49515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5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40642</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4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128608</xdr:rowOff>
    </xdr:from>
    <xdr:to>
      <xdr:col>76</xdr:col>
      <xdr:colOff>165100</xdr:colOff>
      <xdr:row>98</xdr:row>
      <xdr:rowOff>58758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5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49885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5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137813</xdr:rowOff>
    </xdr:from>
    <xdr:to>
      <xdr:col>72</xdr:col>
      <xdr:colOff>38100</xdr:colOff>
      <xdr:row>98</xdr:row>
      <xdr:rowOff>67963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6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59090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6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152203</xdr:rowOff>
    </xdr:from>
    <xdr:to>
      <xdr:col>67</xdr:col>
      <xdr:colOff>101600</xdr:colOff>
      <xdr:row>98</xdr:row>
      <xdr:rowOff>82353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8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73480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7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26726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513126"/>
          <a:ext cx="1269" cy="114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1937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88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144853</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28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26726</xdr:rowOff>
    </xdr:from>
    <xdr:to>
      <xdr:col>116</xdr:col>
      <xdr:colOff>152400</xdr:colOff>
      <xdr:row>32</xdr:row>
      <xdr:rowOff>26726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51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90837</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4344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67960</xdr:rowOff>
    </xdr:from>
    <xdr:to>
      <xdr:col>116</xdr:col>
      <xdr:colOff>114300</xdr:colOff>
      <xdr:row>38</xdr:row>
      <xdr:rowOff>169560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73218</xdr:rowOff>
    </xdr:from>
    <xdr:to>
      <xdr:col>112</xdr:col>
      <xdr:colOff>38100</xdr:colOff>
      <xdr:row>39</xdr:row>
      <xdr:rowOff>3368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19895</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58679</xdr:rowOff>
    </xdr:from>
    <xdr:to>
      <xdr:col>107</xdr:col>
      <xdr:colOff>101600</xdr:colOff>
      <xdr:row>38</xdr:row>
      <xdr:rowOff>160279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5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5356</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349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73904</xdr:rowOff>
    </xdr:from>
    <xdr:to>
      <xdr:col>102</xdr:col>
      <xdr:colOff>165100</xdr:colOff>
      <xdr:row>39</xdr:row>
      <xdr:rowOff>4054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20581</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73218</xdr:rowOff>
    </xdr:from>
    <xdr:to>
      <xdr:col>98</xdr:col>
      <xdr:colOff>38100</xdr:colOff>
      <xdr:row>39</xdr:row>
      <xdr:rowOff>3368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19895</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46387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61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総務費については、前年度に実施した庁舎建設事業の本体工事分の皆減により、住民一人当たりのコストは前年度と比較し</a:t>
          </a:r>
          <a:r>
            <a:rPr kumimoji="1" lang="en-US" altLang="ja-JP" sz="1300">
              <a:latin typeface="ＭＳ Ｐゴシック" panose="020B0600070205080204" pitchFamily="50" charset="-128"/>
              <a:ea typeface="ＭＳ Ｐゴシック" panose="020B0600070205080204" pitchFamily="50" charset="-128"/>
            </a:rPr>
            <a:t>117,851</a:t>
          </a:r>
          <a:r>
            <a:rPr kumimoji="1" lang="ja-JP" altLang="en-US" sz="1300">
              <a:latin typeface="ＭＳ Ｐゴシック" panose="020B0600070205080204" pitchFamily="50" charset="-128"/>
              <a:ea typeface="ＭＳ Ｐゴシック" panose="020B0600070205080204" pitchFamily="50" charset="-128"/>
            </a:rPr>
            <a:t>円減少した。令和５年度は旧庁舎の解体工事を実施したため類似団体平均から</a:t>
          </a:r>
          <a:r>
            <a:rPr kumimoji="1" lang="en-US" altLang="ja-JP" sz="1300">
              <a:latin typeface="ＭＳ Ｐゴシック" panose="020B0600070205080204" pitchFamily="50" charset="-128"/>
              <a:ea typeface="ＭＳ Ｐゴシック" panose="020B0600070205080204" pitchFamily="50" charset="-128"/>
            </a:rPr>
            <a:t>17,211</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民生費については、電力・ガス・食料品等価格高騰重点支援交付金の実施により、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14,008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消防費については、前年度に実施した防災行政無線親卓等整備工事分の皆減により、住民一人当たりのコストは前年度と比較し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14,836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災害復旧事業費については、令和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日台風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号豪雨による事業費の増により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住民一人当たりのコストは前年度と比較し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38,910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実質収支比率は一般的に３％から５％程度が望ましいとされている。令和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４．３０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適正な値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今後も経常一般財源たる標準財政規模を意識した予算編成を行っていく。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一般会計及び公営事業会計の実質収支額が黒字又は資金不足に該当がないため、連結実質赤字比率も各年度において黒字となっている。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標準財政規模比は一般会計が最も大きな割合を占め、前年度から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４．５５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しているが、前年度に比べ実質収支額が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したことなどが要因として挙げられる。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実質公債費比率の分子は増加となった。主な理由は、一般会計の元利償還金の増加によるものである。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今後も公債費は高い水準が続くため、地方債の発行は抑制し、発行する際は交付税算入率の高い事業債を活用するなどして、財政健全化を図っていく。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利用なし</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将来負担比率の分子は、前年度に比べて１７１百万円増加した。これは、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９月８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日台風１３号豪雨による災害復旧に要する財源として、将来負担額に充当可能である財政調整基金を取崩したことによるものである（充当可能基金△１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６２百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なお、令和６年度に旧庁舎跡地等の外構工事が予定されており、いずれも地方債を財源としていることから今後も将来負担比率は上昇が見込まれる。後世代への負担を少しでも軽減できるよう、地方債の発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抑制と決算余剰金等を用いた積立を確実に行い、将来負担の軽減を図る。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千葉県長南町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１，８３７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百万円となり、前年度からは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１８５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百万円の減少となっている。これは、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令和５年９月８日台風１３号豪雨による災害復旧工事などの財源とした財政調整基金の減少（△２４４百万）が主な要因である。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財政需要の増大にも適切に対応していけるように一定額を確保し、特に令和２年度から着手した役場庁舎建設事業は公共施設等整備基金を財源としているため、今後も公共施設等整備基金への計画的な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公共施設等整備基金：公共施設等の建設、改修その他の整備に要する経費に充てる財源とする。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過疎地域持続的発展特別事業基金：過疎地域の持続的発展を図る事業に充てるために設置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公共施設等整備基金：今後の公共施設等の整備のため５０百万円を積み立て、前年度から２７百万円増加した。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過疎地域持続的発展特別事業基金：増減なし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特定の財政支出に備えるため一定額を確保し、令和２年度から令和６年度まで実施する庁舎建設事業や、今後その他施設整備等の実施にあたり公共施設等整備基金への計画的な積み立てを行っていく。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１，０６１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百万円となり、前年度からは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２４４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百万円の減少となっている。これは、令和５年９月８日台風１３号豪雨による災害復旧工事などの財源とした財政調整基金の減少（△２４４百万）が主な要因である。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決算剰余金等の積み立て（翌年度に繰越してから１／２以上の積み立て）を確実に行い、毎年度１０億円程度の基金残高を確保していく。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前年度からは１６百万円の増加となっている。これは普通交付税再算定による算定費目、臨時財政対策債債償還基金費分について臨時財政対策債の償還に備え減債基金に積み立てをしたことで増加した。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今後の金利変動等の公債費の償還リスクへの備えと償還予定を踏まえた計画的な積み立てを行っていく。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09972C9-17A4-4288-A045-FEA1DF68FC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4DA1CF9-EE55-48B0-90F2-BADEB1056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A65B0323-2B1B-42C3-9326-33E763A0B5DB}"/>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5" name="正方形/長方形 4">
          <a:extLst>
            <a:ext uri="{FF2B5EF4-FFF2-40B4-BE49-F238E27FC236}">
              <a16:creationId xmlns:a16="http://schemas.microsoft.com/office/drawing/2014/main" id="{E7C60200-554A-47AF-9218-33AE5ED37325}"/>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CC332113-E43E-417D-837C-FAD9C1389AD1}"/>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8A39AAB6-6839-40E5-A14A-654F06BD18DA}"/>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ACD1B718-9D30-4FCE-9597-85B67AFA74EC}"/>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9AF214DA-FE72-4E31-A01C-13B77D18279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BEB8F8BB-589D-475A-BD5C-1747D16B735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C9799AAC-8E0C-4F74-9D0D-E80BDC284588}"/>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F9131514-EFB2-4C98-9E0C-2F0A272FC5F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61A347E9-5E90-4D96-B3DD-D7E3267AF2C5}"/>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D6CCC740-CFC4-4C51-A592-71C8739D2A9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DEBFDF3F-4F8D-47B4-B65B-C6ED4DE4AC6B}"/>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90DBE1AE-3260-4A9C-8114-1EF45F076B0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1C1FB559-716C-45B7-9F96-6E28EA6028A0}"/>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2D40FBEF-FFF4-4A8D-9783-4DF24255F614}"/>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77AF7EBA-C422-42B3-A0F6-E3978AC3B9D3}"/>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7DA46CA1-5AFA-4B40-A96B-2228D1B6434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70AA48A0-2D14-4309-A4B5-A523953D15C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34692FA-7AD6-4643-8583-DE2F8066271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573349BF-C3DA-4A63-BA8D-1B174B01CEF3}"/>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91E079C0-AB30-43DB-906F-D13834AE00A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930FB591-5CE3-4E6D-B5C5-3E9325BDE27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48FDB29-BB2B-44E7-A759-F1197CD179C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A232535E-5AC1-44EC-BA58-8289414A3889}"/>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946EB418-0D2F-47F7-B4BE-EFE908C8E8C4}"/>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74F3ABE6-E5B9-4B14-A34A-0C0C53C428F3}"/>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10FFAE65-8691-4FD0-897E-1E2C11478924}"/>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F5B3EB47-D506-4B6E-83BA-4F62FFA43D6A}"/>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63777FD4-BE49-41EB-B08C-39D142681B0F}"/>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CA8C8DA-AC1F-4109-A2A1-50005523FF0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101EFB19-E6BA-47EC-8EAA-54AB04366029}"/>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FBC06D9-DCA2-48AE-93E1-186C1958680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23C22057-EF34-4D61-9FA0-A8DD341A29C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6CBE19E8-E918-43A6-95A0-907F7C6F86B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93EA2B64-07AC-48DE-881C-807EAB34BDAD}"/>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F7093061-E318-480E-B3D2-C786C3770393}"/>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121D2F56-D0D9-4443-983A-4861BBA345FB}"/>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C45F616B-5F0B-49D1-9713-9640617B889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4E66606A-F947-477B-9207-04BC932799D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D4704EF6-B9D2-4A22-B1B1-B5BA751EB7A1}"/>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1B74593F-A5FD-46AB-AC79-9ED848F40E7E}"/>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F233122-32C9-4978-9822-1CA5279AB0E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AECFA295-40D1-4CC4-B5D6-CF3730A4FC21}"/>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4500AFB2-BBF7-4F39-A47A-95FF9F16137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C3FB58F9-0BA0-4AF1-AA0C-7143EE1F9C3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8D2592E3-FB7E-49D5-93C8-B968FB3A9625}"/>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780094C-7908-4092-B874-823B902B9BA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有形固定資産償却率については、類似団体と比べ低い水準にある。令和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年度に新庁舎が完成したことから、総体的には減価償却率は改善したが、その他の施設は減価償却率が上昇していくため、それぞれの個別施設計画に基づいた施設の維持管理を適切に進めていく方針である。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876592F0-F7FB-4F01-9095-514C3CD98B2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5E33A859-ADA0-4902-9A6E-426D6AD16AE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81E48CFE-2769-4C03-8621-BED37E734531}"/>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A54E15E7-DCF6-4D62-9EF9-CF7E43BC6DC6}"/>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6A0C52BE-568B-4E7C-B2A2-EAE0BB0EA373}"/>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C5650DFD-C490-494D-B3AD-7A36DDD0F70C}"/>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6EB1DBB7-2976-465B-9C65-4E65D2834001}"/>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A383DE36-72A1-4F9F-A1E4-B3ECCBBEB108}"/>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BA87E827-2AE4-4341-827A-F93372B1FDC8}"/>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2D0569C1-0F68-4E5F-9412-B8F9EC430B68}"/>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0D7D5CDA-27D9-4E80-84FC-FCD13DDDA2FF}"/>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56B37470-B964-4BD3-B279-C4E7CF01A353}"/>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677ED902-E6D0-4E87-88F2-38D7C0AFF507}"/>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C03BBCC1-399A-419E-B05F-9E82C2E03E48}"/>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7E6CE992-AFF5-4E12-B043-1F3DB4CE3A1D}"/>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616967F6-E1BE-498F-AEE8-4C2345C057B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AA484923-718C-402D-89B0-CC677DA771B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55A70ACC-901C-4C84-B16F-D8E04F26A11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110218</xdr:rowOff>
    </xdr:to>
    <xdr:cxnSp macro="">
      <xdr:nvCxnSpPr>
        <xdr:cNvPr id="69" name="直線コネクタ 68">
          <a:extLst>
            <a:ext uri="{FF2B5EF4-FFF2-40B4-BE49-F238E27FC236}">
              <a16:creationId xmlns:a16="http://schemas.microsoft.com/office/drawing/2014/main" id="{AF565657-F777-430C-A786-CA10A17E30CF}"/>
            </a:ext>
          </a:extLst>
        </xdr:cNvPr>
        <xdr:cNvCxnSpPr/>
      </xdr:nvCxnSpPr>
      <xdr:spPr>
        <a:xfrm flipV="1">
          <a:off x="4295775" y="5450205"/>
          <a:ext cx="1270" cy="123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114045</xdr:rowOff>
    </xdr:from>
    <xdr:ext cx="405111" cy="259045"/>
    <xdr:sp macro="" textlink="">
      <xdr:nvSpPr>
        <xdr:cNvPr id="70" name="有形固定資産減価償却率最小値テキスト">
          <a:extLst>
            <a:ext uri="{FF2B5EF4-FFF2-40B4-BE49-F238E27FC236}">
              <a16:creationId xmlns:a16="http://schemas.microsoft.com/office/drawing/2014/main" id="{277B0D89-8BAE-4BDD-A32C-1134E57B126E}"/>
            </a:ext>
          </a:extLst>
        </xdr:cNvPr>
        <xdr:cNvSpPr txBox="1"/>
      </xdr:nvSpPr>
      <xdr:spPr>
        <a:xfrm>
          <a:off x="4342765" y="669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110218</xdr:rowOff>
    </xdr:from>
    <xdr:to>
      <xdr:col>23</xdr:col>
      <xdr:colOff>174625</xdr:colOff>
      <xdr:row>34</xdr:row>
      <xdr:rowOff>110218</xdr:rowOff>
    </xdr:to>
    <xdr:cxnSp macro="">
      <xdr:nvCxnSpPr>
        <xdr:cNvPr id="71" name="直線コネクタ 70">
          <a:extLst>
            <a:ext uri="{FF2B5EF4-FFF2-40B4-BE49-F238E27FC236}">
              <a16:creationId xmlns:a16="http://schemas.microsoft.com/office/drawing/2014/main" id="{C46AE620-F0F9-45FC-AEC2-063ADA943629}"/>
            </a:ext>
          </a:extLst>
        </xdr:cNvPr>
        <xdr:cNvCxnSpPr/>
      </xdr:nvCxnSpPr>
      <xdr:spPr>
        <a:xfrm>
          <a:off x="4206875" y="669008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2" name="有形固定資産減価償却率最大値テキスト">
          <a:extLst>
            <a:ext uri="{FF2B5EF4-FFF2-40B4-BE49-F238E27FC236}">
              <a16:creationId xmlns:a16="http://schemas.microsoft.com/office/drawing/2014/main" id="{168D2D5A-0FCD-424B-AE3A-D83E1F030194}"/>
            </a:ext>
          </a:extLst>
        </xdr:cNvPr>
        <xdr:cNvSpPr txBox="1"/>
      </xdr:nvSpPr>
      <xdr:spPr>
        <a:xfrm>
          <a:off x="4342765" y="523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3" name="直線コネクタ 72">
          <a:extLst>
            <a:ext uri="{FF2B5EF4-FFF2-40B4-BE49-F238E27FC236}">
              <a16:creationId xmlns:a16="http://schemas.microsoft.com/office/drawing/2014/main" id="{540527D9-1FEB-4A5C-A310-BDAA2C3788D7}"/>
            </a:ext>
          </a:extLst>
        </xdr:cNvPr>
        <xdr:cNvCxnSpPr/>
      </xdr:nvCxnSpPr>
      <xdr:spPr>
        <a:xfrm>
          <a:off x="4206875" y="54502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145069</xdr:rowOff>
    </xdr:from>
    <xdr:ext cx="405111" cy="259045"/>
    <xdr:sp macro="" textlink="">
      <xdr:nvSpPr>
        <xdr:cNvPr id="74" name="有形固定資産減価償却率平均値テキスト">
          <a:extLst>
            <a:ext uri="{FF2B5EF4-FFF2-40B4-BE49-F238E27FC236}">
              <a16:creationId xmlns:a16="http://schemas.microsoft.com/office/drawing/2014/main" id="{AE4665C8-060F-42DF-84EB-4E2193CB816D}"/>
            </a:ext>
          </a:extLst>
        </xdr:cNvPr>
        <xdr:cNvSpPr txBox="1"/>
      </xdr:nvSpPr>
      <xdr:spPr>
        <a:xfrm>
          <a:off x="4342765" y="6210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75" name="フローチャート: 判断 74">
          <a:extLst>
            <a:ext uri="{FF2B5EF4-FFF2-40B4-BE49-F238E27FC236}">
              <a16:creationId xmlns:a16="http://schemas.microsoft.com/office/drawing/2014/main" id="{E43D87C4-66AC-444B-8E96-00FCDDD4A6A7}"/>
            </a:ext>
          </a:extLst>
        </xdr:cNvPr>
        <xdr:cNvSpPr/>
      </xdr:nvSpPr>
      <xdr:spPr>
        <a:xfrm>
          <a:off x="4244975" y="623787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145052</xdr:rowOff>
    </xdr:from>
    <xdr:to>
      <xdr:col>19</xdr:col>
      <xdr:colOff>187325</xdr:colOff>
      <xdr:row>32</xdr:row>
      <xdr:rowOff>75202</xdr:rowOff>
    </xdr:to>
    <xdr:sp macro="" textlink="">
      <xdr:nvSpPr>
        <xdr:cNvPr id="76" name="フローチャート: 判断 75">
          <a:extLst>
            <a:ext uri="{FF2B5EF4-FFF2-40B4-BE49-F238E27FC236}">
              <a16:creationId xmlns:a16="http://schemas.microsoft.com/office/drawing/2014/main" id="{A2B761D1-6026-4C4E-B678-44345570FFFC}"/>
            </a:ext>
          </a:extLst>
        </xdr:cNvPr>
        <xdr:cNvSpPr/>
      </xdr:nvSpPr>
      <xdr:spPr>
        <a:xfrm>
          <a:off x="3611880" y="6210572"/>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77" name="フローチャート: 判断 76">
          <a:extLst>
            <a:ext uri="{FF2B5EF4-FFF2-40B4-BE49-F238E27FC236}">
              <a16:creationId xmlns:a16="http://schemas.microsoft.com/office/drawing/2014/main" id="{A3D5B04B-5F8C-4C57-8B43-DD453BDA2836}"/>
            </a:ext>
          </a:extLst>
        </xdr:cNvPr>
        <xdr:cNvSpPr/>
      </xdr:nvSpPr>
      <xdr:spPr>
        <a:xfrm>
          <a:off x="2926080" y="620395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135799</xdr:rowOff>
    </xdr:from>
    <xdr:to>
      <xdr:col>11</xdr:col>
      <xdr:colOff>187325</xdr:colOff>
      <xdr:row>32</xdr:row>
      <xdr:rowOff>65949</xdr:rowOff>
    </xdr:to>
    <xdr:sp macro="" textlink="">
      <xdr:nvSpPr>
        <xdr:cNvPr id="78" name="フローチャート: 判断 77">
          <a:extLst>
            <a:ext uri="{FF2B5EF4-FFF2-40B4-BE49-F238E27FC236}">
              <a16:creationId xmlns:a16="http://schemas.microsoft.com/office/drawing/2014/main" id="{C88BA2C2-0430-4681-831E-AB250111417C}"/>
            </a:ext>
          </a:extLst>
        </xdr:cNvPr>
        <xdr:cNvSpPr/>
      </xdr:nvSpPr>
      <xdr:spPr>
        <a:xfrm>
          <a:off x="2240280" y="6199414"/>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151221</xdr:rowOff>
    </xdr:from>
    <xdr:to>
      <xdr:col>7</xdr:col>
      <xdr:colOff>187325</xdr:colOff>
      <xdr:row>32</xdr:row>
      <xdr:rowOff>81371</xdr:rowOff>
    </xdr:to>
    <xdr:sp macro="" textlink="">
      <xdr:nvSpPr>
        <xdr:cNvPr id="79" name="フローチャート: 判断 78">
          <a:extLst>
            <a:ext uri="{FF2B5EF4-FFF2-40B4-BE49-F238E27FC236}">
              <a16:creationId xmlns:a16="http://schemas.microsoft.com/office/drawing/2014/main" id="{DA918752-B709-4F9B-B0CC-E50ED05525F4}"/>
            </a:ext>
          </a:extLst>
        </xdr:cNvPr>
        <xdr:cNvSpPr/>
      </xdr:nvSpPr>
      <xdr:spPr>
        <a:xfrm>
          <a:off x="1554480" y="62186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1FA4414-F37F-42E5-827F-9B2E076D95DE}"/>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0E78F47-A9A3-4851-8921-1938DA6230B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B80FEFB-4494-4776-B4A0-2632D7D7027D}"/>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FB16ACE1-B7E4-4BBA-9B69-0D4BCD3BB99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2E9A22A-DF2B-4891-8FFF-5A5E0FBBFB6B}"/>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37102</xdr:rowOff>
    </xdr:from>
    <xdr:to>
      <xdr:col>23</xdr:col>
      <xdr:colOff>136525</xdr:colOff>
      <xdr:row>31</xdr:row>
      <xdr:rowOff>138702</xdr:rowOff>
    </xdr:to>
    <xdr:sp macro="" textlink="">
      <xdr:nvSpPr>
        <xdr:cNvPr id="85" name="楕円 84">
          <a:extLst>
            <a:ext uri="{FF2B5EF4-FFF2-40B4-BE49-F238E27FC236}">
              <a16:creationId xmlns:a16="http://schemas.microsoft.com/office/drawing/2014/main" id="{35AC7496-A2E3-44CF-BE5C-83A4D52C9747}"/>
            </a:ext>
          </a:extLst>
        </xdr:cNvPr>
        <xdr:cNvSpPr/>
      </xdr:nvSpPr>
      <xdr:spPr>
        <a:xfrm>
          <a:off x="4244975" y="61045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59979</xdr:rowOff>
    </xdr:from>
    <xdr:ext cx="405111" cy="259045"/>
    <xdr:sp macro="" textlink="">
      <xdr:nvSpPr>
        <xdr:cNvPr id="86" name="有形固定資産減価償却率該当値テキスト">
          <a:extLst>
            <a:ext uri="{FF2B5EF4-FFF2-40B4-BE49-F238E27FC236}">
              <a16:creationId xmlns:a16="http://schemas.microsoft.com/office/drawing/2014/main" id="{B40CD6A0-6157-4AFA-B4C4-AD8F50D41D45}"/>
            </a:ext>
          </a:extLst>
        </xdr:cNvPr>
        <xdr:cNvSpPr txBox="1"/>
      </xdr:nvSpPr>
      <xdr:spPr>
        <a:xfrm>
          <a:off x="4342765"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91</xdr:rowOff>
    </xdr:from>
    <xdr:to>
      <xdr:col>19</xdr:col>
      <xdr:colOff>187325</xdr:colOff>
      <xdr:row>31</xdr:row>
      <xdr:rowOff>101691</xdr:rowOff>
    </xdr:to>
    <xdr:sp macro="" textlink="">
      <xdr:nvSpPr>
        <xdr:cNvPr id="87" name="楕円 86">
          <a:extLst>
            <a:ext uri="{FF2B5EF4-FFF2-40B4-BE49-F238E27FC236}">
              <a16:creationId xmlns:a16="http://schemas.microsoft.com/office/drawing/2014/main" id="{DA98AE83-5780-4949-90E5-04E597F5CCDA}"/>
            </a:ext>
          </a:extLst>
        </xdr:cNvPr>
        <xdr:cNvSpPr/>
      </xdr:nvSpPr>
      <xdr:spPr>
        <a:xfrm>
          <a:off x="3611880" y="606751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50891</xdr:rowOff>
    </xdr:from>
    <xdr:to>
      <xdr:col>23</xdr:col>
      <xdr:colOff>85725</xdr:colOff>
      <xdr:row>31</xdr:row>
      <xdr:rowOff>87902</xdr:rowOff>
    </xdr:to>
    <xdr:cxnSp macro="">
      <xdr:nvCxnSpPr>
        <xdr:cNvPr id="88" name="直線コネクタ 87">
          <a:extLst>
            <a:ext uri="{FF2B5EF4-FFF2-40B4-BE49-F238E27FC236}">
              <a16:creationId xmlns:a16="http://schemas.microsoft.com/office/drawing/2014/main" id="{DFF2E0A9-B881-4926-A005-71DA53DA90CC}"/>
            </a:ext>
          </a:extLst>
        </xdr:cNvPr>
        <xdr:cNvCxnSpPr/>
      </xdr:nvCxnSpPr>
      <xdr:spPr>
        <a:xfrm>
          <a:off x="3656965" y="6122126"/>
          <a:ext cx="640715"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126547</xdr:rowOff>
    </xdr:from>
    <xdr:to>
      <xdr:col>15</xdr:col>
      <xdr:colOff>187325</xdr:colOff>
      <xdr:row>32</xdr:row>
      <xdr:rowOff>56697</xdr:rowOff>
    </xdr:to>
    <xdr:sp macro="" textlink="">
      <xdr:nvSpPr>
        <xdr:cNvPr id="89" name="楕円 88">
          <a:extLst>
            <a:ext uri="{FF2B5EF4-FFF2-40B4-BE49-F238E27FC236}">
              <a16:creationId xmlns:a16="http://schemas.microsoft.com/office/drawing/2014/main" id="{C79567EB-3B18-4AF2-950B-0C057BD351FC}"/>
            </a:ext>
          </a:extLst>
        </xdr:cNvPr>
        <xdr:cNvSpPr/>
      </xdr:nvSpPr>
      <xdr:spPr>
        <a:xfrm>
          <a:off x="2926080" y="619778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50891</xdr:rowOff>
    </xdr:from>
    <xdr:to>
      <xdr:col>19</xdr:col>
      <xdr:colOff>136525</xdr:colOff>
      <xdr:row>32</xdr:row>
      <xdr:rowOff>5897</xdr:rowOff>
    </xdr:to>
    <xdr:cxnSp macro="">
      <xdr:nvCxnSpPr>
        <xdr:cNvPr id="90" name="直線コネクタ 89">
          <a:extLst>
            <a:ext uri="{FF2B5EF4-FFF2-40B4-BE49-F238E27FC236}">
              <a16:creationId xmlns:a16="http://schemas.microsoft.com/office/drawing/2014/main" id="{47106A7D-2E62-4C28-8D74-BF5ED1918AA8}"/>
            </a:ext>
          </a:extLst>
        </xdr:cNvPr>
        <xdr:cNvCxnSpPr/>
      </xdr:nvCxnSpPr>
      <xdr:spPr>
        <a:xfrm flipV="1">
          <a:off x="2971165" y="6122126"/>
          <a:ext cx="685800" cy="12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80282</xdr:rowOff>
    </xdr:from>
    <xdr:to>
      <xdr:col>11</xdr:col>
      <xdr:colOff>187325</xdr:colOff>
      <xdr:row>32</xdr:row>
      <xdr:rowOff>10432</xdr:rowOff>
    </xdr:to>
    <xdr:sp macro="" textlink="">
      <xdr:nvSpPr>
        <xdr:cNvPr id="91" name="楕円 90">
          <a:extLst>
            <a:ext uri="{FF2B5EF4-FFF2-40B4-BE49-F238E27FC236}">
              <a16:creationId xmlns:a16="http://schemas.microsoft.com/office/drawing/2014/main" id="{7FB11C12-3BC2-4D95-83EA-1EDDA37E9230}"/>
            </a:ext>
          </a:extLst>
        </xdr:cNvPr>
        <xdr:cNvSpPr/>
      </xdr:nvSpPr>
      <xdr:spPr>
        <a:xfrm>
          <a:off x="2240280" y="6149612"/>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131082</xdr:rowOff>
    </xdr:from>
    <xdr:to>
      <xdr:col>15</xdr:col>
      <xdr:colOff>136525</xdr:colOff>
      <xdr:row>32</xdr:row>
      <xdr:rowOff>5897</xdr:rowOff>
    </xdr:to>
    <xdr:cxnSp macro="">
      <xdr:nvCxnSpPr>
        <xdr:cNvPr id="92" name="直線コネクタ 91">
          <a:extLst>
            <a:ext uri="{FF2B5EF4-FFF2-40B4-BE49-F238E27FC236}">
              <a16:creationId xmlns:a16="http://schemas.microsoft.com/office/drawing/2014/main" id="{AEA4568A-326E-4E50-8BE2-69FA55CF16C8}"/>
            </a:ext>
          </a:extLst>
        </xdr:cNvPr>
        <xdr:cNvCxnSpPr/>
      </xdr:nvCxnSpPr>
      <xdr:spPr>
        <a:xfrm>
          <a:off x="2285365" y="6202317"/>
          <a:ext cx="685800" cy="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43271</xdr:rowOff>
    </xdr:from>
    <xdr:to>
      <xdr:col>7</xdr:col>
      <xdr:colOff>187325</xdr:colOff>
      <xdr:row>31</xdr:row>
      <xdr:rowOff>144871</xdr:rowOff>
    </xdr:to>
    <xdr:sp macro="" textlink="">
      <xdr:nvSpPr>
        <xdr:cNvPr id="93" name="楕円 92">
          <a:extLst>
            <a:ext uri="{FF2B5EF4-FFF2-40B4-BE49-F238E27FC236}">
              <a16:creationId xmlns:a16="http://schemas.microsoft.com/office/drawing/2014/main" id="{C24B410F-4ED5-4A6B-AAD5-86AD4EF89697}"/>
            </a:ext>
          </a:extLst>
        </xdr:cNvPr>
        <xdr:cNvSpPr/>
      </xdr:nvSpPr>
      <xdr:spPr>
        <a:xfrm>
          <a:off x="1554480" y="6112601"/>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94071</xdr:rowOff>
    </xdr:from>
    <xdr:to>
      <xdr:col>11</xdr:col>
      <xdr:colOff>136525</xdr:colOff>
      <xdr:row>31</xdr:row>
      <xdr:rowOff>131082</xdr:rowOff>
    </xdr:to>
    <xdr:cxnSp macro="">
      <xdr:nvCxnSpPr>
        <xdr:cNvPr id="94" name="直線コネクタ 93">
          <a:extLst>
            <a:ext uri="{FF2B5EF4-FFF2-40B4-BE49-F238E27FC236}">
              <a16:creationId xmlns:a16="http://schemas.microsoft.com/office/drawing/2014/main" id="{7550DE8A-0ABE-4948-9726-6DF55E5D1CC3}"/>
            </a:ext>
          </a:extLst>
        </xdr:cNvPr>
        <xdr:cNvCxnSpPr/>
      </xdr:nvCxnSpPr>
      <xdr:spPr>
        <a:xfrm>
          <a:off x="1599565" y="6165306"/>
          <a:ext cx="6858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66329</xdr:rowOff>
    </xdr:from>
    <xdr:ext cx="405111" cy="259045"/>
    <xdr:sp macro="" textlink="">
      <xdr:nvSpPr>
        <xdr:cNvPr id="95" name="n_1aveValue有形固定資産減価償却率">
          <a:extLst>
            <a:ext uri="{FF2B5EF4-FFF2-40B4-BE49-F238E27FC236}">
              <a16:creationId xmlns:a16="http://schemas.microsoft.com/office/drawing/2014/main" id="{CDE9BBF1-6571-43C1-9730-850BF2DEE9D5}"/>
            </a:ext>
          </a:extLst>
        </xdr:cNvPr>
        <xdr:cNvSpPr txBox="1"/>
      </xdr:nvSpPr>
      <xdr:spPr>
        <a:xfrm>
          <a:off x="3464569" y="630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96" name="n_2aveValue有形固定資産減価償却率">
          <a:extLst>
            <a:ext uri="{FF2B5EF4-FFF2-40B4-BE49-F238E27FC236}">
              <a16:creationId xmlns:a16="http://schemas.microsoft.com/office/drawing/2014/main" id="{6A8E0649-530E-4641-8A05-73F19CE06FD2}"/>
            </a:ext>
          </a:extLst>
        </xdr:cNvPr>
        <xdr:cNvSpPr txBox="1"/>
      </xdr:nvSpPr>
      <xdr:spPr>
        <a:xfrm>
          <a:off x="279337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57076</xdr:rowOff>
    </xdr:from>
    <xdr:ext cx="405111" cy="259045"/>
    <xdr:sp macro="" textlink="">
      <xdr:nvSpPr>
        <xdr:cNvPr id="97" name="n_3aveValue有形固定資産減価償却率">
          <a:extLst>
            <a:ext uri="{FF2B5EF4-FFF2-40B4-BE49-F238E27FC236}">
              <a16:creationId xmlns:a16="http://schemas.microsoft.com/office/drawing/2014/main" id="{895BFDE1-FB58-4BF5-B1E3-3AAF36EE6029}"/>
            </a:ext>
          </a:extLst>
        </xdr:cNvPr>
        <xdr:cNvSpPr txBox="1"/>
      </xdr:nvSpPr>
      <xdr:spPr>
        <a:xfrm>
          <a:off x="2107574" y="6299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72498</xdr:rowOff>
    </xdr:from>
    <xdr:ext cx="405111" cy="259045"/>
    <xdr:sp macro="" textlink="">
      <xdr:nvSpPr>
        <xdr:cNvPr id="98" name="n_4aveValue有形固定資産減価償却率">
          <a:extLst>
            <a:ext uri="{FF2B5EF4-FFF2-40B4-BE49-F238E27FC236}">
              <a16:creationId xmlns:a16="http://schemas.microsoft.com/office/drawing/2014/main" id="{96E7F065-7684-4C45-9FC5-D4E4A613BD85}"/>
            </a:ext>
          </a:extLst>
        </xdr:cNvPr>
        <xdr:cNvSpPr txBox="1"/>
      </xdr:nvSpPr>
      <xdr:spPr>
        <a:xfrm>
          <a:off x="1421774" y="631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118218</xdr:rowOff>
    </xdr:from>
    <xdr:ext cx="405111" cy="259045"/>
    <xdr:sp macro="" textlink="">
      <xdr:nvSpPr>
        <xdr:cNvPr id="99" name="n_1mainValue有形固定資産減価償却率">
          <a:extLst>
            <a:ext uri="{FF2B5EF4-FFF2-40B4-BE49-F238E27FC236}">
              <a16:creationId xmlns:a16="http://schemas.microsoft.com/office/drawing/2014/main" id="{346458D6-4CB1-4F15-AB38-D48F28F3D9AE}"/>
            </a:ext>
          </a:extLst>
        </xdr:cNvPr>
        <xdr:cNvSpPr txBox="1"/>
      </xdr:nvSpPr>
      <xdr:spPr>
        <a:xfrm>
          <a:off x="3464569" y="584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73224</xdr:rowOff>
    </xdr:from>
    <xdr:ext cx="405111" cy="259045"/>
    <xdr:sp macro="" textlink="">
      <xdr:nvSpPr>
        <xdr:cNvPr id="100" name="n_2mainValue有形固定資産減価償却率">
          <a:extLst>
            <a:ext uri="{FF2B5EF4-FFF2-40B4-BE49-F238E27FC236}">
              <a16:creationId xmlns:a16="http://schemas.microsoft.com/office/drawing/2014/main" id="{63FC8DB5-D5D7-4856-B3B4-5034449E8053}"/>
            </a:ext>
          </a:extLst>
        </xdr:cNvPr>
        <xdr:cNvSpPr txBox="1"/>
      </xdr:nvSpPr>
      <xdr:spPr>
        <a:xfrm>
          <a:off x="2793374" y="596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26959</xdr:rowOff>
    </xdr:from>
    <xdr:ext cx="405111" cy="259045"/>
    <xdr:sp macro="" textlink="">
      <xdr:nvSpPr>
        <xdr:cNvPr id="101" name="n_3mainValue有形固定資産減価償却率">
          <a:extLst>
            <a:ext uri="{FF2B5EF4-FFF2-40B4-BE49-F238E27FC236}">
              <a16:creationId xmlns:a16="http://schemas.microsoft.com/office/drawing/2014/main" id="{BE91B93C-C3A3-4DAD-A039-3017259F90FB}"/>
            </a:ext>
          </a:extLst>
        </xdr:cNvPr>
        <xdr:cNvSpPr txBox="1"/>
      </xdr:nvSpPr>
      <xdr:spPr>
        <a:xfrm>
          <a:off x="2107574" y="5921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161398</xdr:rowOff>
    </xdr:from>
    <xdr:ext cx="405111" cy="259045"/>
    <xdr:sp macro="" textlink="">
      <xdr:nvSpPr>
        <xdr:cNvPr id="102" name="n_4mainValue有形固定資産減価償却率">
          <a:extLst>
            <a:ext uri="{FF2B5EF4-FFF2-40B4-BE49-F238E27FC236}">
              <a16:creationId xmlns:a16="http://schemas.microsoft.com/office/drawing/2014/main" id="{681768D8-F24F-426A-8C5D-4ED456134F65}"/>
            </a:ext>
          </a:extLst>
        </xdr:cNvPr>
        <xdr:cNvSpPr txBox="1"/>
      </xdr:nvSpPr>
      <xdr:spPr>
        <a:xfrm>
          <a:off x="1421774" y="5887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AC6942AB-47A0-4878-AB00-81A481F71E5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F41E1179-5102-4011-932B-5656058F82CD}"/>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BDF0E5B3-61BE-437A-97DD-27D337FED881}"/>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[ 394.4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62650F4C-EDC2-4E7C-9600-084721EB837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AE4D99D0-0D77-47D7-9DB0-0DB7F45DDAC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A44270EF-CEAE-4A14-918F-7A6C867F5D63}"/>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46099E61-43F3-45B6-8400-2B305CFC0FA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954C08A7-EA28-4D4F-A0CF-ADABAAFBF9E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7271377-B6AA-4D8E-A414-CA06D60A370C}"/>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E460688E-DE58-4BE9-AFB9-1A1DD9A6286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89AB85FF-EFB1-4422-A95E-B805EB192EA4}"/>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5F6AA0FA-3F79-4B28-95DF-16B41182C41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7A32635-F331-439C-92E0-CA9EAB40A35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公営企業債の償還に関して繰出しを行っている農業集落排水事業において、地方債の償還が順調に進んでいることなど</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により将来負担額は減少したが、令和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日台風</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号豪雨による災害復旧に要する財源として将来負担額に充当可能な財政調整基金を、取崩したことにより債務償還比率は増加し類似団体平均を超えた。今後は、決算余剰金等を用いて充当可能基金へ積立を行い比率の改善に取り組んでいく。</a:t>
          </a:r>
          <a:endParaRPr lang="ja-JP" altLang="ja-JP" i="0" u="none" strike="sngStrike" baseline="0">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D90E9C73-3BF9-4E19-A86F-34B98AD4B815}"/>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CF930957-1040-4D11-8DB0-44D43AC9269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E1DECC35-2BE0-458C-9DD0-1D9B3925867C}"/>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FBA174B8-5956-49BC-9B66-8D768968EA65}"/>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91B4748D-FD96-4058-8211-C1B1F52703AD}"/>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3BFD2EDB-B3A7-4BAF-83E5-364756792BD4}"/>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2" name="テキスト ボックス 121">
          <a:extLst>
            <a:ext uri="{FF2B5EF4-FFF2-40B4-BE49-F238E27FC236}">
              <a16:creationId xmlns:a16="http://schemas.microsoft.com/office/drawing/2014/main" id="{8E72052C-81DA-47D4-B79E-5333D217F16D}"/>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B20B6876-736C-4907-BB2F-32FB94092863}"/>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EC9E6360-FDF3-4D73-A036-416BB930B01B}"/>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6CD25A84-E5CA-4ABC-94B9-72FE7FF9A5EF}"/>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475DF350-CCD6-4923-8884-A71445DC8C00}"/>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5C5C3848-BF2D-45D7-9FE6-B6C0916F7AD1}"/>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DBB335D1-8677-45E1-A80B-94954677F7D3}"/>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1937EFEB-72CC-477F-9F60-0CA7DBC9A638}"/>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72003F93-CBA0-4688-9B94-E97055F2145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BA8B9A3-F1A5-4666-8822-508EA27432DD}"/>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2FFB3C8A-57A4-4301-B528-0B1453A67BF6}"/>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165838</xdr:rowOff>
    </xdr:to>
    <xdr:cxnSp macro="">
      <xdr:nvCxnSpPr>
        <xdr:cNvPr id="133" name="直線コネクタ 132">
          <a:extLst>
            <a:ext uri="{FF2B5EF4-FFF2-40B4-BE49-F238E27FC236}">
              <a16:creationId xmlns:a16="http://schemas.microsoft.com/office/drawing/2014/main" id="{C2855105-4DF2-4A75-AE13-03682C04AF64}"/>
            </a:ext>
          </a:extLst>
        </xdr:cNvPr>
        <xdr:cNvCxnSpPr/>
      </xdr:nvCxnSpPr>
      <xdr:spPr>
        <a:xfrm flipV="1">
          <a:off x="13313410" y="5240473"/>
          <a:ext cx="1269" cy="15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169665</xdr:rowOff>
    </xdr:from>
    <xdr:ext cx="560923" cy="259045"/>
    <xdr:sp macro="" textlink="">
      <xdr:nvSpPr>
        <xdr:cNvPr id="134" name="債務償還比率最小値テキスト">
          <a:extLst>
            <a:ext uri="{FF2B5EF4-FFF2-40B4-BE49-F238E27FC236}">
              <a16:creationId xmlns:a16="http://schemas.microsoft.com/office/drawing/2014/main" id="{7AE36133-7322-4E6F-A510-E036F4F249D2}"/>
            </a:ext>
          </a:extLst>
        </xdr:cNvPr>
        <xdr:cNvSpPr txBox="1"/>
      </xdr:nvSpPr>
      <xdr:spPr>
        <a:xfrm>
          <a:off x="13369925" y="67552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165838</xdr:rowOff>
    </xdr:from>
    <xdr:to>
      <xdr:col>76</xdr:col>
      <xdr:colOff>111125</xdr:colOff>
      <xdr:row>34</xdr:row>
      <xdr:rowOff>165838</xdr:rowOff>
    </xdr:to>
    <xdr:cxnSp macro="">
      <xdr:nvCxnSpPr>
        <xdr:cNvPr id="135" name="直線コネクタ 134">
          <a:extLst>
            <a:ext uri="{FF2B5EF4-FFF2-40B4-BE49-F238E27FC236}">
              <a16:creationId xmlns:a16="http://schemas.microsoft.com/office/drawing/2014/main" id="{0B5645D3-BED5-4D0B-B7ED-196A708A636E}"/>
            </a:ext>
          </a:extLst>
        </xdr:cNvPr>
        <xdr:cNvCxnSpPr/>
      </xdr:nvCxnSpPr>
      <xdr:spPr>
        <a:xfrm>
          <a:off x="13251180" y="675142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DCDEADCF-313A-4D3E-A811-8FC8C552688C}"/>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8EF5FFD1-92A2-4E20-8EA6-83375C951820}"/>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13092</xdr:rowOff>
    </xdr:from>
    <xdr:ext cx="469744" cy="259045"/>
    <xdr:sp macro="" textlink="">
      <xdr:nvSpPr>
        <xdr:cNvPr id="138" name="債務償還比率平均値テキスト">
          <a:extLst>
            <a:ext uri="{FF2B5EF4-FFF2-40B4-BE49-F238E27FC236}">
              <a16:creationId xmlns:a16="http://schemas.microsoft.com/office/drawing/2014/main" id="{D464ACB4-9896-454C-99DA-6855CA64A084}"/>
            </a:ext>
          </a:extLst>
        </xdr:cNvPr>
        <xdr:cNvSpPr txBox="1"/>
      </xdr:nvSpPr>
      <xdr:spPr>
        <a:xfrm>
          <a:off x="13369925" y="5398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161665</xdr:rowOff>
    </xdr:from>
    <xdr:to>
      <xdr:col>76</xdr:col>
      <xdr:colOff>73025</xdr:colOff>
      <xdr:row>28</xdr:row>
      <xdr:rowOff>91815</xdr:rowOff>
    </xdr:to>
    <xdr:sp macro="" textlink="">
      <xdr:nvSpPr>
        <xdr:cNvPr id="139" name="フローチャート: 判断 138">
          <a:extLst>
            <a:ext uri="{FF2B5EF4-FFF2-40B4-BE49-F238E27FC236}">
              <a16:creationId xmlns:a16="http://schemas.microsoft.com/office/drawing/2014/main" id="{49BDC808-FCD1-4631-A09A-3F6D42283CC5}"/>
            </a:ext>
          </a:extLst>
        </xdr:cNvPr>
        <xdr:cNvSpPr/>
      </xdr:nvSpPr>
      <xdr:spPr>
        <a:xfrm>
          <a:off x="13289280" y="554519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166291</xdr:rowOff>
    </xdr:from>
    <xdr:to>
      <xdr:col>72</xdr:col>
      <xdr:colOff>123825</xdr:colOff>
      <xdr:row>28</xdr:row>
      <xdr:rowOff>96441</xdr:rowOff>
    </xdr:to>
    <xdr:sp macro="" textlink="">
      <xdr:nvSpPr>
        <xdr:cNvPr id="140" name="フローチャート: 判断 139">
          <a:extLst>
            <a:ext uri="{FF2B5EF4-FFF2-40B4-BE49-F238E27FC236}">
              <a16:creationId xmlns:a16="http://schemas.microsoft.com/office/drawing/2014/main" id="{BA128E35-2584-4193-AE9B-48712702B8BF}"/>
            </a:ext>
          </a:extLst>
        </xdr:cNvPr>
        <xdr:cNvSpPr/>
      </xdr:nvSpPr>
      <xdr:spPr>
        <a:xfrm>
          <a:off x="12629515" y="555172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163104</xdr:rowOff>
    </xdr:from>
    <xdr:to>
      <xdr:col>68</xdr:col>
      <xdr:colOff>123825</xdr:colOff>
      <xdr:row>28</xdr:row>
      <xdr:rowOff>93254</xdr:rowOff>
    </xdr:to>
    <xdr:sp macro="" textlink="">
      <xdr:nvSpPr>
        <xdr:cNvPr id="141" name="フローチャート: 判断 140">
          <a:extLst>
            <a:ext uri="{FF2B5EF4-FFF2-40B4-BE49-F238E27FC236}">
              <a16:creationId xmlns:a16="http://schemas.microsoft.com/office/drawing/2014/main" id="{8F8AF2DE-3C22-40E5-96D3-13C820C512B4}"/>
            </a:ext>
          </a:extLst>
        </xdr:cNvPr>
        <xdr:cNvSpPr/>
      </xdr:nvSpPr>
      <xdr:spPr>
        <a:xfrm>
          <a:off x="11943715" y="55466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134148</xdr:rowOff>
    </xdr:from>
    <xdr:to>
      <xdr:col>64</xdr:col>
      <xdr:colOff>123825</xdr:colOff>
      <xdr:row>29</xdr:row>
      <xdr:rowOff>64298</xdr:rowOff>
    </xdr:to>
    <xdr:sp macro="" textlink="">
      <xdr:nvSpPr>
        <xdr:cNvPr id="142" name="フローチャート: 判断 141">
          <a:extLst>
            <a:ext uri="{FF2B5EF4-FFF2-40B4-BE49-F238E27FC236}">
              <a16:creationId xmlns:a16="http://schemas.microsoft.com/office/drawing/2014/main" id="{1E29D6C0-3848-4EC3-B736-BC3040072A96}"/>
            </a:ext>
          </a:extLst>
        </xdr:cNvPr>
        <xdr:cNvSpPr/>
      </xdr:nvSpPr>
      <xdr:spPr>
        <a:xfrm>
          <a:off x="11257915" y="5683413"/>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155533</xdr:rowOff>
    </xdr:from>
    <xdr:to>
      <xdr:col>60</xdr:col>
      <xdr:colOff>123825</xdr:colOff>
      <xdr:row>29</xdr:row>
      <xdr:rowOff>85683</xdr:rowOff>
    </xdr:to>
    <xdr:sp macro="" textlink="">
      <xdr:nvSpPr>
        <xdr:cNvPr id="143" name="フローチャート: 判断 142">
          <a:extLst>
            <a:ext uri="{FF2B5EF4-FFF2-40B4-BE49-F238E27FC236}">
              <a16:creationId xmlns:a16="http://schemas.microsoft.com/office/drawing/2014/main" id="{7555CAEF-F6E6-4477-9B81-449FA41B4CE0}"/>
            </a:ext>
          </a:extLst>
        </xdr:cNvPr>
        <xdr:cNvSpPr/>
      </xdr:nvSpPr>
      <xdr:spPr>
        <a:xfrm>
          <a:off x="10572115" y="570860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86C9B57-F4E0-49D3-BD63-C458BC6A3CC6}"/>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967E3E96-CA11-4D16-99B1-B41C466DE4D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9B5883C-C35D-41AC-B820-4D86990FA89C}"/>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74EEFBE-58BD-4BA4-851C-E4E9FEA6102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DE3E1DB-6878-47C3-98B1-BA34132BDC46}"/>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43985</xdr:rowOff>
    </xdr:from>
    <xdr:to>
      <xdr:col>76</xdr:col>
      <xdr:colOff>73025</xdr:colOff>
      <xdr:row>28</xdr:row>
      <xdr:rowOff>145585</xdr:rowOff>
    </xdr:to>
    <xdr:sp macro="" textlink="">
      <xdr:nvSpPr>
        <xdr:cNvPr id="149" name="楕円 148">
          <a:extLst>
            <a:ext uri="{FF2B5EF4-FFF2-40B4-BE49-F238E27FC236}">
              <a16:creationId xmlns:a16="http://schemas.microsoft.com/office/drawing/2014/main" id="{B1D3A456-A95C-4B50-B998-B45C0E5CC631}"/>
            </a:ext>
          </a:extLst>
        </xdr:cNvPr>
        <xdr:cNvSpPr/>
      </xdr:nvSpPr>
      <xdr:spPr>
        <a:xfrm>
          <a:off x="13289280" y="559896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22412</xdr:rowOff>
    </xdr:from>
    <xdr:ext cx="469744" cy="259045"/>
    <xdr:sp macro="" textlink="">
      <xdr:nvSpPr>
        <xdr:cNvPr id="150" name="債務償還比率該当値テキスト">
          <a:extLst>
            <a:ext uri="{FF2B5EF4-FFF2-40B4-BE49-F238E27FC236}">
              <a16:creationId xmlns:a16="http://schemas.microsoft.com/office/drawing/2014/main" id="{DD249970-D165-488E-9F1B-57F6970C90DD}"/>
            </a:ext>
          </a:extLst>
        </xdr:cNvPr>
        <xdr:cNvSpPr txBox="1"/>
      </xdr:nvSpPr>
      <xdr:spPr>
        <a:xfrm>
          <a:off x="13369925" y="557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11599</xdr:rowOff>
    </xdr:from>
    <xdr:to>
      <xdr:col>72</xdr:col>
      <xdr:colOff>123825</xdr:colOff>
      <xdr:row>28</xdr:row>
      <xdr:rowOff>113199</xdr:rowOff>
    </xdr:to>
    <xdr:sp macro="" textlink="">
      <xdr:nvSpPr>
        <xdr:cNvPr id="151" name="楕円 150">
          <a:extLst>
            <a:ext uri="{FF2B5EF4-FFF2-40B4-BE49-F238E27FC236}">
              <a16:creationId xmlns:a16="http://schemas.microsoft.com/office/drawing/2014/main" id="{A6407E30-8BF9-4561-94E1-2F9CE44A49A8}"/>
            </a:ext>
          </a:extLst>
        </xdr:cNvPr>
        <xdr:cNvSpPr/>
      </xdr:nvSpPr>
      <xdr:spPr>
        <a:xfrm>
          <a:off x="12629515" y="556848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62399</xdr:rowOff>
    </xdr:from>
    <xdr:to>
      <xdr:col>76</xdr:col>
      <xdr:colOff>22225</xdr:colOff>
      <xdr:row>28</xdr:row>
      <xdr:rowOff>94785</xdr:rowOff>
    </xdr:to>
    <xdr:cxnSp macro="">
      <xdr:nvCxnSpPr>
        <xdr:cNvPr id="152" name="直線コネクタ 151">
          <a:extLst>
            <a:ext uri="{FF2B5EF4-FFF2-40B4-BE49-F238E27FC236}">
              <a16:creationId xmlns:a16="http://schemas.microsoft.com/office/drawing/2014/main" id="{90F993A6-A104-40BE-B646-2BE1475DBC56}"/>
            </a:ext>
          </a:extLst>
        </xdr:cNvPr>
        <xdr:cNvCxnSpPr/>
      </xdr:nvCxnSpPr>
      <xdr:spPr>
        <a:xfrm>
          <a:off x="12684125" y="5611664"/>
          <a:ext cx="63119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100185</xdr:rowOff>
    </xdr:from>
    <xdr:to>
      <xdr:col>68</xdr:col>
      <xdr:colOff>123825</xdr:colOff>
      <xdr:row>28</xdr:row>
      <xdr:rowOff>30335</xdr:rowOff>
    </xdr:to>
    <xdr:sp macro="" textlink="">
      <xdr:nvSpPr>
        <xdr:cNvPr id="153" name="楕円 152">
          <a:extLst>
            <a:ext uri="{FF2B5EF4-FFF2-40B4-BE49-F238E27FC236}">
              <a16:creationId xmlns:a16="http://schemas.microsoft.com/office/drawing/2014/main" id="{99E9FE82-59DD-4AB7-B14C-3E0FD448D24E}"/>
            </a:ext>
          </a:extLst>
        </xdr:cNvPr>
        <xdr:cNvSpPr/>
      </xdr:nvSpPr>
      <xdr:spPr>
        <a:xfrm>
          <a:off x="11943715" y="547800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150985</xdr:rowOff>
    </xdr:from>
    <xdr:to>
      <xdr:col>72</xdr:col>
      <xdr:colOff>73025</xdr:colOff>
      <xdr:row>28</xdr:row>
      <xdr:rowOff>62399</xdr:rowOff>
    </xdr:to>
    <xdr:cxnSp macro="">
      <xdr:nvCxnSpPr>
        <xdr:cNvPr id="154" name="直線コネクタ 153">
          <a:extLst>
            <a:ext uri="{FF2B5EF4-FFF2-40B4-BE49-F238E27FC236}">
              <a16:creationId xmlns:a16="http://schemas.microsoft.com/office/drawing/2014/main" id="{EE9F3C51-73F4-4F44-A0A3-6E57EFE3157B}"/>
            </a:ext>
          </a:extLst>
        </xdr:cNvPr>
        <xdr:cNvCxnSpPr/>
      </xdr:nvCxnSpPr>
      <xdr:spPr>
        <a:xfrm>
          <a:off x="11998325" y="5532610"/>
          <a:ext cx="685800" cy="7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28357</xdr:rowOff>
    </xdr:from>
    <xdr:to>
      <xdr:col>64</xdr:col>
      <xdr:colOff>123825</xdr:colOff>
      <xdr:row>28</xdr:row>
      <xdr:rowOff>129957</xdr:rowOff>
    </xdr:to>
    <xdr:sp macro="" textlink="">
      <xdr:nvSpPr>
        <xdr:cNvPr id="155" name="楕円 154">
          <a:extLst>
            <a:ext uri="{FF2B5EF4-FFF2-40B4-BE49-F238E27FC236}">
              <a16:creationId xmlns:a16="http://schemas.microsoft.com/office/drawing/2014/main" id="{3EFD63F1-72BF-410E-8929-60222E1AA271}"/>
            </a:ext>
          </a:extLst>
        </xdr:cNvPr>
        <xdr:cNvSpPr/>
      </xdr:nvSpPr>
      <xdr:spPr>
        <a:xfrm>
          <a:off x="11257915" y="5579527"/>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150985</xdr:rowOff>
    </xdr:from>
    <xdr:to>
      <xdr:col>68</xdr:col>
      <xdr:colOff>73025</xdr:colOff>
      <xdr:row>28</xdr:row>
      <xdr:rowOff>79157</xdr:rowOff>
    </xdr:to>
    <xdr:cxnSp macro="">
      <xdr:nvCxnSpPr>
        <xdr:cNvPr id="156" name="直線コネクタ 155">
          <a:extLst>
            <a:ext uri="{FF2B5EF4-FFF2-40B4-BE49-F238E27FC236}">
              <a16:creationId xmlns:a16="http://schemas.microsoft.com/office/drawing/2014/main" id="{981A0ED1-1078-4BF9-AB2C-AE163DE26211}"/>
            </a:ext>
          </a:extLst>
        </xdr:cNvPr>
        <xdr:cNvCxnSpPr/>
      </xdr:nvCxnSpPr>
      <xdr:spPr>
        <a:xfrm flipV="1">
          <a:off x="11312525" y="5532610"/>
          <a:ext cx="685800" cy="9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122428</xdr:rowOff>
    </xdr:from>
    <xdr:to>
      <xdr:col>60</xdr:col>
      <xdr:colOff>123825</xdr:colOff>
      <xdr:row>29</xdr:row>
      <xdr:rowOff>52578</xdr:rowOff>
    </xdr:to>
    <xdr:sp macro="" textlink="">
      <xdr:nvSpPr>
        <xdr:cNvPr id="157" name="楕円 156">
          <a:extLst>
            <a:ext uri="{FF2B5EF4-FFF2-40B4-BE49-F238E27FC236}">
              <a16:creationId xmlns:a16="http://schemas.microsoft.com/office/drawing/2014/main" id="{155B5BC8-BB14-4492-9153-F6D1BEEEC83B}"/>
            </a:ext>
          </a:extLst>
        </xdr:cNvPr>
        <xdr:cNvSpPr/>
      </xdr:nvSpPr>
      <xdr:spPr>
        <a:xfrm>
          <a:off x="10572115" y="567740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79157</xdr:rowOff>
    </xdr:from>
    <xdr:to>
      <xdr:col>64</xdr:col>
      <xdr:colOff>73025</xdr:colOff>
      <xdr:row>29</xdr:row>
      <xdr:rowOff>1778</xdr:rowOff>
    </xdr:to>
    <xdr:cxnSp macro="">
      <xdr:nvCxnSpPr>
        <xdr:cNvPr id="158" name="直線コネクタ 157">
          <a:extLst>
            <a:ext uri="{FF2B5EF4-FFF2-40B4-BE49-F238E27FC236}">
              <a16:creationId xmlns:a16="http://schemas.microsoft.com/office/drawing/2014/main" id="{015F6058-3D4B-4207-A16A-D8CC3172C294}"/>
            </a:ext>
          </a:extLst>
        </xdr:cNvPr>
        <xdr:cNvCxnSpPr/>
      </xdr:nvCxnSpPr>
      <xdr:spPr>
        <a:xfrm flipV="1">
          <a:off x="10626725" y="5632232"/>
          <a:ext cx="685800" cy="9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112968</xdr:rowOff>
    </xdr:from>
    <xdr:ext cx="469744" cy="259045"/>
    <xdr:sp macro="" textlink="">
      <xdr:nvSpPr>
        <xdr:cNvPr id="159" name="n_1aveValue債務償還比率">
          <a:extLst>
            <a:ext uri="{FF2B5EF4-FFF2-40B4-BE49-F238E27FC236}">
              <a16:creationId xmlns:a16="http://schemas.microsoft.com/office/drawing/2014/main" id="{3F9FD55E-72E2-4DF6-AED2-D1EE091D6B19}"/>
            </a:ext>
          </a:extLst>
        </xdr:cNvPr>
        <xdr:cNvSpPr txBox="1"/>
      </xdr:nvSpPr>
      <xdr:spPr>
        <a:xfrm>
          <a:off x="12459412" y="53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84381</xdr:rowOff>
    </xdr:from>
    <xdr:ext cx="469744" cy="259045"/>
    <xdr:sp macro="" textlink="">
      <xdr:nvSpPr>
        <xdr:cNvPr id="160" name="n_2aveValue債務償還比率">
          <a:extLst>
            <a:ext uri="{FF2B5EF4-FFF2-40B4-BE49-F238E27FC236}">
              <a16:creationId xmlns:a16="http://schemas.microsoft.com/office/drawing/2014/main" id="{BC380D53-E0A3-45BE-A3D0-74382BF8E684}"/>
            </a:ext>
          </a:extLst>
        </xdr:cNvPr>
        <xdr:cNvSpPr txBox="1"/>
      </xdr:nvSpPr>
      <xdr:spPr>
        <a:xfrm>
          <a:off x="11780597" y="563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55425</xdr:rowOff>
    </xdr:from>
    <xdr:ext cx="469744" cy="259045"/>
    <xdr:sp macro="" textlink="">
      <xdr:nvSpPr>
        <xdr:cNvPr id="161" name="n_3aveValue債務償還比率">
          <a:extLst>
            <a:ext uri="{FF2B5EF4-FFF2-40B4-BE49-F238E27FC236}">
              <a16:creationId xmlns:a16="http://schemas.microsoft.com/office/drawing/2014/main" id="{A3F73EDC-7D9D-43F3-A4F6-3244ABA1D2AD}"/>
            </a:ext>
          </a:extLst>
        </xdr:cNvPr>
        <xdr:cNvSpPr txBox="1"/>
      </xdr:nvSpPr>
      <xdr:spPr>
        <a:xfrm>
          <a:off x="11094797" y="578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76810</xdr:rowOff>
    </xdr:from>
    <xdr:ext cx="469744" cy="259045"/>
    <xdr:sp macro="" textlink="">
      <xdr:nvSpPr>
        <xdr:cNvPr id="162" name="n_4aveValue債務償還比率">
          <a:extLst>
            <a:ext uri="{FF2B5EF4-FFF2-40B4-BE49-F238E27FC236}">
              <a16:creationId xmlns:a16="http://schemas.microsoft.com/office/drawing/2014/main" id="{6AE2DB28-DB2B-4C34-AB54-7DD41027B84A}"/>
            </a:ext>
          </a:extLst>
        </xdr:cNvPr>
        <xdr:cNvSpPr txBox="1"/>
      </xdr:nvSpPr>
      <xdr:spPr>
        <a:xfrm>
          <a:off x="10408997" y="580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104326</xdr:rowOff>
    </xdr:from>
    <xdr:ext cx="469744" cy="259045"/>
    <xdr:sp macro="" textlink="">
      <xdr:nvSpPr>
        <xdr:cNvPr id="163" name="n_1mainValue債務償還比率">
          <a:extLst>
            <a:ext uri="{FF2B5EF4-FFF2-40B4-BE49-F238E27FC236}">
              <a16:creationId xmlns:a16="http://schemas.microsoft.com/office/drawing/2014/main" id="{68D1B906-2EF1-46B9-94C9-37DDB0BE5562}"/>
            </a:ext>
          </a:extLst>
        </xdr:cNvPr>
        <xdr:cNvSpPr txBox="1"/>
      </xdr:nvSpPr>
      <xdr:spPr>
        <a:xfrm>
          <a:off x="12459412" y="565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46862</xdr:rowOff>
    </xdr:from>
    <xdr:ext cx="469744" cy="259045"/>
    <xdr:sp macro="" textlink="">
      <xdr:nvSpPr>
        <xdr:cNvPr id="164" name="n_2mainValue債務償還比率">
          <a:extLst>
            <a:ext uri="{FF2B5EF4-FFF2-40B4-BE49-F238E27FC236}">
              <a16:creationId xmlns:a16="http://schemas.microsoft.com/office/drawing/2014/main" id="{C4D4B0F2-2291-43B0-82C4-5ED355E116C1}"/>
            </a:ext>
          </a:extLst>
        </xdr:cNvPr>
        <xdr:cNvSpPr txBox="1"/>
      </xdr:nvSpPr>
      <xdr:spPr>
        <a:xfrm>
          <a:off x="11780597" y="525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146484</xdr:rowOff>
    </xdr:from>
    <xdr:ext cx="469744" cy="259045"/>
    <xdr:sp macro="" textlink="">
      <xdr:nvSpPr>
        <xdr:cNvPr id="165" name="n_3mainValue債務償還比率">
          <a:extLst>
            <a:ext uri="{FF2B5EF4-FFF2-40B4-BE49-F238E27FC236}">
              <a16:creationId xmlns:a16="http://schemas.microsoft.com/office/drawing/2014/main" id="{1685C681-A61F-41C4-B6F8-8F0C5ACC3A8C}"/>
            </a:ext>
          </a:extLst>
        </xdr:cNvPr>
        <xdr:cNvSpPr txBox="1"/>
      </xdr:nvSpPr>
      <xdr:spPr>
        <a:xfrm>
          <a:off x="11094797" y="535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69105</xdr:rowOff>
    </xdr:from>
    <xdr:ext cx="469744" cy="259045"/>
    <xdr:sp macro="" textlink="">
      <xdr:nvSpPr>
        <xdr:cNvPr id="166" name="n_4mainValue債務償還比率">
          <a:extLst>
            <a:ext uri="{FF2B5EF4-FFF2-40B4-BE49-F238E27FC236}">
              <a16:creationId xmlns:a16="http://schemas.microsoft.com/office/drawing/2014/main" id="{35BCAA3D-8254-4F81-A69E-1902D522CE21}"/>
            </a:ext>
          </a:extLst>
        </xdr:cNvPr>
        <xdr:cNvSpPr txBox="1"/>
      </xdr:nvSpPr>
      <xdr:spPr>
        <a:xfrm>
          <a:off x="10408997" y="544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179676B-06C8-4AAC-BA40-1DD9EE9C89FD}"/>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F5DB878-CBF0-4F96-B931-23C27D70299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A72F35BB-9453-4A2B-925D-3A52B320812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BBF7E8B8-70D5-45A8-892C-A973EB687C0E}"/>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59564745-FB2B-438A-BB48-A10A631386AF}"/>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59091A85-C388-47DB-83FA-47F29E7BB8B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B9F5D96-FE8A-4140-8A9C-5098114A3AC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DB40D4-BBD6-464D-8253-27B6ECE49DD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584FED-2C14-4F9A-B465-86E5168AB2B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784A6C-E07E-4C73-ABD6-F35249953C7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471290-A835-4141-9456-68EF4DDF817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660E9A-6C32-4C81-ABBC-658819B85C2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5CD22B-309E-4115-93E1-14A8ECE769F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F0BDCA-0B69-45F0-9C42-5FCBD47CAB5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1DE02B-7A60-4A8A-BC27-18CA5A4044D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327F99-709A-4647-B8B8-3718CA404B5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F8C2C7-9DB7-486B-AA00-FE2D6FA5EB5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FFB99FB-62BE-46FD-B8C0-6CAAF544244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ADA2BB-0CC8-40F6-8DC7-DE7F0184A9F3}"/>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873DFA-98FF-4CFA-B7E1-DEAC45F1ED0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D9C420-775E-4ADC-AE10-F904EAA6773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FAA75AA-D9A0-44BF-ADAA-75F234C48617}"/>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A52B991-50C2-4BB1-B418-5CC0CF3EBE3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0C0469E-E99B-4EEE-BC3F-934CB064953D}"/>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85EF8B-70B5-4072-B99D-95B1C55E163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2D3D993-9D78-4052-BCAB-8F236A3D786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EA9E20-4EA3-4327-AF11-0E021F671F8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A8E293-875B-4115-A6F8-6EE1A085CC4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2EA2698-4F4F-4FDD-89E2-86DEA368214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6CE60D-A758-4B39-9757-BDE7FE990DE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DDEB0A1-D8C6-4251-8750-E8EA41D4B43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1FCA4C9-9F72-48FF-8CAE-2E3D879B0D7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FAE665-B88E-43E2-9B4C-CD8140D7D64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A97DD44-4A93-4D8B-89CC-C0C40F966056}"/>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FDD685B-4EE9-4F54-A37E-20538E8A322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2402C60-16CE-4732-9F25-4D1EC9B98BD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1F09587-0622-40C1-9DE2-E196A8AB095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AC1B19-ADF3-4F97-BFA4-E559CE9132F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C8BE4F-9E7E-4097-99DD-8FE03653CC6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E262E8-EF27-4F70-A10D-C7BBFB5C528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37C883F-0ECC-4A64-95CC-D6B8EDF926A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2413EA8-EEB3-40E2-A8E4-6D8D99BB8FA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2325AE-FDD5-45D4-8949-DF6062D139A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E3CF9E-9D58-4BAD-82D1-8596D28DD26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AECD1D-C19C-4199-84EF-8567AC4C691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644FB2-17BE-4CF8-A988-F5049400BBE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0997C0-9911-4BC8-B3AA-EC12E3F0FA1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4D70E6-B3E1-4844-991E-65808DD4C80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2E9962C-8F04-4DFE-BABD-C1A12F1E6881}"/>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458F720-D833-4994-A678-A7A7D803232C}"/>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4FE8057-4A02-43DD-B187-7A75B984C49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CA361E5-E449-4BA1-B8E1-2F15A1306D3A}"/>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10CEEEE-5113-4B16-8E50-F02118F2D106}"/>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B02EE23-F78B-40F2-BCF8-370C7FF214CA}"/>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4B2B5A8-3226-4354-866E-BD79E8AC12A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5D2014A-81C1-43CF-BB4A-4AFA810649FF}"/>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4B4BB1B-48D1-4BFA-BDD1-7E360710EF46}"/>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25CD2A5-5972-495D-BFF6-AAB496843B35}"/>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BA156FF-4FE8-412D-A913-86F09828B64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D287684-6EA0-475F-8145-64CD5FFE9C89}"/>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7E516F2-3F3B-4F01-8CF5-AB24EF87F3A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51435</xdr:rowOff>
    </xdr:to>
    <xdr:cxnSp macro="">
      <xdr:nvCxnSpPr>
        <xdr:cNvPr id="57" name="直線コネクタ 56">
          <a:extLst>
            <a:ext uri="{FF2B5EF4-FFF2-40B4-BE49-F238E27FC236}">
              <a16:creationId xmlns:a16="http://schemas.microsoft.com/office/drawing/2014/main" id="{AC6CB9F9-100A-45C9-B1C0-7168B9092917}"/>
            </a:ext>
          </a:extLst>
        </xdr:cNvPr>
        <xdr:cNvCxnSpPr/>
      </xdr:nvCxnSpPr>
      <xdr:spPr>
        <a:xfrm flipV="1">
          <a:off x="4173855" y="582930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8" name="【道路】&#10;有形固定資産減価償却率最小値テキスト">
          <a:extLst>
            <a:ext uri="{FF2B5EF4-FFF2-40B4-BE49-F238E27FC236}">
              <a16:creationId xmlns:a16="http://schemas.microsoft.com/office/drawing/2014/main" id="{0F936E71-3863-4703-93C1-16DA52318EB3}"/>
            </a:ext>
          </a:extLst>
        </xdr:cNvPr>
        <xdr:cNvSpPr txBox="1"/>
      </xdr:nvSpPr>
      <xdr:spPr>
        <a:xfrm>
          <a:off x="4212590" y="708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9" name="直線コネクタ 58">
          <a:extLst>
            <a:ext uri="{FF2B5EF4-FFF2-40B4-BE49-F238E27FC236}">
              <a16:creationId xmlns:a16="http://schemas.microsoft.com/office/drawing/2014/main" id="{264A955C-C445-4275-AA0E-1A72280883C9}"/>
            </a:ext>
          </a:extLst>
        </xdr:cNvPr>
        <xdr:cNvCxnSpPr/>
      </xdr:nvCxnSpPr>
      <xdr:spPr>
        <a:xfrm>
          <a:off x="4112260" y="70846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a:extLst>
            <a:ext uri="{FF2B5EF4-FFF2-40B4-BE49-F238E27FC236}">
              <a16:creationId xmlns:a16="http://schemas.microsoft.com/office/drawing/2014/main" id="{8A5E4045-BC3D-4B0B-AB9F-D50C7662881E}"/>
            </a:ext>
          </a:extLst>
        </xdr:cNvPr>
        <xdr:cNvSpPr txBox="1"/>
      </xdr:nvSpPr>
      <xdr:spPr>
        <a:xfrm>
          <a:off x="4212590" y="560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a:extLst>
            <a:ext uri="{FF2B5EF4-FFF2-40B4-BE49-F238E27FC236}">
              <a16:creationId xmlns:a16="http://schemas.microsoft.com/office/drawing/2014/main" id="{CE3ACA90-22F9-4054-A76B-A02AF350B6D4}"/>
            </a:ext>
          </a:extLst>
        </xdr:cNvPr>
        <xdr:cNvCxnSpPr/>
      </xdr:nvCxnSpPr>
      <xdr:spPr>
        <a:xfrm>
          <a:off x="4112260" y="582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a:extLst>
            <a:ext uri="{FF2B5EF4-FFF2-40B4-BE49-F238E27FC236}">
              <a16:creationId xmlns:a16="http://schemas.microsoft.com/office/drawing/2014/main" id="{75C9CF6C-B81D-41AD-B371-76FA9DACE535}"/>
            </a:ext>
          </a:extLst>
        </xdr:cNvPr>
        <xdr:cNvSpPr txBox="1"/>
      </xdr:nvSpPr>
      <xdr:spPr>
        <a:xfrm>
          <a:off x="4212590" y="6390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a:extLst>
            <a:ext uri="{FF2B5EF4-FFF2-40B4-BE49-F238E27FC236}">
              <a16:creationId xmlns:a16="http://schemas.microsoft.com/office/drawing/2014/main" id="{0F77CD68-0C40-4A6F-B830-2AC55F8C1DD2}"/>
            </a:ext>
          </a:extLst>
        </xdr:cNvPr>
        <xdr:cNvSpPr/>
      </xdr:nvSpPr>
      <xdr:spPr>
        <a:xfrm>
          <a:off x="4131310" y="65328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a:extLst>
            <a:ext uri="{FF2B5EF4-FFF2-40B4-BE49-F238E27FC236}">
              <a16:creationId xmlns:a16="http://schemas.microsoft.com/office/drawing/2014/main" id="{949F6622-F2B9-4824-8323-EEC7D6EB88F8}"/>
            </a:ext>
          </a:extLst>
        </xdr:cNvPr>
        <xdr:cNvSpPr/>
      </xdr:nvSpPr>
      <xdr:spPr>
        <a:xfrm>
          <a:off x="338836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8DF18709-71E4-4105-8984-266809C495DA}"/>
            </a:ext>
          </a:extLst>
        </xdr:cNvPr>
        <xdr:cNvSpPr/>
      </xdr:nvSpPr>
      <xdr:spPr>
        <a:xfrm>
          <a:off x="2571750" y="65119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8255</xdr:rowOff>
    </xdr:from>
    <xdr:to>
      <xdr:col>10</xdr:col>
      <xdr:colOff>165100</xdr:colOff>
      <xdr:row>38</xdr:row>
      <xdr:rowOff>109855</xdr:rowOff>
    </xdr:to>
    <xdr:sp macro="" textlink="">
      <xdr:nvSpPr>
        <xdr:cNvPr id="66" name="フローチャート: 判断 65">
          <a:extLst>
            <a:ext uri="{FF2B5EF4-FFF2-40B4-BE49-F238E27FC236}">
              <a16:creationId xmlns:a16="http://schemas.microsoft.com/office/drawing/2014/main" id="{564353BA-ABA3-4357-B42C-B16CD35BCF1F}"/>
            </a:ext>
          </a:extLst>
        </xdr:cNvPr>
        <xdr:cNvSpPr/>
      </xdr:nvSpPr>
      <xdr:spPr>
        <a:xfrm>
          <a:off x="1774190" y="65252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xdr:rowOff>
    </xdr:from>
    <xdr:to>
      <xdr:col>6</xdr:col>
      <xdr:colOff>38100</xdr:colOff>
      <xdr:row>38</xdr:row>
      <xdr:rowOff>104140</xdr:rowOff>
    </xdr:to>
    <xdr:sp macro="" textlink="">
      <xdr:nvSpPr>
        <xdr:cNvPr id="67" name="フローチャート: 判断 66">
          <a:extLst>
            <a:ext uri="{FF2B5EF4-FFF2-40B4-BE49-F238E27FC236}">
              <a16:creationId xmlns:a16="http://schemas.microsoft.com/office/drawing/2014/main" id="{1B75383F-7FCB-4B57-9F12-892159903BCA}"/>
            </a:ext>
          </a:extLst>
        </xdr:cNvPr>
        <xdr:cNvSpPr/>
      </xdr:nvSpPr>
      <xdr:spPr>
        <a:xfrm>
          <a:off x="988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BFD0191-F234-41B8-A450-0F440E213F7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4923468-D080-4C6A-965E-E52F3F280BB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A9E607B-C00B-4B49-BCA8-AD5A9AB5272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B8CEAF0-0DCB-485C-A20F-6572E1A6D3D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A4537FD-C46A-47D8-A128-B80D29A6A4A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73025</xdr:rowOff>
    </xdr:from>
    <xdr:to>
      <xdr:col>24</xdr:col>
      <xdr:colOff>114300</xdr:colOff>
      <xdr:row>39</xdr:row>
      <xdr:rowOff>3175</xdr:rowOff>
    </xdr:to>
    <xdr:sp macro="" textlink="">
      <xdr:nvSpPr>
        <xdr:cNvPr id="73" name="楕円 72">
          <a:extLst>
            <a:ext uri="{FF2B5EF4-FFF2-40B4-BE49-F238E27FC236}">
              <a16:creationId xmlns:a16="http://schemas.microsoft.com/office/drawing/2014/main" id="{799FAFE0-B309-470C-9580-451EA6B2A194}"/>
            </a:ext>
          </a:extLst>
        </xdr:cNvPr>
        <xdr:cNvSpPr/>
      </xdr:nvSpPr>
      <xdr:spPr>
        <a:xfrm>
          <a:off x="4131310" y="658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51452</xdr:rowOff>
    </xdr:from>
    <xdr:ext cx="405111" cy="259045"/>
    <xdr:sp macro="" textlink="">
      <xdr:nvSpPr>
        <xdr:cNvPr id="74" name="【道路】&#10;有形固定資産減価償却率該当値テキスト">
          <a:extLst>
            <a:ext uri="{FF2B5EF4-FFF2-40B4-BE49-F238E27FC236}">
              <a16:creationId xmlns:a16="http://schemas.microsoft.com/office/drawing/2014/main" id="{73AE21B3-84F3-4123-A3F1-5AA0AB7EFED4}"/>
            </a:ext>
          </a:extLst>
        </xdr:cNvPr>
        <xdr:cNvSpPr txBox="1"/>
      </xdr:nvSpPr>
      <xdr:spPr>
        <a:xfrm>
          <a:off x="421259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42545</xdr:rowOff>
    </xdr:from>
    <xdr:to>
      <xdr:col>20</xdr:col>
      <xdr:colOff>38100</xdr:colOff>
      <xdr:row>38</xdr:row>
      <xdr:rowOff>144145</xdr:rowOff>
    </xdr:to>
    <xdr:sp macro="" textlink="">
      <xdr:nvSpPr>
        <xdr:cNvPr id="75" name="楕円 74">
          <a:extLst>
            <a:ext uri="{FF2B5EF4-FFF2-40B4-BE49-F238E27FC236}">
              <a16:creationId xmlns:a16="http://schemas.microsoft.com/office/drawing/2014/main" id="{0C8C03CA-F1AF-4ADC-83D5-00170AAE1346}"/>
            </a:ext>
          </a:extLst>
        </xdr:cNvPr>
        <xdr:cNvSpPr/>
      </xdr:nvSpPr>
      <xdr:spPr>
        <a:xfrm>
          <a:off x="3388360" y="655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93345</xdr:rowOff>
    </xdr:from>
    <xdr:to>
      <xdr:col>24</xdr:col>
      <xdr:colOff>63500</xdr:colOff>
      <xdr:row>38</xdr:row>
      <xdr:rowOff>123825</xdr:rowOff>
    </xdr:to>
    <xdr:cxnSp macro="">
      <xdr:nvCxnSpPr>
        <xdr:cNvPr id="76" name="直線コネクタ 75">
          <a:extLst>
            <a:ext uri="{FF2B5EF4-FFF2-40B4-BE49-F238E27FC236}">
              <a16:creationId xmlns:a16="http://schemas.microsoft.com/office/drawing/2014/main" id="{2D270484-4D33-4B43-9AA1-C90BDFD8A8E6}"/>
            </a:ext>
          </a:extLst>
        </xdr:cNvPr>
        <xdr:cNvCxnSpPr/>
      </xdr:nvCxnSpPr>
      <xdr:spPr>
        <a:xfrm>
          <a:off x="3431540" y="6612255"/>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12065</xdr:rowOff>
    </xdr:from>
    <xdr:to>
      <xdr:col>15</xdr:col>
      <xdr:colOff>101600</xdr:colOff>
      <xdr:row>38</xdr:row>
      <xdr:rowOff>113665</xdr:rowOff>
    </xdr:to>
    <xdr:sp macro="" textlink="">
      <xdr:nvSpPr>
        <xdr:cNvPr id="77" name="楕円 76">
          <a:extLst>
            <a:ext uri="{FF2B5EF4-FFF2-40B4-BE49-F238E27FC236}">
              <a16:creationId xmlns:a16="http://schemas.microsoft.com/office/drawing/2014/main" id="{43AC58F5-FFA0-4D99-B543-3626394EBD39}"/>
            </a:ext>
          </a:extLst>
        </xdr:cNvPr>
        <xdr:cNvSpPr/>
      </xdr:nvSpPr>
      <xdr:spPr>
        <a:xfrm>
          <a:off x="2571750" y="6530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62865</xdr:rowOff>
    </xdr:from>
    <xdr:to>
      <xdr:col>19</xdr:col>
      <xdr:colOff>177800</xdr:colOff>
      <xdr:row>38</xdr:row>
      <xdr:rowOff>93345</xdr:rowOff>
    </xdr:to>
    <xdr:cxnSp macro="">
      <xdr:nvCxnSpPr>
        <xdr:cNvPr id="78" name="直線コネクタ 77">
          <a:extLst>
            <a:ext uri="{FF2B5EF4-FFF2-40B4-BE49-F238E27FC236}">
              <a16:creationId xmlns:a16="http://schemas.microsoft.com/office/drawing/2014/main" id="{2675BB18-45B9-4A48-BC14-FD3EEB9D466F}"/>
            </a:ext>
          </a:extLst>
        </xdr:cNvPr>
        <xdr:cNvCxnSpPr/>
      </xdr:nvCxnSpPr>
      <xdr:spPr>
        <a:xfrm>
          <a:off x="2626360" y="657415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153035</xdr:rowOff>
    </xdr:from>
    <xdr:to>
      <xdr:col>10</xdr:col>
      <xdr:colOff>165100</xdr:colOff>
      <xdr:row>38</xdr:row>
      <xdr:rowOff>83185</xdr:rowOff>
    </xdr:to>
    <xdr:sp macro="" textlink="">
      <xdr:nvSpPr>
        <xdr:cNvPr id="79" name="楕円 78">
          <a:extLst>
            <a:ext uri="{FF2B5EF4-FFF2-40B4-BE49-F238E27FC236}">
              <a16:creationId xmlns:a16="http://schemas.microsoft.com/office/drawing/2014/main" id="{C67A23D0-3071-4A8D-BDD8-E0A8EA59C3E9}"/>
            </a:ext>
          </a:extLst>
        </xdr:cNvPr>
        <xdr:cNvSpPr/>
      </xdr:nvSpPr>
      <xdr:spPr>
        <a:xfrm>
          <a:off x="1774190" y="64966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32385</xdr:rowOff>
    </xdr:from>
    <xdr:to>
      <xdr:col>15</xdr:col>
      <xdr:colOff>50800</xdr:colOff>
      <xdr:row>38</xdr:row>
      <xdr:rowOff>62865</xdr:rowOff>
    </xdr:to>
    <xdr:cxnSp macro="">
      <xdr:nvCxnSpPr>
        <xdr:cNvPr id="80" name="直線コネクタ 79">
          <a:extLst>
            <a:ext uri="{FF2B5EF4-FFF2-40B4-BE49-F238E27FC236}">
              <a16:creationId xmlns:a16="http://schemas.microsoft.com/office/drawing/2014/main" id="{7BF9EF52-46A2-47AE-9EC4-BEA5F17FF234}"/>
            </a:ext>
          </a:extLst>
        </xdr:cNvPr>
        <xdr:cNvCxnSpPr/>
      </xdr:nvCxnSpPr>
      <xdr:spPr>
        <a:xfrm>
          <a:off x="1828800" y="654558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128270</xdr:rowOff>
    </xdr:from>
    <xdr:to>
      <xdr:col>6</xdr:col>
      <xdr:colOff>38100</xdr:colOff>
      <xdr:row>38</xdr:row>
      <xdr:rowOff>58420</xdr:rowOff>
    </xdr:to>
    <xdr:sp macro="" textlink="">
      <xdr:nvSpPr>
        <xdr:cNvPr id="81" name="楕円 80">
          <a:extLst>
            <a:ext uri="{FF2B5EF4-FFF2-40B4-BE49-F238E27FC236}">
              <a16:creationId xmlns:a16="http://schemas.microsoft.com/office/drawing/2014/main" id="{96ADAC80-24F5-4189-B448-5B2381E27523}"/>
            </a:ext>
          </a:extLst>
        </xdr:cNvPr>
        <xdr:cNvSpPr/>
      </xdr:nvSpPr>
      <xdr:spPr>
        <a:xfrm>
          <a:off x="988060" y="64757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xdr:rowOff>
    </xdr:from>
    <xdr:to>
      <xdr:col>10</xdr:col>
      <xdr:colOff>114300</xdr:colOff>
      <xdr:row>38</xdr:row>
      <xdr:rowOff>32385</xdr:rowOff>
    </xdr:to>
    <xdr:cxnSp macro="">
      <xdr:nvCxnSpPr>
        <xdr:cNvPr id="82" name="直線コネクタ 81">
          <a:extLst>
            <a:ext uri="{FF2B5EF4-FFF2-40B4-BE49-F238E27FC236}">
              <a16:creationId xmlns:a16="http://schemas.microsoft.com/office/drawing/2014/main" id="{CBA5ED32-E8A0-4214-BA80-8882CACBE682}"/>
            </a:ext>
          </a:extLst>
        </xdr:cNvPr>
        <xdr:cNvCxnSpPr/>
      </xdr:nvCxnSpPr>
      <xdr:spPr>
        <a:xfrm>
          <a:off x="1031240" y="6524625"/>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132097</xdr:rowOff>
    </xdr:from>
    <xdr:ext cx="405111" cy="259045"/>
    <xdr:sp macro="" textlink="">
      <xdr:nvSpPr>
        <xdr:cNvPr id="83" name="n_1aveValue【道路】&#10;有形固定資産減価償却率">
          <a:extLst>
            <a:ext uri="{FF2B5EF4-FFF2-40B4-BE49-F238E27FC236}">
              <a16:creationId xmlns:a16="http://schemas.microsoft.com/office/drawing/2014/main" id="{8DF6BE60-DB52-4040-B125-0930C55B650E}"/>
            </a:ext>
          </a:extLst>
        </xdr:cNvPr>
        <xdr:cNvSpPr txBox="1"/>
      </xdr:nvSpPr>
      <xdr:spPr>
        <a:xfrm>
          <a:off x="32391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E2A0B0E8-EF0E-4209-B9A8-2F62E9F73F75}"/>
            </a:ext>
          </a:extLst>
        </xdr:cNvPr>
        <xdr:cNvSpPr txBox="1"/>
      </xdr:nvSpPr>
      <xdr:spPr>
        <a:xfrm>
          <a:off x="2439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100982</xdr:rowOff>
    </xdr:from>
    <xdr:ext cx="405111" cy="259045"/>
    <xdr:sp macro="" textlink="">
      <xdr:nvSpPr>
        <xdr:cNvPr id="85" name="n_3aveValue【道路】&#10;有形固定資産減価償却率">
          <a:extLst>
            <a:ext uri="{FF2B5EF4-FFF2-40B4-BE49-F238E27FC236}">
              <a16:creationId xmlns:a16="http://schemas.microsoft.com/office/drawing/2014/main" id="{CA439570-FF8A-4D3D-8CC6-195A66D9F1A9}"/>
            </a:ext>
          </a:extLst>
        </xdr:cNvPr>
        <xdr:cNvSpPr txBox="1"/>
      </xdr:nvSpPr>
      <xdr:spPr>
        <a:xfrm>
          <a:off x="164148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95267</xdr:rowOff>
    </xdr:from>
    <xdr:ext cx="405111" cy="259045"/>
    <xdr:sp macro="" textlink="">
      <xdr:nvSpPr>
        <xdr:cNvPr id="86" name="n_4aveValue【道路】&#10;有形固定資産減価償却率">
          <a:extLst>
            <a:ext uri="{FF2B5EF4-FFF2-40B4-BE49-F238E27FC236}">
              <a16:creationId xmlns:a16="http://schemas.microsoft.com/office/drawing/2014/main" id="{0F5DEA79-28E3-4840-B155-1AD84ABB5CE0}"/>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135272</xdr:rowOff>
    </xdr:from>
    <xdr:ext cx="405111" cy="259045"/>
    <xdr:sp macro="" textlink="">
      <xdr:nvSpPr>
        <xdr:cNvPr id="87" name="n_1mainValue【道路】&#10;有形固定資産減価償却率">
          <a:extLst>
            <a:ext uri="{FF2B5EF4-FFF2-40B4-BE49-F238E27FC236}">
              <a16:creationId xmlns:a16="http://schemas.microsoft.com/office/drawing/2014/main" id="{A868669A-144C-414E-A436-7FC4A23CEE6A}"/>
            </a:ext>
          </a:extLst>
        </xdr:cNvPr>
        <xdr:cNvSpPr txBox="1"/>
      </xdr:nvSpPr>
      <xdr:spPr>
        <a:xfrm>
          <a:off x="32391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F2108ABF-7E51-4128-A53C-C8E1C61A9E0A}"/>
            </a:ext>
          </a:extLst>
        </xdr:cNvPr>
        <xdr:cNvSpPr txBox="1"/>
      </xdr:nvSpPr>
      <xdr:spPr>
        <a:xfrm>
          <a:off x="24390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99712</xdr:rowOff>
    </xdr:from>
    <xdr:ext cx="405111" cy="259045"/>
    <xdr:sp macro="" textlink="">
      <xdr:nvSpPr>
        <xdr:cNvPr id="89" name="n_3mainValue【道路】&#10;有形固定資産減価償却率">
          <a:extLst>
            <a:ext uri="{FF2B5EF4-FFF2-40B4-BE49-F238E27FC236}">
              <a16:creationId xmlns:a16="http://schemas.microsoft.com/office/drawing/2014/main" id="{1A2DA961-B0F8-4459-B7A6-E0F08214A724}"/>
            </a:ext>
          </a:extLst>
        </xdr:cNvPr>
        <xdr:cNvSpPr txBox="1"/>
      </xdr:nvSpPr>
      <xdr:spPr>
        <a:xfrm>
          <a:off x="164148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74947</xdr:rowOff>
    </xdr:from>
    <xdr:ext cx="405111" cy="259045"/>
    <xdr:sp macro="" textlink="">
      <xdr:nvSpPr>
        <xdr:cNvPr id="90" name="n_4mainValue【道路】&#10;有形固定資産減価償却率">
          <a:extLst>
            <a:ext uri="{FF2B5EF4-FFF2-40B4-BE49-F238E27FC236}">
              <a16:creationId xmlns:a16="http://schemas.microsoft.com/office/drawing/2014/main" id="{C6EB731C-F4BA-4FFA-A62A-E782D5E53A2C}"/>
            </a:ext>
          </a:extLst>
        </xdr:cNvPr>
        <xdr:cNvSpPr txBox="1"/>
      </xdr:nvSpPr>
      <xdr:spPr>
        <a:xfrm>
          <a:off x="85535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DC24DE2-B619-4A44-A04A-A20D937E106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0134779-E313-420B-961A-128A1CC00CC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F3E375-4D6C-4D77-ABAD-CE2C1560AFA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6708054-2B18-4A2C-80C5-099F7CB9F6A2}"/>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8D380A3-EAFA-4013-9A53-2CD3B11923A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AC24643-8DBC-40DC-9A3F-F95F9A4F4D7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7A89A89-298A-48EF-9F0D-378E5F2C437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A4E158F-C916-4BBE-AC8F-DCF6204A0C6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D7F666B-297C-4BCE-ACB7-66580CF878F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AB03362-28E4-4933-9733-2D6503E9D4A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ECAD2D3-0CC9-4A4A-A588-E74B1EC0952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B2B47AB-8750-42FC-8064-396B1F23D10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3CD5F91-EE2E-4164-B174-5485DC4B19A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2B47C2E5-AED8-4BAF-9416-FC3B5C4F27C5}"/>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D641C18B-FB98-4007-A784-7918F1C8B0F5}"/>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2195FA7-71EC-4AEE-819B-F0DC2D1B470F}"/>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9D86FB4-9ECD-4E08-87A2-BB0DDDCC2C1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10B0C4C8-EDFA-45BC-8FD4-87297B18744A}"/>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1FB5868-7736-46DD-96CA-A0CF3E73F99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a:extLst>
            <a:ext uri="{FF2B5EF4-FFF2-40B4-BE49-F238E27FC236}">
              <a16:creationId xmlns:a16="http://schemas.microsoft.com/office/drawing/2014/main" id="{F4F4C191-FE5E-4DD7-A170-36C9BACA9D32}"/>
            </a:ext>
          </a:extLst>
        </xdr:cNvPr>
        <xdr:cNvSpPr txBox="1"/>
      </xdr:nvSpPr>
      <xdr:spPr>
        <a:xfrm>
          <a:off x="5416126"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0605A81-1465-43A4-8DB5-AC73614E324D}"/>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C523F708-1527-4142-91CC-FA04FA9980D4}"/>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1026A00-F08A-4A0C-9C55-B6F4BB66FCC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117411</xdr:rowOff>
    </xdr:from>
    <xdr:to>
      <xdr:col>54</xdr:col>
      <xdr:colOff>189865</xdr:colOff>
      <xdr:row>41</xdr:row>
      <xdr:rowOff>158801</xdr:rowOff>
    </xdr:to>
    <xdr:cxnSp macro="">
      <xdr:nvCxnSpPr>
        <xdr:cNvPr id="114" name="直線コネクタ 113">
          <a:extLst>
            <a:ext uri="{FF2B5EF4-FFF2-40B4-BE49-F238E27FC236}">
              <a16:creationId xmlns:a16="http://schemas.microsoft.com/office/drawing/2014/main" id="{44CBE545-BF1D-4000-974E-28ACA6817BE1}"/>
            </a:ext>
          </a:extLst>
        </xdr:cNvPr>
        <xdr:cNvCxnSpPr/>
      </xdr:nvCxnSpPr>
      <xdr:spPr>
        <a:xfrm flipV="1">
          <a:off x="9429115" y="5603811"/>
          <a:ext cx="0" cy="158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162628</xdr:rowOff>
    </xdr:from>
    <xdr:ext cx="469744" cy="259045"/>
    <xdr:sp macro="" textlink="">
      <xdr:nvSpPr>
        <xdr:cNvPr id="115" name="【道路】&#10;一人当たり延長最小値テキスト">
          <a:extLst>
            <a:ext uri="{FF2B5EF4-FFF2-40B4-BE49-F238E27FC236}">
              <a16:creationId xmlns:a16="http://schemas.microsoft.com/office/drawing/2014/main" id="{C8A0111C-406A-46D5-9EB6-990ACD2E5428}"/>
            </a:ext>
          </a:extLst>
        </xdr:cNvPr>
        <xdr:cNvSpPr txBox="1"/>
      </xdr:nvSpPr>
      <xdr:spPr>
        <a:xfrm>
          <a:off x="9467850" y="719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158801</xdr:rowOff>
    </xdr:from>
    <xdr:to>
      <xdr:col>55</xdr:col>
      <xdr:colOff>88900</xdr:colOff>
      <xdr:row>41</xdr:row>
      <xdr:rowOff>158801</xdr:rowOff>
    </xdr:to>
    <xdr:cxnSp macro="">
      <xdr:nvCxnSpPr>
        <xdr:cNvPr id="116" name="直線コネクタ 115">
          <a:extLst>
            <a:ext uri="{FF2B5EF4-FFF2-40B4-BE49-F238E27FC236}">
              <a16:creationId xmlns:a16="http://schemas.microsoft.com/office/drawing/2014/main" id="{721A2324-7C38-47F9-8EB4-5600D706F87D}"/>
            </a:ext>
          </a:extLst>
        </xdr:cNvPr>
        <xdr:cNvCxnSpPr/>
      </xdr:nvCxnSpPr>
      <xdr:spPr>
        <a:xfrm>
          <a:off x="9356090" y="719015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64088</xdr:rowOff>
    </xdr:from>
    <xdr:ext cx="599010" cy="259045"/>
    <xdr:sp macro="" textlink="">
      <xdr:nvSpPr>
        <xdr:cNvPr id="117" name="【道路】&#10;一人当たり延長最大値テキスト">
          <a:extLst>
            <a:ext uri="{FF2B5EF4-FFF2-40B4-BE49-F238E27FC236}">
              <a16:creationId xmlns:a16="http://schemas.microsoft.com/office/drawing/2014/main" id="{FEDD4009-0733-4787-AE30-E193A7168081}"/>
            </a:ext>
          </a:extLst>
        </xdr:cNvPr>
        <xdr:cNvSpPr txBox="1"/>
      </xdr:nvSpPr>
      <xdr:spPr>
        <a:xfrm>
          <a:off x="9467850" y="537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117411</xdr:rowOff>
    </xdr:from>
    <xdr:to>
      <xdr:col>55</xdr:col>
      <xdr:colOff>88900</xdr:colOff>
      <xdr:row>32</xdr:row>
      <xdr:rowOff>117411</xdr:rowOff>
    </xdr:to>
    <xdr:cxnSp macro="">
      <xdr:nvCxnSpPr>
        <xdr:cNvPr id="118" name="直線コネクタ 117">
          <a:extLst>
            <a:ext uri="{FF2B5EF4-FFF2-40B4-BE49-F238E27FC236}">
              <a16:creationId xmlns:a16="http://schemas.microsoft.com/office/drawing/2014/main" id="{ADC2F75F-5993-4D7F-BEAF-CEDC2E06DFB8}"/>
            </a:ext>
          </a:extLst>
        </xdr:cNvPr>
        <xdr:cNvCxnSpPr/>
      </xdr:nvCxnSpPr>
      <xdr:spPr>
        <a:xfrm>
          <a:off x="9356090" y="56038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54691</xdr:rowOff>
    </xdr:from>
    <xdr:ext cx="534377" cy="259045"/>
    <xdr:sp macro="" textlink="">
      <xdr:nvSpPr>
        <xdr:cNvPr id="119" name="【道路】&#10;一人当たり延長平均値テキスト">
          <a:extLst>
            <a:ext uri="{FF2B5EF4-FFF2-40B4-BE49-F238E27FC236}">
              <a16:creationId xmlns:a16="http://schemas.microsoft.com/office/drawing/2014/main" id="{E44BC178-AA2D-49FA-81EC-0FD29E7C3CD0}"/>
            </a:ext>
          </a:extLst>
        </xdr:cNvPr>
        <xdr:cNvSpPr txBox="1"/>
      </xdr:nvSpPr>
      <xdr:spPr>
        <a:xfrm>
          <a:off x="9467850" y="6745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76264</xdr:rowOff>
    </xdr:from>
    <xdr:to>
      <xdr:col>55</xdr:col>
      <xdr:colOff>50800</xdr:colOff>
      <xdr:row>40</xdr:row>
      <xdr:rowOff>6414</xdr:rowOff>
    </xdr:to>
    <xdr:sp macro="" textlink="">
      <xdr:nvSpPr>
        <xdr:cNvPr id="120" name="フローチャート: 判断 119">
          <a:extLst>
            <a:ext uri="{FF2B5EF4-FFF2-40B4-BE49-F238E27FC236}">
              <a16:creationId xmlns:a16="http://schemas.microsoft.com/office/drawing/2014/main" id="{A447DEEF-2C8B-4365-B6A8-861527EA375D}"/>
            </a:ext>
          </a:extLst>
        </xdr:cNvPr>
        <xdr:cNvSpPr/>
      </xdr:nvSpPr>
      <xdr:spPr>
        <a:xfrm>
          <a:off x="9394190" y="67628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84392</xdr:rowOff>
    </xdr:from>
    <xdr:to>
      <xdr:col>50</xdr:col>
      <xdr:colOff>165100</xdr:colOff>
      <xdr:row>40</xdr:row>
      <xdr:rowOff>14542</xdr:rowOff>
    </xdr:to>
    <xdr:sp macro="" textlink="">
      <xdr:nvSpPr>
        <xdr:cNvPr id="121" name="フローチャート: 判断 120">
          <a:extLst>
            <a:ext uri="{FF2B5EF4-FFF2-40B4-BE49-F238E27FC236}">
              <a16:creationId xmlns:a16="http://schemas.microsoft.com/office/drawing/2014/main" id="{74197D17-7FA0-46CC-9AC8-28121C84FF9C}"/>
            </a:ext>
          </a:extLst>
        </xdr:cNvPr>
        <xdr:cNvSpPr/>
      </xdr:nvSpPr>
      <xdr:spPr>
        <a:xfrm>
          <a:off x="8632190" y="677284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92951</xdr:rowOff>
    </xdr:from>
    <xdr:to>
      <xdr:col>46</xdr:col>
      <xdr:colOff>38100</xdr:colOff>
      <xdr:row>40</xdr:row>
      <xdr:rowOff>23101</xdr:rowOff>
    </xdr:to>
    <xdr:sp macro="" textlink="">
      <xdr:nvSpPr>
        <xdr:cNvPr id="122" name="フローチャート: 判断 121">
          <a:extLst>
            <a:ext uri="{FF2B5EF4-FFF2-40B4-BE49-F238E27FC236}">
              <a16:creationId xmlns:a16="http://schemas.microsoft.com/office/drawing/2014/main" id="{5AE25984-7886-48CC-B05B-8DFD3E259528}"/>
            </a:ext>
          </a:extLst>
        </xdr:cNvPr>
        <xdr:cNvSpPr/>
      </xdr:nvSpPr>
      <xdr:spPr>
        <a:xfrm>
          <a:off x="7846060" y="678331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107544</xdr:rowOff>
    </xdr:from>
    <xdr:to>
      <xdr:col>41</xdr:col>
      <xdr:colOff>101600</xdr:colOff>
      <xdr:row>40</xdr:row>
      <xdr:rowOff>37694</xdr:rowOff>
    </xdr:to>
    <xdr:sp macro="" textlink="">
      <xdr:nvSpPr>
        <xdr:cNvPr id="123" name="フローチャート: 判断 122">
          <a:extLst>
            <a:ext uri="{FF2B5EF4-FFF2-40B4-BE49-F238E27FC236}">
              <a16:creationId xmlns:a16="http://schemas.microsoft.com/office/drawing/2014/main" id="{346FE1E8-36F2-408C-95F6-E7A9C82E0202}"/>
            </a:ext>
          </a:extLst>
        </xdr:cNvPr>
        <xdr:cNvSpPr/>
      </xdr:nvSpPr>
      <xdr:spPr>
        <a:xfrm>
          <a:off x="7029450" y="67921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101232</xdr:rowOff>
    </xdr:from>
    <xdr:to>
      <xdr:col>36</xdr:col>
      <xdr:colOff>165100</xdr:colOff>
      <xdr:row>40</xdr:row>
      <xdr:rowOff>31382</xdr:rowOff>
    </xdr:to>
    <xdr:sp macro="" textlink="">
      <xdr:nvSpPr>
        <xdr:cNvPr id="124" name="フローチャート: 判断 123">
          <a:extLst>
            <a:ext uri="{FF2B5EF4-FFF2-40B4-BE49-F238E27FC236}">
              <a16:creationId xmlns:a16="http://schemas.microsoft.com/office/drawing/2014/main" id="{8917E973-5A6D-4719-9ADB-8FC33ADE88C1}"/>
            </a:ext>
          </a:extLst>
        </xdr:cNvPr>
        <xdr:cNvSpPr/>
      </xdr:nvSpPr>
      <xdr:spPr>
        <a:xfrm>
          <a:off x="6231890" y="678397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8136948-DF72-4519-A9D2-D6099C65119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41DFDD8-A69E-41C3-A3DB-842FBCA82A8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B8FC6D3-E4A4-4B43-95A6-816D8F0DEE5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813363-D3F3-4499-93AD-DA47F50C8E6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C54D3DF-B177-43AC-B09F-E188312EB09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150457</xdr:rowOff>
    </xdr:from>
    <xdr:to>
      <xdr:col>55</xdr:col>
      <xdr:colOff>50800</xdr:colOff>
      <xdr:row>38</xdr:row>
      <xdr:rowOff>80607</xdr:rowOff>
    </xdr:to>
    <xdr:sp macro="" textlink="">
      <xdr:nvSpPr>
        <xdr:cNvPr id="130" name="楕円 129">
          <a:extLst>
            <a:ext uri="{FF2B5EF4-FFF2-40B4-BE49-F238E27FC236}">
              <a16:creationId xmlns:a16="http://schemas.microsoft.com/office/drawing/2014/main" id="{506B2133-55FA-4FD3-81F1-3CC53013A55B}"/>
            </a:ext>
          </a:extLst>
        </xdr:cNvPr>
        <xdr:cNvSpPr/>
      </xdr:nvSpPr>
      <xdr:spPr>
        <a:xfrm>
          <a:off x="9394190" y="6494107"/>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1884</xdr:rowOff>
    </xdr:from>
    <xdr:ext cx="534377" cy="259045"/>
    <xdr:sp macro="" textlink="">
      <xdr:nvSpPr>
        <xdr:cNvPr id="131" name="【道路】&#10;一人当たり延長該当値テキスト">
          <a:extLst>
            <a:ext uri="{FF2B5EF4-FFF2-40B4-BE49-F238E27FC236}">
              <a16:creationId xmlns:a16="http://schemas.microsoft.com/office/drawing/2014/main" id="{3D39EF7F-A4D8-4273-86F9-7CE587253BDA}"/>
            </a:ext>
          </a:extLst>
        </xdr:cNvPr>
        <xdr:cNvSpPr txBox="1"/>
      </xdr:nvSpPr>
      <xdr:spPr>
        <a:xfrm>
          <a:off x="9467850" y="634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168211</xdr:rowOff>
    </xdr:from>
    <xdr:to>
      <xdr:col>50</xdr:col>
      <xdr:colOff>165100</xdr:colOff>
      <xdr:row>38</xdr:row>
      <xdr:rowOff>98361</xdr:rowOff>
    </xdr:to>
    <xdr:sp macro="" textlink="">
      <xdr:nvSpPr>
        <xdr:cNvPr id="132" name="楕円 131">
          <a:extLst>
            <a:ext uri="{FF2B5EF4-FFF2-40B4-BE49-F238E27FC236}">
              <a16:creationId xmlns:a16="http://schemas.microsoft.com/office/drawing/2014/main" id="{E882AD71-7B5A-4492-AE84-BF853F08CE61}"/>
            </a:ext>
          </a:extLst>
        </xdr:cNvPr>
        <xdr:cNvSpPr/>
      </xdr:nvSpPr>
      <xdr:spPr>
        <a:xfrm>
          <a:off x="8632190" y="651567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29807</xdr:rowOff>
    </xdr:from>
    <xdr:to>
      <xdr:col>55</xdr:col>
      <xdr:colOff>0</xdr:colOff>
      <xdr:row>38</xdr:row>
      <xdr:rowOff>47561</xdr:rowOff>
    </xdr:to>
    <xdr:cxnSp macro="">
      <xdr:nvCxnSpPr>
        <xdr:cNvPr id="133" name="直線コネクタ 132">
          <a:extLst>
            <a:ext uri="{FF2B5EF4-FFF2-40B4-BE49-F238E27FC236}">
              <a16:creationId xmlns:a16="http://schemas.microsoft.com/office/drawing/2014/main" id="{5C51F583-0F98-454D-A636-143585A70460}"/>
            </a:ext>
          </a:extLst>
        </xdr:cNvPr>
        <xdr:cNvCxnSpPr/>
      </xdr:nvCxnSpPr>
      <xdr:spPr>
        <a:xfrm flipV="1">
          <a:off x="8686800" y="6543002"/>
          <a:ext cx="74295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11100</xdr:rowOff>
    </xdr:from>
    <xdr:to>
      <xdr:col>46</xdr:col>
      <xdr:colOff>38100</xdr:colOff>
      <xdr:row>38</xdr:row>
      <xdr:rowOff>112700</xdr:rowOff>
    </xdr:to>
    <xdr:sp macro="" textlink="">
      <xdr:nvSpPr>
        <xdr:cNvPr id="134" name="楕円 133">
          <a:extLst>
            <a:ext uri="{FF2B5EF4-FFF2-40B4-BE49-F238E27FC236}">
              <a16:creationId xmlns:a16="http://schemas.microsoft.com/office/drawing/2014/main" id="{C8FE8AE2-8B48-454F-A3A0-5B1592D6DA52}"/>
            </a:ext>
          </a:extLst>
        </xdr:cNvPr>
        <xdr:cNvSpPr/>
      </xdr:nvSpPr>
      <xdr:spPr>
        <a:xfrm>
          <a:off x="7846060" y="652810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47561</xdr:rowOff>
    </xdr:from>
    <xdr:to>
      <xdr:col>50</xdr:col>
      <xdr:colOff>114300</xdr:colOff>
      <xdr:row>38</xdr:row>
      <xdr:rowOff>61900</xdr:rowOff>
    </xdr:to>
    <xdr:cxnSp macro="">
      <xdr:nvCxnSpPr>
        <xdr:cNvPr id="135" name="直線コネクタ 134">
          <a:extLst>
            <a:ext uri="{FF2B5EF4-FFF2-40B4-BE49-F238E27FC236}">
              <a16:creationId xmlns:a16="http://schemas.microsoft.com/office/drawing/2014/main" id="{C05B6460-2A33-4305-B0D0-0A3AD635CAFF}"/>
            </a:ext>
          </a:extLst>
        </xdr:cNvPr>
        <xdr:cNvCxnSpPr/>
      </xdr:nvCxnSpPr>
      <xdr:spPr>
        <a:xfrm flipV="1">
          <a:off x="7889240" y="6564566"/>
          <a:ext cx="797560" cy="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23838</xdr:rowOff>
    </xdr:from>
    <xdr:to>
      <xdr:col>41</xdr:col>
      <xdr:colOff>101600</xdr:colOff>
      <xdr:row>38</xdr:row>
      <xdr:rowOff>125438</xdr:rowOff>
    </xdr:to>
    <xdr:sp macro="" textlink="">
      <xdr:nvSpPr>
        <xdr:cNvPr id="136" name="楕円 135">
          <a:extLst>
            <a:ext uri="{FF2B5EF4-FFF2-40B4-BE49-F238E27FC236}">
              <a16:creationId xmlns:a16="http://schemas.microsoft.com/office/drawing/2014/main" id="{74EE2609-89F6-4265-ABEB-CAB454B41D41}"/>
            </a:ext>
          </a:extLst>
        </xdr:cNvPr>
        <xdr:cNvSpPr/>
      </xdr:nvSpPr>
      <xdr:spPr>
        <a:xfrm>
          <a:off x="7029450" y="653512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61900</xdr:rowOff>
    </xdr:from>
    <xdr:to>
      <xdr:col>45</xdr:col>
      <xdr:colOff>177800</xdr:colOff>
      <xdr:row>38</xdr:row>
      <xdr:rowOff>74638</xdr:rowOff>
    </xdr:to>
    <xdr:cxnSp macro="">
      <xdr:nvCxnSpPr>
        <xdr:cNvPr id="137" name="直線コネクタ 136">
          <a:extLst>
            <a:ext uri="{FF2B5EF4-FFF2-40B4-BE49-F238E27FC236}">
              <a16:creationId xmlns:a16="http://schemas.microsoft.com/office/drawing/2014/main" id="{D837A339-5E58-4D95-A19B-51747D6B0EB5}"/>
            </a:ext>
          </a:extLst>
        </xdr:cNvPr>
        <xdr:cNvCxnSpPr/>
      </xdr:nvCxnSpPr>
      <xdr:spPr>
        <a:xfrm flipV="1">
          <a:off x="7084060" y="6573190"/>
          <a:ext cx="80518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33744</xdr:rowOff>
    </xdr:from>
    <xdr:to>
      <xdr:col>36</xdr:col>
      <xdr:colOff>165100</xdr:colOff>
      <xdr:row>38</xdr:row>
      <xdr:rowOff>135344</xdr:rowOff>
    </xdr:to>
    <xdr:sp macro="" textlink="">
      <xdr:nvSpPr>
        <xdr:cNvPr id="138" name="楕円 137">
          <a:extLst>
            <a:ext uri="{FF2B5EF4-FFF2-40B4-BE49-F238E27FC236}">
              <a16:creationId xmlns:a16="http://schemas.microsoft.com/office/drawing/2014/main" id="{337790CB-77FA-49F8-93E0-9616ED7C2D43}"/>
            </a:ext>
          </a:extLst>
        </xdr:cNvPr>
        <xdr:cNvSpPr/>
      </xdr:nvSpPr>
      <xdr:spPr>
        <a:xfrm>
          <a:off x="6231890" y="654693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74638</xdr:rowOff>
    </xdr:from>
    <xdr:to>
      <xdr:col>41</xdr:col>
      <xdr:colOff>50800</xdr:colOff>
      <xdr:row>38</xdr:row>
      <xdr:rowOff>84544</xdr:rowOff>
    </xdr:to>
    <xdr:cxnSp macro="">
      <xdr:nvCxnSpPr>
        <xdr:cNvPr id="139" name="直線コネクタ 138">
          <a:extLst>
            <a:ext uri="{FF2B5EF4-FFF2-40B4-BE49-F238E27FC236}">
              <a16:creationId xmlns:a16="http://schemas.microsoft.com/office/drawing/2014/main" id="{DA874601-E832-4803-922B-DD36C1A0AB50}"/>
            </a:ext>
          </a:extLst>
        </xdr:cNvPr>
        <xdr:cNvCxnSpPr/>
      </xdr:nvCxnSpPr>
      <xdr:spPr>
        <a:xfrm flipV="1">
          <a:off x="6286500" y="6589738"/>
          <a:ext cx="79756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5669</xdr:rowOff>
    </xdr:from>
    <xdr:ext cx="534377" cy="259045"/>
    <xdr:sp macro="" textlink="">
      <xdr:nvSpPr>
        <xdr:cNvPr id="140" name="n_1aveValue【道路】&#10;一人当たり延長">
          <a:extLst>
            <a:ext uri="{FF2B5EF4-FFF2-40B4-BE49-F238E27FC236}">
              <a16:creationId xmlns:a16="http://schemas.microsoft.com/office/drawing/2014/main" id="{089B10C6-EEB9-45C1-B7C8-484800D8885D}"/>
            </a:ext>
          </a:extLst>
        </xdr:cNvPr>
        <xdr:cNvSpPr txBox="1"/>
      </xdr:nvSpPr>
      <xdr:spPr>
        <a:xfrm>
          <a:off x="8422151" y="686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14228</xdr:rowOff>
    </xdr:from>
    <xdr:ext cx="534377" cy="259045"/>
    <xdr:sp macro="" textlink="">
      <xdr:nvSpPr>
        <xdr:cNvPr id="141" name="n_2aveValue【道路】&#10;一人当たり延長">
          <a:extLst>
            <a:ext uri="{FF2B5EF4-FFF2-40B4-BE49-F238E27FC236}">
              <a16:creationId xmlns:a16="http://schemas.microsoft.com/office/drawing/2014/main" id="{43DCB805-D6BE-4747-9939-A5A9EF8E1ACB}"/>
            </a:ext>
          </a:extLst>
        </xdr:cNvPr>
        <xdr:cNvSpPr txBox="1"/>
      </xdr:nvSpPr>
      <xdr:spPr>
        <a:xfrm>
          <a:off x="7641101" y="687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28821</xdr:rowOff>
    </xdr:from>
    <xdr:ext cx="534377" cy="259045"/>
    <xdr:sp macro="" textlink="">
      <xdr:nvSpPr>
        <xdr:cNvPr id="142" name="n_3aveValue【道路】&#10;一人当たり延長">
          <a:extLst>
            <a:ext uri="{FF2B5EF4-FFF2-40B4-BE49-F238E27FC236}">
              <a16:creationId xmlns:a16="http://schemas.microsoft.com/office/drawing/2014/main" id="{AACBA5CE-BA1A-45B1-8134-7DCBE9488699}"/>
            </a:ext>
          </a:extLst>
        </xdr:cNvPr>
        <xdr:cNvSpPr txBox="1"/>
      </xdr:nvSpPr>
      <xdr:spPr>
        <a:xfrm>
          <a:off x="6854971" y="688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22509</xdr:rowOff>
    </xdr:from>
    <xdr:ext cx="534377" cy="259045"/>
    <xdr:sp macro="" textlink="">
      <xdr:nvSpPr>
        <xdr:cNvPr id="143" name="n_4aveValue【道路】&#10;一人当たり延長">
          <a:extLst>
            <a:ext uri="{FF2B5EF4-FFF2-40B4-BE49-F238E27FC236}">
              <a16:creationId xmlns:a16="http://schemas.microsoft.com/office/drawing/2014/main" id="{256923FF-AA0F-402E-957C-827FE1103CF9}"/>
            </a:ext>
          </a:extLst>
        </xdr:cNvPr>
        <xdr:cNvSpPr txBox="1"/>
      </xdr:nvSpPr>
      <xdr:spPr>
        <a:xfrm>
          <a:off x="6038361" y="68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114888</xdr:rowOff>
    </xdr:from>
    <xdr:ext cx="534377" cy="259045"/>
    <xdr:sp macro="" textlink="">
      <xdr:nvSpPr>
        <xdr:cNvPr id="144" name="n_1mainValue【道路】&#10;一人当たり延長">
          <a:extLst>
            <a:ext uri="{FF2B5EF4-FFF2-40B4-BE49-F238E27FC236}">
              <a16:creationId xmlns:a16="http://schemas.microsoft.com/office/drawing/2014/main" id="{F193F097-5CD6-4692-9FF0-0460F064175A}"/>
            </a:ext>
          </a:extLst>
        </xdr:cNvPr>
        <xdr:cNvSpPr txBox="1"/>
      </xdr:nvSpPr>
      <xdr:spPr>
        <a:xfrm>
          <a:off x="8422151" y="628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129227</xdr:rowOff>
    </xdr:from>
    <xdr:ext cx="534377" cy="259045"/>
    <xdr:sp macro="" textlink="">
      <xdr:nvSpPr>
        <xdr:cNvPr id="145" name="n_2mainValue【道路】&#10;一人当たり延長">
          <a:extLst>
            <a:ext uri="{FF2B5EF4-FFF2-40B4-BE49-F238E27FC236}">
              <a16:creationId xmlns:a16="http://schemas.microsoft.com/office/drawing/2014/main" id="{685AE60E-7CB5-455C-AFC9-084B71F343C1}"/>
            </a:ext>
          </a:extLst>
        </xdr:cNvPr>
        <xdr:cNvSpPr txBox="1"/>
      </xdr:nvSpPr>
      <xdr:spPr>
        <a:xfrm>
          <a:off x="7641101" y="630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141965</xdr:rowOff>
    </xdr:from>
    <xdr:ext cx="534377" cy="259045"/>
    <xdr:sp macro="" textlink="">
      <xdr:nvSpPr>
        <xdr:cNvPr id="146" name="n_3mainValue【道路】&#10;一人当たり延長">
          <a:extLst>
            <a:ext uri="{FF2B5EF4-FFF2-40B4-BE49-F238E27FC236}">
              <a16:creationId xmlns:a16="http://schemas.microsoft.com/office/drawing/2014/main" id="{CB965F6D-1DC6-42CC-AA12-08BDC5189F28}"/>
            </a:ext>
          </a:extLst>
        </xdr:cNvPr>
        <xdr:cNvSpPr txBox="1"/>
      </xdr:nvSpPr>
      <xdr:spPr>
        <a:xfrm>
          <a:off x="6854971" y="631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151871</xdr:rowOff>
    </xdr:from>
    <xdr:ext cx="534377" cy="259045"/>
    <xdr:sp macro="" textlink="">
      <xdr:nvSpPr>
        <xdr:cNvPr id="147" name="n_4mainValue【道路】&#10;一人当たり延長">
          <a:extLst>
            <a:ext uri="{FF2B5EF4-FFF2-40B4-BE49-F238E27FC236}">
              <a16:creationId xmlns:a16="http://schemas.microsoft.com/office/drawing/2014/main" id="{8BF03B0F-B52C-4AB0-B608-CA97418DC3BB}"/>
            </a:ext>
          </a:extLst>
        </xdr:cNvPr>
        <xdr:cNvSpPr txBox="1"/>
      </xdr:nvSpPr>
      <xdr:spPr>
        <a:xfrm>
          <a:off x="6038361" y="632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D36DA96-4D08-4870-B682-ECA5091EC2B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7525EB6-B35A-4E93-A6E3-B322047B4F1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07D071C-4CDE-4821-B482-9B70AFA5E15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735B1DB-1700-4E85-A00E-263A2C09E2C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31F632C-0F3B-476E-B8B1-BAB9A9F7E86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3583C06-FD1C-4635-9F3F-1B1A5803D1F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24DAF6C-6FE1-4700-833B-6118C39268F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C7B902C1-DC0D-4CFC-8EC9-689B9844AC9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C1F15FD-2622-4EB1-AA99-C2CD59B6F8D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824724B-7185-42BF-91AB-54ABC17886F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5A940C9-3588-4B63-A2E4-41152441434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C926D5F-C5CF-4155-B2E1-4899475C9FE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C5C269A-0836-4D7D-A7EF-2804975CDAC2}"/>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1C0BEBA-1F2C-4D7A-A650-3F4FD442D0B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69F70F52-9251-40A8-8D85-4E5DEB83B0FC}"/>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561227F-E240-4D21-B5B8-4CF99B2C6ED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7401262-54AE-4129-B9CC-43E6875ADC46}"/>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37E69C8-5DB5-4EFB-9AEB-CC3D3B084C40}"/>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9543D97-A82A-4DC1-9AF7-1E8FB3902D9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7E3878E-E570-419E-AB0B-4A869F731FE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A078B3E-6674-4386-8BD0-FC092D0B7192}"/>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5B48CEF-E6A1-44E8-87FE-10CA4667493D}"/>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85EA68E-60CF-4457-99E9-7AAA357DC7F4}"/>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4B0FF77-6AA8-4370-91DA-DD20AE66B48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F01279B-175F-4123-B558-4A39BF16CDE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63</xdr:row>
      <xdr:rowOff>150223</xdr:rowOff>
    </xdr:to>
    <xdr:cxnSp macro="">
      <xdr:nvCxnSpPr>
        <xdr:cNvPr id="173" name="直線コネクタ 172">
          <a:extLst>
            <a:ext uri="{FF2B5EF4-FFF2-40B4-BE49-F238E27FC236}">
              <a16:creationId xmlns:a16="http://schemas.microsoft.com/office/drawing/2014/main" id="{21A3D766-E6E9-4DD9-9AFA-E94E35383F62}"/>
            </a:ext>
          </a:extLst>
        </xdr:cNvPr>
        <xdr:cNvCxnSpPr/>
      </xdr:nvCxnSpPr>
      <xdr:spPr>
        <a:xfrm flipV="1">
          <a:off x="4173855" y="954568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154050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E5D4C62-5433-4BE5-988A-F7EB1F123A61}"/>
            </a:ext>
          </a:extLst>
        </xdr:cNvPr>
        <xdr:cNvSpPr txBox="1"/>
      </xdr:nvSpPr>
      <xdr:spPr>
        <a:xfrm>
          <a:off x="421259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150223</xdr:rowOff>
    </xdr:from>
    <xdr:to>
      <xdr:col>24</xdr:col>
      <xdr:colOff>152400</xdr:colOff>
      <xdr:row>63</xdr:row>
      <xdr:rowOff>150223</xdr:rowOff>
    </xdr:to>
    <xdr:cxnSp macro="">
      <xdr:nvCxnSpPr>
        <xdr:cNvPr id="175" name="直線コネクタ 174">
          <a:extLst>
            <a:ext uri="{FF2B5EF4-FFF2-40B4-BE49-F238E27FC236}">
              <a16:creationId xmlns:a16="http://schemas.microsoft.com/office/drawing/2014/main" id="{55DF9E3E-A721-42A1-A7A7-FEF4FC2630C3}"/>
            </a:ext>
          </a:extLst>
        </xdr:cNvPr>
        <xdr:cNvCxnSpPr/>
      </xdr:nvCxnSpPr>
      <xdr:spPr>
        <a:xfrm>
          <a:off x="4112260" y="1095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194D622-BF6C-4A6D-B34E-03D070D3F8FC}"/>
            </a:ext>
          </a:extLst>
        </xdr:cNvPr>
        <xdr:cNvSpPr txBox="1"/>
      </xdr:nvSpPr>
      <xdr:spPr>
        <a:xfrm>
          <a:off x="4212590" y="93171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7" name="直線コネクタ 176">
          <a:extLst>
            <a:ext uri="{FF2B5EF4-FFF2-40B4-BE49-F238E27FC236}">
              <a16:creationId xmlns:a16="http://schemas.microsoft.com/office/drawing/2014/main" id="{E1C0EAD0-819B-4E14-B118-F7C7E07D5206}"/>
            </a:ext>
          </a:extLst>
        </xdr:cNvPr>
        <xdr:cNvCxnSpPr/>
      </xdr:nvCxnSpPr>
      <xdr:spPr>
        <a:xfrm>
          <a:off x="4112260" y="954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53357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0720048-DCD5-4724-85F8-A3E19B71F7FF}"/>
            </a:ext>
          </a:extLst>
        </xdr:cNvPr>
        <xdr:cNvSpPr txBox="1"/>
      </xdr:nvSpPr>
      <xdr:spPr>
        <a:xfrm>
          <a:off x="4212590" y="10515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79" name="フローチャート: 判断 178">
          <a:extLst>
            <a:ext uri="{FF2B5EF4-FFF2-40B4-BE49-F238E27FC236}">
              <a16:creationId xmlns:a16="http://schemas.microsoft.com/office/drawing/2014/main" id="{BC84FFF4-FE85-450D-B196-9DA4312059A1}"/>
            </a:ext>
          </a:extLst>
        </xdr:cNvPr>
        <xdr:cNvSpPr/>
      </xdr:nvSpPr>
      <xdr:spPr>
        <a:xfrm>
          <a:off x="41313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76563</xdr:rowOff>
    </xdr:from>
    <xdr:to>
      <xdr:col>20</xdr:col>
      <xdr:colOff>38100</xdr:colOff>
      <xdr:row>62</xdr:row>
      <xdr:rowOff>6713</xdr:rowOff>
    </xdr:to>
    <xdr:sp macro="" textlink="">
      <xdr:nvSpPr>
        <xdr:cNvPr id="180" name="フローチャート: 判断 179">
          <a:extLst>
            <a:ext uri="{FF2B5EF4-FFF2-40B4-BE49-F238E27FC236}">
              <a16:creationId xmlns:a16="http://schemas.microsoft.com/office/drawing/2014/main" id="{1EFB4E3B-7815-4AB1-A310-F95AE9FF8E22}"/>
            </a:ext>
          </a:extLst>
        </xdr:cNvPr>
        <xdr:cNvSpPr/>
      </xdr:nvSpPr>
      <xdr:spPr>
        <a:xfrm>
          <a:off x="3388360" y="1053501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68399</xdr:rowOff>
    </xdr:from>
    <xdr:to>
      <xdr:col>15</xdr:col>
      <xdr:colOff>101600</xdr:colOff>
      <xdr:row>61</xdr:row>
      <xdr:rowOff>169999</xdr:rowOff>
    </xdr:to>
    <xdr:sp macro="" textlink="">
      <xdr:nvSpPr>
        <xdr:cNvPr id="181" name="フローチャート: 判断 180">
          <a:extLst>
            <a:ext uri="{FF2B5EF4-FFF2-40B4-BE49-F238E27FC236}">
              <a16:creationId xmlns:a16="http://schemas.microsoft.com/office/drawing/2014/main" id="{643A864D-4B6B-4F8B-832F-66635C46F2C2}"/>
            </a:ext>
          </a:extLst>
        </xdr:cNvPr>
        <xdr:cNvSpPr/>
      </xdr:nvSpPr>
      <xdr:spPr>
        <a:xfrm>
          <a:off x="2571750" y="1052494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82" name="フローチャート: 判断 181">
          <a:extLst>
            <a:ext uri="{FF2B5EF4-FFF2-40B4-BE49-F238E27FC236}">
              <a16:creationId xmlns:a16="http://schemas.microsoft.com/office/drawing/2014/main" id="{7430B4BF-45B3-45A8-B9C0-168A480C6017}"/>
            </a:ext>
          </a:extLst>
        </xdr:cNvPr>
        <xdr:cNvSpPr/>
      </xdr:nvSpPr>
      <xdr:spPr>
        <a:xfrm>
          <a:off x="1774190" y="1050915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39007</xdr:rowOff>
    </xdr:from>
    <xdr:to>
      <xdr:col>6</xdr:col>
      <xdr:colOff>38100</xdr:colOff>
      <xdr:row>61</xdr:row>
      <xdr:rowOff>140607</xdr:rowOff>
    </xdr:to>
    <xdr:sp macro="" textlink="">
      <xdr:nvSpPr>
        <xdr:cNvPr id="183" name="フローチャート: 判断 182">
          <a:extLst>
            <a:ext uri="{FF2B5EF4-FFF2-40B4-BE49-F238E27FC236}">
              <a16:creationId xmlns:a16="http://schemas.microsoft.com/office/drawing/2014/main" id="{D8F95803-4489-4D2F-B684-66462BA18EBC}"/>
            </a:ext>
          </a:extLst>
        </xdr:cNvPr>
        <xdr:cNvSpPr/>
      </xdr:nvSpPr>
      <xdr:spPr>
        <a:xfrm>
          <a:off x="988060" y="104974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D633D47-8B83-4445-B5F2-D94B2A3A0EA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DC91A80-74D0-4BD4-AC6A-52A41B0B91D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331A37C-AEFA-4CB0-A174-A74FB1019CB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62FBF95-A2AF-4BCD-901D-0860F0BA25C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3BE5858-888E-4CF6-9CFF-F4B0BCD74E5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122283</xdr:rowOff>
    </xdr:from>
    <xdr:to>
      <xdr:col>24</xdr:col>
      <xdr:colOff>114300</xdr:colOff>
      <xdr:row>61</xdr:row>
      <xdr:rowOff>52433</xdr:rowOff>
    </xdr:to>
    <xdr:sp macro="" textlink="">
      <xdr:nvSpPr>
        <xdr:cNvPr id="189" name="楕円 188">
          <a:extLst>
            <a:ext uri="{FF2B5EF4-FFF2-40B4-BE49-F238E27FC236}">
              <a16:creationId xmlns:a16="http://schemas.microsoft.com/office/drawing/2014/main" id="{EFC3075F-0AEF-4C7B-8C2D-6C0C2085D75B}"/>
            </a:ext>
          </a:extLst>
        </xdr:cNvPr>
        <xdr:cNvSpPr/>
      </xdr:nvSpPr>
      <xdr:spPr>
        <a:xfrm>
          <a:off x="4131310" y="104111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145160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8F225AB1-B3C4-4CCB-AC15-42594ED643F1}"/>
            </a:ext>
          </a:extLst>
        </xdr:cNvPr>
        <xdr:cNvSpPr txBox="1"/>
      </xdr:nvSpPr>
      <xdr:spPr>
        <a:xfrm>
          <a:off x="4212590" y="10258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99423</xdr:rowOff>
    </xdr:from>
    <xdr:to>
      <xdr:col>20</xdr:col>
      <xdr:colOff>38100</xdr:colOff>
      <xdr:row>61</xdr:row>
      <xdr:rowOff>29573</xdr:rowOff>
    </xdr:to>
    <xdr:sp macro="" textlink="">
      <xdr:nvSpPr>
        <xdr:cNvPr id="191" name="楕円 190">
          <a:extLst>
            <a:ext uri="{FF2B5EF4-FFF2-40B4-BE49-F238E27FC236}">
              <a16:creationId xmlns:a16="http://schemas.microsoft.com/office/drawing/2014/main" id="{B214B82B-8F47-4CE0-9534-DA0F36BFC77D}"/>
            </a:ext>
          </a:extLst>
        </xdr:cNvPr>
        <xdr:cNvSpPr/>
      </xdr:nvSpPr>
      <xdr:spPr>
        <a:xfrm>
          <a:off x="3388360" y="103826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150223</xdr:rowOff>
    </xdr:from>
    <xdr:to>
      <xdr:col>24</xdr:col>
      <xdr:colOff>63500</xdr:colOff>
      <xdr:row>61</xdr:row>
      <xdr:rowOff>1633</xdr:rowOff>
    </xdr:to>
    <xdr:cxnSp macro="">
      <xdr:nvCxnSpPr>
        <xdr:cNvPr id="192" name="直線コネクタ 191">
          <a:extLst>
            <a:ext uri="{FF2B5EF4-FFF2-40B4-BE49-F238E27FC236}">
              <a16:creationId xmlns:a16="http://schemas.microsoft.com/office/drawing/2014/main" id="{CDDB3643-EEC2-4499-9ED4-7F193DCEF2A4}"/>
            </a:ext>
          </a:extLst>
        </xdr:cNvPr>
        <xdr:cNvCxnSpPr/>
      </xdr:nvCxnSpPr>
      <xdr:spPr>
        <a:xfrm>
          <a:off x="3431540" y="10437223"/>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76563</xdr:rowOff>
    </xdr:from>
    <xdr:to>
      <xdr:col>15</xdr:col>
      <xdr:colOff>101600</xdr:colOff>
      <xdr:row>61</xdr:row>
      <xdr:rowOff>6713</xdr:rowOff>
    </xdr:to>
    <xdr:sp macro="" textlink="">
      <xdr:nvSpPr>
        <xdr:cNvPr id="193" name="楕円 192">
          <a:extLst>
            <a:ext uri="{FF2B5EF4-FFF2-40B4-BE49-F238E27FC236}">
              <a16:creationId xmlns:a16="http://schemas.microsoft.com/office/drawing/2014/main" id="{E05D6294-FCCB-4869-A1B0-874481A47C70}"/>
            </a:ext>
          </a:extLst>
        </xdr:cNvPr>
        <xdr:cNvSpPr/>
      </xdr:nvSpPr>
      <xdr:spPr>
        <a:xfrm>
          <a:off x="2571750" y="103635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127363</xdr:rowOff>
    </xdr:from>
    <xdr:to>
      <xdr:col>19</xdr:col>
      <xdr:colOff>177800</xdr:colOff>
      <xdr:row>60</xdr:row>
      <xdr:rowOff>150223</xdr:rowOff>
    </xdr:to>
    <xdr:cxnSp macro="">
      <xdr:nvCxnSpPr>
        <xdr:cNvPr id="194" name="直線コネクタ 193">
          <a:extLst>
            <a:ext uri="{FF2B5EF4-FFF2-40B4-BE49-F238E27FC236}">
              <a16:creationId xmlns:a16="http://schemas.microsoft.com/office/drawing/2014/main" id="{CB772786-7649-4109-B4F2-5C98898AA1D9}"/>
            </a:ext>
          </a:extLst>
        </xdr:cNvPr>
        <xdr:cNvCxnSpPr/>
      </xdr:nvCxnSpPr>
      <xdr:spPr>
        <a:xfrm>
          <a:off x="2626360" y="10418173"/>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95" name="楕円 194">
          <a:extLst>
            <a:ext uri="{FF2B5EF4-FFF2-40B4-BE49-F238E27FC236}">
              <a16:creationId xmlns:a16="http://schemas.microsoft.com/office/drawing/2014/main" id="{DD8FDD4E-7B27-41D1-A26D-4786962FC0B1}"/>
            </a:ext>
          </a:extLst>
        </xdr:cNvPr>
        <xdr:cNvSpPr/>
      </xdr:nvSpPr>
      <xdr:spPr>
        <a:xfrm>
          <a:off x="1774190" y="103551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120831</xdr:rowOff>
    </xdr:from>
    <xdr:to>
      <xdr:col>15</xdr:col>
      <xdr:colOff>50800</xdr:colOff>
      <xdr:row>60</xdr:row>
      <xdr:rowOff>127363</xdr:rowOff>
    </xdr:to>
    <xdr:cxnSp macro="">
      <xdr:nvCxnSpPr>
        <xdr:cNvPr id="196" name="直線コネクタ 195">
          <a:extLst>
            <a:ext uri="{FF2B5EF4-FFF2-40B4-BE49-F238E27FC236}">
              <a16:creationId xmlns:a16="http://schemas.microsoft.com/office/drawing/2014/main" id="{6A34E4B2-617B-43F6-B80D-172D856C5062}"/>
            </a:ext>
          </a:extLst>
        </xdr:cNvPr>
        <xdr:cNvCxnSpPr/>
      </xdr:nvCxnSpPr>
      <xdr:spPr>
        <a:xfrm>
          <a:off x="1828800" y="10409736"/>
          <a:ext cx="79756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7" name="楕円 196">
          <a:extLst>
            <a:ext uri="{FF2B5EF4-FFF2-40B4-BE49-F238E27FC236}">
              <a16:creationId xmlns:a16="http://schemas.microsoft.com/office/drawing/2014/main" id="{978770A6-D85E-4971-8DC8-4137B21318C8}"/>
            </a:ext>
          </a:extLst>
        </xdr:cNvPr>
        <xdr:cNvSpPr/>
      </xdr:nvSpPr>
      <xdr:spPr>
        <a:xfrm>
          <a:off x="988060" y="1039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120831</xdr:rowOff>
    </xdr:from>
    <xdr:to>
      <xdr:col>10</xdr:col>
      <xdr:colOff>114300</xdr:colOff>
      <xdr:row>60</xdr:row>
      <xdr:rowOff>161653</xdr:rowOff>
    </xdr:to>
    <xdr:cxnSp macro="">
      <xdr:nvCxnSpPr>
        <xdr:cNvPr id="198" name="直線コネクタ 197">
          <a:extLst>
            <a:ext uri="{FF2B5EF4-FFF2-40B4-BE49-F238E27FC236}">
              <a16:creationId xmlns:a16="http://schemas.microsoft.com/office/drawing/2014/main" id="{E2D72907-9018-4408-BE0C-777C2C79334E}"/>
            </a:ext>
          </a:extLst>
        </xdr:cNvPr>
        <xdr:cNvCxnSpPr/>
      </xdr:nvCxnSpPr>
      <xdr:spPr>
        <a:xfrm flipV="1">
          <a:off x="1031240" y="10409736"/>
          <a:ext cx="79756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169290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99C5C47-1338-4658-9C14-F84656996375}"/>
            </a:ext>
          </a:extLst>
        </xdr:cNvPr>
        <xdr:cNvSpPr txBox="1"/>
      </xdr:nvSpPr>
      <xdr:spPr>
        <a:xfrm>
          <a:off x="3239144" y="1063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161126</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CD1938E-9AB4-4479-985A-67AA86C9CCEC}"/>
            </a:ext>
          </a:extLst>
        </xdr:cNvPr>
        <xdr:cNvSpPr txBox="1"/>
      </xdr:nvSpPr>
      <xdr:spPr>
        <a:xfrm>
          <a:off x="2439044" y="1062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141531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E6F4F41-AB79-428D-BA5E-365F427EB8EC}"/>
            </a:ext>
          </a:extLst>
        </xdr:cNvPr>
        <xdr:cNvSpPr txBox="1"/>
      </xdr:nvSpPr>
      <xdr:spPr>
        <a:xfrm>
          <a:off x="1641484" y="1059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131734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1A3B914-BCB1-40EE-8C07-3CC75D338A33}"/>
            </a:ext>
          </a:extLst>
        </xdr:cNvPr>
        <xdr:cNvSpPr txBox="1"/>
      </xdr:nvSpPr>
      <xdr:spPr>
        <a:xfrm>
          <a:off x="855354" y="1059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46100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9C30BFA-8795-4005-A5F5-3B3751B502ED}"/>
            </a:ext>
          </a:extLst>
        </xdr:cNvPr>
        <xdr:cNvSpPr txBox="1"/>
      </xdr:nvSpPr>
      <xdr:spPr>
        <a:xfrm>
          <a:off x="323914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23240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6127C5A-19A6-4415-8738-51BFEBFEB758}"/>
            </a:ext>
          </a:extLst>
        </xdr:cNvPr>
        <xdr:cNvSpPr txBox="1"/>
      </xdr:nvSpPr>
      <xdr:spPr>
        <a:xfrm>
          <a:off x="2439044" y="1013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00FCE01-3C7F-4A5D-BE6E-559C189B82CB}"/>
            </a:ext>
          </a:extLst>
        </xdr:cNvPr>
        <xdr:cNvSpPr txBox="1"/>
      </xdr:nvSpPr>
      <xdr:spPr>
        <a:xfrm>
          <a:off x="1641484" y="10136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4259A90-5EF9-4430-B202-850E564EC0FC}"/>
            </a:ext>
          </a:extLst>
        </xdr:cNvPr>
        <xdr:cNvSpPr txBox="1"/>
      </xdr:nvSpPr>
      <xdr:spPr>
        <a:xfrm>
          <a:off x="855354"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C6656506-587A-42EA-AE29-9497119A286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64A0E17-0045-4897-92ED-9D4FDF53BAFE}"/>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7241453-02E3-4739-9502-DBCDA3D02D8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4E5E97B-2B77-472D-AF4A-7E2EEAFE3A5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8306833-7195-4B17-B424-1735F8AAE74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95BED6C-B32D-4F6A-863F-582971DE72B4}"/>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0871A1B-A342-4C1A-9FAC-CF07AEB68DA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60E6192-4470-4325-AB85-12403BBFB91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1CE5B1B-47D6-4992-BB24-D890197116F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01A7078-6741-4708-9ECF-53476C33297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3358A4C-2C75-4581-BF75-BF7BD0271764}"/>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E94F1EF-03EE-4EAE-B4BD-639DA9B8F3FB}"/>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34108AE-9642-4D0F-B33D-FEE708ECD46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718A5A83-3E78-44D6-8AF1-E6CB2328A317}"/>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D81E618-4029-49E8-AB60-1E5D1B137EC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035C261-3C10-4B36-B9B7-B179BA512373}"/>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3A7BA62-0826-4CB4-9860-0791DDF7ADE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8EB491F-A16A-461A-ADBA-D537A3E9ED4E}"/>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A43488F-D0B7-4090-B720-2A9A5FF2257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D8C14D9-0C1E-4809-B0D4-2A21533CB6B2}"/>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2098BF8-BBE7-4C60-8D82-F766B2D0E42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A7A9BD2-F386-4F25-858D-44DC694DE130}"/>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CD66E76-1B6B-4120-87FF-A7978751ACD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153733</xdr:rowOff>
    </xdr:from>
    <xdr:to>
      <xdr:col>54</xdr:col>
      <xdr:colOff>189865</xdr:colOff>
      <xdr:row>64</xdr:row>
      <xdr:rowOff>75669</xdr:rowOff>
    </xdr:to>
    <xdr:cxnSp macro="">
      <xdr:nvCxnSpPr>
        <xdr:cNvPr id="230" name="直線コネクタ 229">
          <a:extLst>
            <a:ext uri="{FF2B5EF4-FFF2-40B4-BE49-F238E27FC236}">
              <a16:creationId xmlns:a16="http://schemas.microsoft.com/office/drawing/2014/main" id="{D8C06E58-AD0B-4BD9-B692-59D0D98C2414}"/>
            </a:ext>
          </a:extLst>
        </xdr:cNvPr>
        <xdr:cNvCxnSpPr/>
      </xdr:nvCxnSpPr>
      <xdr:spPr>
        <a:xfrm flipV="1">
          <a:off x="9429115" y="9583483"/>
          <a:ext cx="0" cy="1464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2074407-1EDE-48A5-A4A8-9ACAFA473DF2}"/>
            </a:ext>
          </a:extLst>
        </xdr:cNvPr>
        <xdr:cNvSpPr txBox="1"/>
      </xdr:nvSpPr>
      <xdr:spPr>
        <a:xfrm>
          <a:off x="9467850" y="1105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75669</xdr:rowOff>
    </xdr:from>
    <xdr:to>
      <xdr:col>55</xdr:col>
      <xdr:colOff>88900</xdr:colOff>
      <xdr:row>64</xdr:row>
      <xdr:rowOff>75669</xdr:rowOff>
    </xdr:to>
    <xdr:cxnSp macro="">
      <xdr:nvCxnSpPr>
        <xdr:cNvPr id="232" name="直線コネクタ 231">
          <a:extLst>
            <a:ext uri="{FF2B5EF4-FFF2-40B4-BE49-F238E27FC236}">
              <a16:creationId xmlns:a16="http://schemas.microsoft.com/office/drawing/2014/main" id="{3A122B51-4BD1-4CDE-9066-7D744931D829}"/>
            </a:ext>
          </a:extLst>
        </xdr:cNvPr>
        <xdr:cNvCxnSpPr/>
      </xdr:nvCxnSpPr>
      <xdr:spPr>
        <a:xfrm>
          <a:off x="9356090" y="1104846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100410</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9FC6339-53BA-4837-9B89-9D5F97DAC68E}"/>
            </a:ext>
          </a:extLst>
        </xdr:cNvPr>
        <xdr:cNvSpPr txBox="1"/>
      </xdr:nvSpPr>
      <xdr:spPr>
        <a:xfrm>
          <a:off x="9467850" y="93549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153733</xdr:rowOff>
    </xdr:from>
    <xdr:to>
      <xdr:col>55</xdr:col>
      <xdr:colOff>88900</xdr:colOff>
      <xdr:row>55</xdr:row>
      <xdr:rowOff>153733</xdr:rowOff>
    </xdr:to>
    <xdr:cxnSp macro="">
      <xdr:nvCxnSpPr>
        <xdr:cNvPr id="234" name="直線コネクタ 233">
          <a:extLst>
            <a:ext uri="{FF2B5EF4-FFF2-40B4-BE49-F238E27FC236}">
              <a16:creationId xmlns:a16="http://schemas.microsoft.com/office/drawing/2014/main" id="{D011B744-478F-4ED0-9334-D365D7B1E692}"/>
            </a:ext>
          </a:extLst>
        </xdr:cNvPr>
        <xdr:cNvCxnSpPr/>
      </xdr:nvCxnSpPr>
      <xdr:spPr>
        <a:xfrm>
          <a:off x="9356090" y="95834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10936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D81A0EC-A383-4E42-A73F-568C31216A53}"/>
            </a:ext>
          </a:extLst>
        </xdr:cNvPr>
        <xdr:cNvSpPr txBox="1"/>
      </xdr:nvSpPr>
      <xdr:spPr>
        <a:xfrm>
          <a:off x="9467850" y="10642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159509</xdr:rowOff>
    </xdr:from>
    <xdr:to>
      <xdr:col>55</xdr:col>
      <xdr:colOff>50800</xdr:colOff>
      <xdr:row>63</xdr:row>
      <xdr:rowOff>89659</xdr:rowOff>
    </xdr:to>
    <xdr:sp macro="" textlink="">
      <xdr:nvSpPr>
        <xdr:cNvPr id="236" name="フローチャート: 判断 235">
          <a:extLst>
            <a:ext uri="{FF2B5EF4-FFF2-40B4-BE49-F238E27FC236}">
              <a16:creationId xmlns:a16="http://schemas.microsoft.com/office/drawing/2014/main" id="{376BCAD0-CDA2-41DC-80F5-645C88F6DD89}"/>
            </a:ext>
          </a:extLst>
        </xdr:cNvPr>
        <xdr:cNvSpPr/>
      </xdr:nvSpPr>
      <xdr:spPr>
        <a:xfrm>
          <a:off x="9394190" y="1079131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615</xdr:rowOff>
    </xdr:from>
    <xdr:to>
      <xdr:col>50</xdr:col>
      <xdr:colOff>165100</xdr:colOff>
      <xdr:row>63</xdr:row>
      <xdr:rowOff>102215</xdr:rowOff>
    </xdr:to>
    <xdr:sp macro="" textlink="">
      <xdr:nvSpPr>
        <xdr:cNvPr id="237" name="フローチャート: 判断 236">
          <a:extLst>
            <a:ext uri="{FF2B5EF4-FFF2-40B4-BE49-F238E27FC236}">
              <a16:creationId xmlns:a16="http://schemas.microsoft.com/office/drawing/2014/main" id="{05B1FEE9-4024-496D-8AE4-1DF484ABA5BB}"/>
            </a:ext>
          </a:extLst>
        </xdr:cNvPr>
        <xdr:cNvSpPr/>
      </xdr:nvSpPr>
      <xdr:spPr>
        <a:xfrm>
          <a:off x="8632190" y="108019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2864</xdr:rowOff>
    </xdr:from>
    <xdr:to>
      <xdr:col>46</xdr:col>
      <xdr:colOff>38100</xdr:colOff>
      <xdr:row>63</xdr:row>
      <xdr:rowOff>104464</xdr:rowOff>
    </xdr:to>
    <xdr:sp macro="" textlink="">
      <xdr:nvSpPr>
        <xdr:cNvPr id="238" name="フローチャート: 判断 237">
          <a:extLst>
            <a:ext uri="{FF2B5EF4-FFF2-40B4-BE49-F238E27FC236}">
              <a16:creationId xmlns:a16="http://schemas.microsoft.com/office/drawing/2014/main" id="{AA0E1EB2-99EE-4460-BACC-0CE88A59898C}"/>
            </a:ext>
          </a:extLst>
        </xdr:cNvPr>
        <xdr:cNvSpPr/>
      </xdr:nvSpPr>
      <xdr:spPr>
        <a:xfrm>
          <a:off x="7846060" y="1080421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7404</xdr:rowOff>
    </xdr:from>
    <xdr:to>
      <xdr:col>41</xdr:col>
      <xdr:colOff>101600</xdr:colOff>
      <xdr:row>63</xdr:row>
      <xdr:rowOff>109004</xdr:rowOff>
    </xdr:to>
    <xdr:sp macro="" textlink="">
      <xdr:nvSpPr>
        <xdr:cNvPr id="239" name="フローチャート: 判断 238">
          <a:extLst>
            <a:ext uri="{FF2B5EF4-FFF2-40B4-BE49-F238E27FC236}">
              <a16:creationId xmlns:a16="http://schemas.microsoft.com/office/drawing/2014/main" id="{82A35538-E15F-4779-B1F6-BAF3E2B9DC2A}"/>
            </a:ext>
          </a:extLst>
        </xdr:cNvPr>
        <xdr:cNvSpPr/>
      </xdr:nvSpPr>
      <xdr:spPr>
        <a:xfrm>
          <a:off x="7029450" y="1081065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31252</xdr:rowOff>
    </xdr:from>
    <xdr:to>
      <xdr:col>36</xdr:col>
      <xdr:colOff>165100</xdr:colOff>
      <xdr:row>63</xdr:row>
      <xdr:rowOff>132852</xdr:rowOff>
    </xdr:to>
    <xdr:sp macro="" textlink="">
      <xdr:nvSpPr>
        <xdr:cNvPr id="240" name="フローチャート: 判断 239">
          <a:extLst>
            <a:ext uri="{FF2B5EF4-FFF2-40B4-BE49-F238E27FC236}">
              <a16:creationId xmlns:a16="http://schemas.microsoft.com/office/drawing/2014/main" id="{2225BBEA-D4E9-454A-A3B5-A3E2B651195E}"/>
            </a:ext>
          </a:extLst>
        </xdr:cNvPr>
        <xdr:cNvSpPr/>
      </xdr:nvSpPr>
      <xdr:spPr>
        <a:xfrm>
          <a:off x="6231890" y="108306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19C0178-6925-4B45-A675-A88C6B4A334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8D3745B-2143-42BA-AD6F-5550DFB29B2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E345E6-D3FD-4C86-8FE3-A8AF251D1A66}"/>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8D0BCA-5489-4542-B3D9-36B63722112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4C889CC-3689-44DA-A401-10CCF9207CB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44610</xdr:rowOff>
    </xdr:from>
    <xdr:to>
      <xdr:col>55</xdr:col>
      <xdr:colOff>50800</xdr:colOff>
      <xdr:row>63</xdr:row>
      <xdr:rowOff>146210</xdr:rowOff>
    </xdr:to>
    <xdr:sp macro="" textlink="">
      <xdr:nvSpPr>
        <xdr:cNvPr id="246" name="楕円 245">
          <a:extLst>
            <a:ext uri="{FF2B5EF4-FFF2-40B4-BE49-F238E27FC236}">
              <a16:creationId xmlns:a16="http://schemas.microsoft.com/office/drawing/2014/main" id="{0516E880-A287-4BCC-8E6E-22730EF113AE}"/>
            </a:ext>
          </a:extLst>
        </xdr:cNvPr>
        <xdr:cNvSpPr/>
      </xdr:nvSpPr>
      <xdr:spPr>
        <a:xfrm>
          <a:off x="9394190" y="1084786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23037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D7E299D-CB20-4035-A586-22421AB66F39}"/>
            </a:ext>
          </a:extLst>
        </xdr:cNvPr>
        <xdr:cNvSpPr txBox="1"/>
      </xdr:nvSpPr>
      <xdr:spPr>
        <a:xfrm>
          <a:off x="9467850" y="10820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48502</xdr:rowOff>
    </xdr:from>
    <xdr:to>
      <xdr:col>50</xdr:col>
      <xdr:colOff>165100</xdr:colOff>
      <xdr:row>63</xdr:row>
      <xdr:rowOff>150102</xdr:rowOff>
    </xdr:to>
    <xdr:sp macro="" textlink="">
      <xdr:nvSpPr>
        <xdr:cNvPr id="248" name="楕円 247">
          <a:extLst>
            <a:ext uri="{FF2B5EF4-FFF2-40B4-BE49-F238E27FC236}">
              <a16:creationId xmlns:a16="http://schemas.microsoft.com/office/drawing/2014/main" id="{D9B61655-09F3-44C4-B692-E12897610003}"/>
            </a:ext>
          </a:extLst>
        </xdr:cNvPr>
        <xdr:cNvSpPr/>
      </xdr:nvSpPr>
      <xdr:spPr>
        <a:xfrm>
          <a:off x="8632190" y="1085175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95410</xdr:rowOff>
    </xdr:from>
    <xdr:to>
      <xdr:col>55</xdr:col>
      <xdr:colOff>0</xdr:colOff>
      <xdr:row>63</xdr:row>
      <xdr:rowOff>99302</xdr:rowOff>
    </xdr:to>
    <xdr:cxnSp macro="">
      <xdr:nvCxnSpPr>
        <xdr:cNvPr id="249" name="直線コネクタ 248">
          <a:extLst>
            <a:ext uri="{FF2B5EF4-FFF2-40B4-BE49-F238E27FC236}">
              <a16:creationId xmlns:a16="http://schemas.microsoft.com/office/drawing/2014/main" id="{7FF700D9-CB3A-49E2-BB02-677DF1FD9DEF}"/>
            </a:ext>
          </a:extLst>
        </xdr:cNvPr>
        <xdr:cNvCxnSpPr/>
      </xdr:nvCxnSpPr>
      <xdr:spPr>
        <a:xfrm flipV="1">
          <a:off x="8686800" y="10892950"/>
          <a:ext cx="742950" cy="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51647</xdr:rowOff>
    </xdr:from>
    <xdr:to>
      <xdr:col>46</xdr:col>
      <xdr:colOff>38100</xdr:colOff>
      <xdr:row>63</xdr:row>
      <xdr:rowOff>153247</xdr:rowOff>
    </xdr:to>
    <xdr:sp macro="" textlink="">
      <xdr:nvSpPr>
        <xdr:cNvPr id="250" name="楕円 249">
          <a:extLst>
            <a:ext uri="{FF2B5EF4-FFF2-40B4-BE49-F238E27FC236}">
              <a16:creationId xmlns:a16="http://schemas.microsoft.com/office/drawing/2014/main" id="{F94DECAD-8FF2-4E1C-9589-628387F6B4EA}"/>
            </a:ext>
          </a:extLst>
        </xdr:cNvPr>
        <xdr:cNvSpPr/>
      </xdr:nvSpPr>
      <xdr:spPr>
        <a:xfrm>
          <a:off x="7846060" y="108568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99302</xdr:rowOff>
    </xdr:from>
    <xdr:to>
      <xdr:col>50</xdr:col>
      <xdr:colOff>114300</xdr:colOff>
      <xdr:row>63</xdr:row>
      <xdr:rowOff>102447</xdr:rowOff>
    </xdr:to>
    <xdr:cxnSp macro="">
      <xdr:nvCxnSpPr>
        <xdr:cNvPr id="251" name="直線コネクタ 250">
          <a:extLst>
            <a:ext uri="{FF2B5EF4-FFF2-40B4-BE49-F238E27FC236}">
              <a16:creationId xmlns:a16="http://schemas.microsoft.com/office/drawing/2014/main" id="{65249AEB-D7E8-4348-8A49-57680728CD7B}"/>
            </a:ext>
          </a:extLst>
        </xdr:cNvPr>
        <xdr:cNvCxnSpPr/>
      </xdr:nvCxnSpPr>
      <xdr:spPr>
        <a:xfrm flipV="1">
          <a:off x="7889240" y="10896842"/>
          <a:ext cx="79756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56976</xdr:rowOff>
    </xdr:from>
    <xdr:to>
      <xdr:col>41</xdr:col>
      <xdr:colOff>101600</xdr:colOff>
      <xdr:row>63</xdr:row>
      <xdr:rowOff>158576</xdr:rowOff>
    </xdr:to>
    <xdr:sp macro="" textlink="">
      <xdr:nvSpPr>
        <xdr:cNvPr id="252" name="楕円 251">
          <a:extLst>
            <a:ext uri="{FF2B5EF4-FFF2-40B4-BE49-F238E27FC236}">
              <a16:creationId xmlns:a16="http://schemas.microsoft.com/office/drawing/2014/main" id="{AD103C33-D148-434B-AB0E-7DEF7EED43E0}"/>
            </a:ext>
          </a:extLst>
        </xdr:cNvPr>
        <xdr:cNvSpPr/>
      </xdr:nvSpPr>
      <xdr:spPr>
        <a:xfrm>
          <a:off x="7029450" y="1086213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102447</xdr:rowOff>
    </xdr:from>
    <xdr:to>
      <xdr:col>45</xdr:col>
      <xdr:colOff>177800</xdr:colOff>
      <xdr:row>63</xdr:row>
      <xdr:rowOff>107776</xdr:rowOff>
    </xdr:to>
    <xdr:cxnSp macro="">
      <xdr:nvCxnSpPr>
        <xdr:cNvPr id="253" name="直線コネクタ 252">
          <a:extLst>
            <a:ext uri="{FF2B5EF4-FFF2-40B4-BE49-F238E27FC236}">
              <a16:creationId xmlns:a16="http://schemas.microsoft.com/office/drawing/2014/main" id="{8189400D-A9CF-4CAD-B6E3-442C52913B58}"/>
            </a:ext>
          </a:extLst>
        </xdr:cNvPr>
        <xdr:cNvCxnSpPr/>
      </xdr:nvCxnSpPr>
      <xdr:spPr>
        <a:xfrm flipV="1">
          <a:off x="7084060" y="10899987"/>
          <a:ext cx="80518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68136</xdr:rowOff>
    </xdr:from>
    <xdr:to>
      <xdr:col>36</xdr:col>
      <xdr:colOff>165100</xdr:colOff>
      <xdr:row>63</xdr:row>
      <xdr:rowOff>169736</xdr:rowOff>
    </xdr:to>
    <xdr:sp macro="" textlink="">
      <xdr:nvSpPr>
        <xdr:cNvPr id="254" name="楕円 253">
          <a:extLst>
            <a:ext uri="{FF2B5EF4-FFF2-40B4-BE49-F238E27FC236}">
              <a16:creationId xmlns:a16="http://schemas.microsoft.com/office/drawing/2014/main" id="{1EF19C73-27C1-4BC4-8AD6-9234FA093DA6}"/>
            </a:ext>
          </a:extLst>
        </xdr:cNvPr>
        <xdr:cNvSpPr/>
      </xdr:nvSpPr>
      <xdr:spPr>
        <a:xfrm>
          <a:off x="6231890" y="1086758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107776</xdr:rowOff>
    </xdr:from>
    <xdr:to>
      <xdr:col>41</xdr:col>
      <xdr:colOff>50800</xdr:colOff>
      <xdr:row>63</xdr:row>
      <xdr:rowOff>118936</xdr:rowOff>
    </xdr:to>
    <xdr:cxnSp macro="">
      <xdr:nvCxnSpPr>
        <xdr:cNvPr id="255" name="直線コネクタ 254">
          <a:extLst>
            <a:ext uri="{FF2B5EF4-FFF2-40B4-BE49-F238E27FC236}">
              <a16:creationId xmlns:a16="http://schemas.microsoft.com/office/drawing/2014/main" id="{CB692FF3-AC0B-4F23-8CDC-471CB7A5F17E}"/>
            </a:ext>
          </a:extLst>
        </xdr:cNvPr>
        <xdr:cNvCxnSpPr/>
      </xdr:nvCxnSpPr>
      <xdr:spPr>
        <a:xfrm flipV="1">
          <a:off x="6286500" y="10907221"/>
          <a:ext cx="79756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118742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7B2EE17-00AA-4AD5-A6A0-847B87839570}"/>
            </a:ext>
          </a:extLst>
        </xdr:cNvPr>
        <xdr:cNvSpPr txBox="1"/>
      </xdr:nvSpPr>
      <xdr:spPr>
        <a:xfrm>
          <a:off x="8401265" y="1057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120991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35878EC-C61F-4B75-BE98-C55CB85FF3F2}"/>
            </a:ext>
          </a:extLst>
        </xdr:cNvPr>
        <xdr:cNvSpPr txBox="1"/>
      </xdr:nvSpPr>
      <xdr:spPr>
        <a:xfrm>
          <a:off x="7610690" y="10581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0A52651-558A-4AE4-9551-93270844A9DD}"/>
            </a:ext>
          </a:extLst>
        </xdr:cNvPr>
        <xdr:cNvSpPr txBox="1"/>
      </xdr:nvSpPr>
      <xdr:spPr>
        <a:xfrm>
          <a:off x="6822655" y="1058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149379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925BE86-8DCD-4465-B5EB-06C970EC4D09}"/>
            </a:ext>
          </a:extLst>
        </xdr:cNvPr>
        <xdr:cNvSpPr txBox="1"/>
      </xdr:nvSpPr>
      <xdr:spPr>
        <a:xfrm>
          <a:off x="6007950"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141229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23D9492-B50B-4103-87D9-71D9E4394789}"/>
            </a:ext>
          </a:extLst>
        </xdr:cNvPr>
        <xdr:cNvSpPr txBox="1"/>
      </xdr:nvSpPr>
      <xdr:spPr>
        <a:xfrm>
          <a:off x="8401265" y="10940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144374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FDA9CCC-0D71-4E54-9C52-80F8CA887200}"/>
            </a:ext>
          </a:extLst>
        </xdr:cNvPr>
        <xdr:cNvSpPr txBox="1"/>
      </xdr:nvSpPr>
      <xdr:spPr>
        <a:xfrm>
          <a:off x="7610690" y="1094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149703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E98EB11-66C6-40A3-9218-4D16B9D921CE}"/>
            </a:ext>
          </a:extLst>
        </xdr:cNvPr>
        <xdr:cNvSpPr txBox="1"/>
      </xdr:nvSpPr>
      <xdr:spPr>
        <a:xfrm>
          <a:off x="6822655" y="10951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160863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7E8EC69-2651-4E34-AC90-1BAA4377CF8C}"/>
            </a:ext>
          </a:extLst>
        </xdr:cNvPr>
        <xdr:cNvSpPr txBox="1"/>
      </xdr:nvSpPr>
      <xdr:spPr>
        <a:xfrm>
          <a:off x="6007950" y="10964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3370854-DF43-410B-86A4-25B9FA9C1E0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D1290FA-A36D-41B7-879A-BAB745B06C4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D88BADE-D664-4815-878B-3891F06C480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41F3FA6-27BE-405E-8A92-67FC69B4DAA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E9EE57C-D372-4D74-A79E-2928CC3897A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28089C4-70EB-4129-AC20-CD50306B3D8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5A53025-A905-4442-8452-A77FC0A0044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64C1524-9FB0-45F1-9020-623011AFCD2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C64C6A2-2E19-4E9F-9BEF-16618CFD3D0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7275E08-262D-44E5-AB0F-560BADEAF12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6AC4D5E-6887-4E37-A2AE-BAAFF0006EF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EC0D415-8EBC-46CC-AD89-F2F806F059D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5185F70B-2118-4F64-9E28-1C5D74CAF8F5}"/>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C8EFC96-7FA2-4E81-9F4B-2A1F423FEC65}"/>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3AC5CCC-AB06-4AF0-8021-1C4490B35C2E}"/>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25D3A0A-7D23-42A4-AFE3-6BDF27E1306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683C199-4F3E-48E7-A8BB-C9E24C924C2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A350C48-FC87-45CA-80F1-115C84A308D4}"/>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696B9A7-63D4-464E-B28A-144605D3CFEF}"/>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CF16FD5-A224-45A4-A425-E285C252427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A4C0741-325D-4EBE-A081-3D1FEB10E4AF}"/>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0993E10-D371-4001-A9D5-41F25C773043}"/>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BA73B2C-5972-4C76-AF60-0BFCBC677AE2}"/>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F38FC7E-CC86-484D-8426-1E7FF38F9FA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15E201CE-8C81-4D8A-AD3B-195FA6613D21}"/>
            </a:ext>
          </a:extLst>
        </xdr:cNvPr>
        <xdr:cNvCxnSpPr/>
      </xdr:nvCxnSpPr>
      <xdr:spPr>
        <a:xfrm flipV="1">
          <a:off x="4173855" y="1336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5963C194-136B-4C82-9E0B-3DD8E4005898}"/>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9B7BFDA-860C-4C86-A592-A388999A2AA1}"/>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C7D37A2-B786-4BC3-8EF0-5384B8A89843}"/>
            </a:ext>
          </a:extLst>
        </xdr:cNvPr>
        <xdr:cNvSpPr txBox="1"/>
      </xdr:nvSpPr>
      <xdr:spPr>
        <a:xfrm>
          <a:off x="4212590" y="1313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92" name="直線コネクタ 291">
          <a:extLst>
            <a:ext uri="{FF2B5EF4-FFF2-40B4-BE49-F238E27FC236}">
              <a16:creationId xmlns:a16="http://schemas.microsoft.com/office/drawing/2014/main" id="{02E06D4A-BDEF-4CA6-93B6-A0D312BB5F09}"/>
            </a:ext>
          </a:extLst>
        </xdr:cNvPr>
        <xdr:cNvCxnSpPr/>
      </xdr:nvCxnSpPr>
      <xdr:spPr>
        <a:xfrm>
          <a:off x="4112260" y="133635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141622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163D422-7FB9-489F-9BFF-85D856125D7F}"/>
            </a:ext>
          </a:extLst>
        </xdr:cNvPr>
        <xdr:cNvSpPr txBox="1"/>
      </xdr:nvSpPr>
      <xdr:spPr>
        <a:xfrm>
          <a:off x="4212590" y="1402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294" name="フローチャート: 判断 293">
          <a:extLst>
            <a:ext uri="{FF2B5EF4-FFF2-40B4-BE49-F238E27FC236}">
              <a16:creationId xmlns:a16="http://schemas.microsoft.com/office/drawing/2014/main" id="{9EDA997E-37BE-4D89-8210-13EE24139615}"/>
            </a:ext>
          </a:extLst>
        </xdr:cNvPr>
        <xdr:cNvSpPr/>
      </xdr:nvSpPr>
      <xdr:spPr>
        <a:xfrm>
          <a:off x="4131310" y="1417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124461</xdr:rowOff>
    </xdr:from>
    <xdr:to>
      <xdr:col>20</xdr:col>
      <xdr:colOff>38100</xdr:colOff>
      <xdr:row>83</xdr:row>
      <xdr:rowOff>54611</xdr:rowOff>
    </xdr:to>
    <xdr:sp macro="" textlink="">
      <xdr:nvSpPr>
        <xdr:cNvPr id="295" name="フローチャート: 判断 294">
          <a:extLst>
            <a:ext uri="{FF2B5EF4-FFF2-40B4-BE49-F238E27FC236}">
              <a16:creationId xmlns:a16="http://schemas.microsoft.com/office/drawing/2014/main" id="{775A2F6F-F2C8-4E58-9B81-06C3478AD150}"/>
            </a:ext>
          </a:extLst>
        </xdr:cNvPr>
        <xdr:cNvSpPr/>
      </xdr:nvSpPr>
      <xdr:spPr>
        <a:xfrm>
          <a:off x="33883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96" name="フローチャート: 判断 295">
          <a:extLst>
            <a:ext uri="{FF2B5EF4-FFF2-40B4-BE49-F238E27FC236}">
              <a16:creationId xmlns:a16="http://schemas.microsoft.com/office/drawing/2014/main" id="{79AAC029-CCE4-4535-8683-FA4F38DD2FAB}"/>
            </a:ext>
          </a:extLst>
        </xdr:cNvPr>
        <xdr:cNvSpPr/>
      </xdr:nvSpPr>
      <xdr:spPr>
        <a:xfrm>
          <a:off x="2571750" y="141605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7" name="フローチャート: 判断 296">
          <a:extLst>
            <a:ext uri="{FF2B5EF4-FFF2-40B4-BE49-F238E27FC236}">
              <a16:creationId xmlns:a16="http://schemas.microsoft.com/office/drawing/2014/main" id="{600A6BDF-1CE4-4A6A-9A5E-088BB158FACA}"/>
            </a:ext>
          </a:extLst>
        </xdr:cNvPr>
        <xdr:cNvSpPr/>
      </xdr:nvSpPr>
      <xdr:spPr>
        <a:xfrm>
          <a:off x="1774190" y="141262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98" name="フローチャート: 判断 297">
          <a:extLst>
            <a:ext uri="{FF2B5EF4-FFF2-40B4-BE49-F238E27FC236}">
              <a16:creationId xmlns:a16="http://schemas.microsoft.com/office/drawing/2014/main" id="{8C9550DC-D4EF-4C4E-BB9B-DFF015E0EC7B}"/>
            </a:ext>
          </a:extLst>
        </xdr:cNvPr>
        <xdr:cNvSpPr/>
      </xdr:nvSpPr>
      <xdr:spPr>
        <a:xfrm>
          <a:off x="988060" y="1412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7C01DB3-B89F-4707-811B-E6AFD47845D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1E638BB-00D5-4BE1-85E1-8197C74E132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77A5678-9D73-479B-B23B-94B8FC3805C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E88609-E483-4D36-9EBC-ED21A72A935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0ADFCFC-04AD-4933-A39D-1B96AB45C48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44450</xdr:rowOff>
    </xdr:from>
    <xdr:to>
      <xdr:col>24</xdr:col>
      <xdr:colOff>114300</xdr:colOff>
      <xdr:row>86</xdr:row>
      <xdr:rowOff>146050</xdr:rowOff>
    </xdr:to>
    <xdr:sp macro="" textlink="">
      <xdr:nvSpPr>
        <xdr:cNvPr id="304" name="楕円 303">
          <a:extLst>
            <a:ext uri="{FF2B5EF4-FFF2-40B4-BE49-F238E27FC236}">
              <a16:creationId xmlns:a16="http://schemas.microsoft.com/office/drawing/2014/main" id="{5EAEA77F-49D0-42FA-88E0-E9624BD9AFAF}"/>
            </a:ext>
          </a:extLst>
        </xdr:cNvPr>
        <xdr:cNvSpPr/>
      </xdr:nvSpPr>
      <xdr:spPr>
        <a:xfrm>
          <a:off x="4131310" y="147910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130827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16C06EB3-EC3A-43E9-926A-0415155E76D1}"/>
            </a:ext>
          </a:extLst>
        </xdr:cNvPr>
        <xdr:cNvSpPr txBox="1"/>
      </xdr:nvSpPr>
      <xdr:spPr>
        <a:xfrm>
          <a:off x="4212590" y="1470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2539</xdr:rowOff>
    </xdr:from>
    <xdr:to>
      <xdr:col>20</xdr:col>
      <xdr:colOff>38100</xdr:colOff>
      <xdr:row>86</xdr:row>
      <xdr:rowOff>104139</xdr:rowOff>
    </xdr:to>
    <xdr:sp macro="" textlink="">
      <xdr:nvSpPr>
        <xdr:cNvPr id="306" name="楕円 305">
          <a:extLst>
            <a:ext uri="{FF2B5EF4-FFF2-40B4-BE49-F238E27FC236}">
              <a16:creationId xmlns:a16="http://schemas.microsoft.com/office/drawing/2014/main" id="{FF4C346A-01DE-4A22-A8D6-5AA0905B60F9}"/>
            </a:ext>
          </a:extLst>
        </xdr:cNvPr>
        <xdr:cNvSpPr/>
      </xdr:nvSpPr>
      <xdr:spPr>
        <a:xfrm>
          <a:off x="3388360" y="147472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53339</xdr:rowOff>
    </xdr:from>
    <xdr:to>
      <xdr:col>24</xdr:col>
      <xdr:colOff>63500</xdr:colOff>
      <xdr:row>86</xdr:row>
      <xdr:rowOff>95250</xdr:rowOff>
    </xdr:to>
    <xdr:cxnSp macro="">
      <xdr:nvCxnSpPr>
        <xdr:cNvPr id="307" name="直線コネクタ 306">
          <a:extLst>
            <a:ext uri="{FF2B5EF4-FFF2-40B4-BE49-F238E27FC236}">
              <a16:creationId xmlns:a16="http://schemas.microsoft.com/office/drawing/2014/main" id="{11113324-15B4-4406-892E-1A4E8117E10C}"/>
            </a:ext>
          </a:extLst>
        </xdr:cNvPr>
        <xdr:cNvCxnSpPr/>
      </xdr:nvCxnSpPr>
      <xdr:spPr>
        <a:xfrm>
          <a:off x="3431540" y="14801849"/>
          <a:ext cx="7429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132080</xdr:rowOff>
    </xdr:from>
    <xdr:to>
      <xdr:col>15</xdr:col>
      <xdr:colOff>101600</xdr:colOff>
      <xdr:row>86</xdr:row>
      <xdr:rowOff>62230</xdr:rowOff>
    </xdr:to>
    <xdr:sp macro="" textlink="">
      <xdr:nvSpPr>
        <xdr:cNvPr id="308" name="楕円 307">
          <a:extLst>
            <a:ext uri="{FF2B5EF4-FFF2-40B4-BE49-F238E27FC236}">
              <a16:creationId xmlns:a16="http://schemas.microsoft.com/office/drawing/2014/main" id="{5E467539-9BCB-48C9-AF13-7C02033003DA}"/>
            </a:ext>
          </a:extLst>
        </xdr:cNvPr>
        <xdr:cNvSpPr/>
      </xdr:nvSpPr>
      <xdr:spPr>
        <a:xfrm>
          <a:off x="2571750" y="147091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xdr:rowOff>
    </xdr:from>
    <xdr:to>
      <xdr:col>19</xdr:col>
      <xdr:colOff>177800</xdr:colOff>
      <xdr:row>86</xdr:row>
      <xdr:rowOff>53339</xdr:rowOff>
    </xdr:to>
    <xdr:cxnSp macro="">
      <xdr:nvCxnSpPr>
        <xdr:cNvPr id="309" name="直線コネクタ 308">
          <a:extLst>
            <a:ext uri="{FF2B5EF4-FFF2-40B4-BE49-F238E27FC236}">
              <a16:creationId xmlns:a16="http://schemas.microsoft.com/office/drawing/2014/main" id="{1B3A34DA-F67F-48C0-AC9E-974739683176}"/>
            </a:ext>
          </a:extLst>
        </xdr:cNvPr>
        <xdr:cNvCxnSpPr/>
      </xdr:nvCxnSpPr>
      <xdr:spPr>
        <a:xfrm>
          <a:off x="2626360" y="14759940"/>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90170</xdr:rowOff>
    </xdr:from>
    <xdr:to>
      <xdr:col>10</xdr:col>
      <xdr:colOff>165100</xdr:colOff>
      <xdr:row>86</xdr:row>
      <xdr:rowOff>20320</xdr:rowOff>
    </xdr:to>
    <xdr:sp macro="" textlink="">
      <xdr:nvSpPr>
        <xdr:cNvPr id="310" name="楕円 309">
          <a:extLst>
            <a:ext uri="{FF2B5EF4-FFF2-40B4-BE49-F238E27FC236}">
              <a16:creationId xmlns:a16="http://schemas.microsoft.com/office/drawing/2014/main" id="{F236102D-FC1D-417C-8219-528265FA976E}"/>
            </a:ext>
          </a:extLst>
        </xdr:cNvPr>
        <xdr:cNvSpPr/>
      </xdr:nvSpPr>
      <xdr:spPr>
        <a:xfrm>
          <a:off x="1774190" y="146672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140970</xdr:rowOff>
    </xdr:from>
    <xdr:to>
      <xdr:col>15</xdr:col>
      <xdr:colOff>50800</xdr:colOff>
      <xdr:row>86</xdr:row>
      <xdr:rowOff>11430</xdr:rowOff>
    </xdr:to>
    <xdr:cxnSp macro="">
      <xdr:nvCxnSpPr>
        <xdr:cNvPr id="311" name="直線コネクタ 310">
          <a:extLst>
            <a:ext uri="{FF2B5EF4-FFF2-40B4-BE49-F238E27FC236}">
              <a16:creationId xmlns:a16="http://schemas.microsoft.com/office/drawing/2014/main" id="{01630ECB-332E-4306-B16E-A0A2C955C3A7}"/>
            </a:ext>
          </a:extLst>
        </xdr:cNvPr>
        <xdr:cNvCxnSpPr/>
      </xdr:nvCxnSpPr>
      <xdr:spPr>
        <a:xfrm>
          <a:off x="1828800" y="1471231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48261</xdr:rowOff>
    </xdr:from>
    <xdr:to>
      <xdr:col>6</xdr:col>
      <xdr:colOff>38100</xdr:colOff>
      <xdr:row>85</xdr:row>
      <xdr:rowOff>149861</xdr:rowOff>
    </xdr:to>
    <xdr:sp macro="" textlink="">
      <xdr:nvSpPr>
        <xdr:cNvPr id="312" name="楕円 311">
          <a:extLst>
            <a:ext uri="{FF2B5EF4-FFF2-40B4-BE49-F238E27FC236}">
              <a16:creationId xmlns:a16="http://schemas.microsoft.com/office/drawing/2014/main" id="{578F9EA5-0DF2-4578-847D-0DAD24402DBA}"/>
            </a:ext>
          </a:extLst>
        </xdr:cNvPr>
        <xdr:cNvSpPr/>
      </xdr:nvSpPr>
      <xdr:spPr>
        <a:xfrm>
          <a:off x="988060" y="146234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99061</xdr:rowOff>
    </xdr:from>
    <xdr:to>
      <xdr:col>10</xdr:col>
      <xdr:colOff>114300</xdr:colOff>
      <xdr:row>85</xdr:row>
      <xdr:rowOff>140970</xdr:rowOff>
    </xdr:to>
    <xdr:cxnSp macro="">
      <xdr:nvCxnSpPr>
        <xdr:cNvPr id="313" name="直線コネクタ 312">
          <a:extLst>
            <a:ext uri="{FF2B5EF4-FFF2-40B4-BE49-F238E27FC236}">
              <a16:creationId xmlns:a16="http://schemas.microsoft.com/office/drawing/2014/main" id="{E6BEF7BA-5A8A-4B10-8422-05DA2BD5D1F7}"/>
            </a:ext>
          </a:extLst>
        </xdr:cNvPr>
        <xdr:cNvCxnSpPr/>
      </xdr:nvCxnSpPr>
      <xdr:spPr>
        <a:xfrm>
          <a:off x="1031240" y="14668501"/>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71138</xdr:rowOff>
    </xdr:from>
    <xdr:ext cx="405111" cy="259045"/>
    <xdr:sp macro="" textlink="">
      <xdr:nvSpPr>
        <xdr:cNvPr id="314" name="n_1aveValue【公営住宅】&#10;有形固定資産減価償却率">
          <a:extLst>
            <a:ext uri="{FF2B5EF4-FFF2-40B4-BE49-F238E27FC236}">
              <a16:creationId xmlns:a16="http://schemas.microsoft.com/office/drawing/2014/main" id="{9A4CD679-ED74-4CA0-8D02-5D94EB34111D}"/>
            </a:ext>
          </a:extLst>
        </xdr:cNvPr>
        <xdr:cNvSpPr txBox="1"/>
      </xdr:nvSpPr>
      <xdr:spPr>
        <a:xfrm>
          <a:off x="3239144" y="1395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50182</xdr:rowOff>
    </xdr:from>
    <xdr:ext cx="405111" cy="259045"/>
    <xdr:sp macro="" textlink="">
      <xdr:nvSpPr>
        <xdr:cNvPr id="315" name="n_2aveValue【公営住宅】&#10;有形固定資産減価償却率">
          <a:extLst>
            <a:ext uri="{FF2B5EF4-FFF2-40B4-BE49-F238E27FC236}">
              <a16:creationId xmlns:a16="http://schemas.microsoft.com/office/drawing/2014/main" id="{025A8387-9FA0-46A6-9D10-0213536196A1}"/>
            </a:ext>
          </a:extLst>
        </xdr:cNvPr>
        <xdr:cNvSpPr txBox="1"/>
      </xdr:nvSpPr>
      <xdr:spPr>
        <a:xfrm>
          <a:off x="2439044" y="139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6" name="n_3aveValue【公営住宅】&#10;有形固定資産減価償却率">
          <a:extLst>
            <a:ext uri="{FF2B5EF4-FFF2-40B4-BE49-F238E27FC236}">
              <a16:creationId xmlns:a16="http://schemas.microsoft.com/office/drawing/2014/main" id="{10E83625-F78B-46FF-9083-78BE6E33E7B5}"/>
            </a:ext>
          </a:extLst>
        </xdr:cNvPr>
        <xdr:cNvSpPr txBox="1"/>
      </xdr:nvSpPr>
      <xdr:spPr>
        <a:xfrm>
          <a:off x="164148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17" name="n_4aveValue【公営住宅】&#10;有形固定資産減価償却率">
          <a:extLst>
            <a:ext uri="{FF2B5EF4-FFF2-40B4-BE49-F238E27FC236}">
              <a16:creationId xmlns:a16="http://schemas.microsoft.com/office/drawing/2014/main" id="{32C38484-A1E8-47F3-B8E8-994BF4072A23}"/>
            </a:ext>
          </a:extLst>
        </xdr:cNvPr>
        <xdr:cNvSpPr txBox="1"/>
      </xdr:nvSpPr>
      <xdr:spPr>
        <a:xfrm>
          <a:off x="855354" y="139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95266</xdr:rowOff>
    </xdr:from>
    <xdr:ext cx="405111" cy="259045"/>
    <xdr:sp macro="" textlink="">
      <xdr:nvSpPr>
        <xdr:cNvPr id="318" name="n_1mainValue【公営住宅】&#10;有形固定資産減価償却率">
          <a:extLst>
            <a:ext uri="{FF2B5EF4-FFF2-40B4-BE49-F238E27FC236}">
              <a16:creationId xmlns:a16="http://schemas.microsoft.com/office/drawing/2014/main" id="{F4BF7D71-E41E-4290-84F9-DEDAD7ED4E90}"/>
            </a:ext>
          </a:extLst>
        </xdr:cNvPr>
        <xdr:cNvSpPr txBox="1"/>
      </xdr:nvSpPr>
      <xdr:spPr>
        <a:xfrm>
          <a:off x="3239144" y="1483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53357</xdr:rowOff>
    </xdr:from>
    <xdr:ext cx="405111" cy="259045"/>
    <xdr:sp macro="" textlink="">
      <xdr:nvSpPr>
        <xdr:cNvPr id="319" name="n_2mainValue【公営住宅】&#10;有形固定資産減価償却率">
          <a:extLst>
            <a:ext uri="{FF2B5EF4-FFF2-40B4-BE49-F238E27FC236}">
              <a16:creationId xmlns:a16="http://schemas.microsoft.com/office/drawing/2014/main" id="{A50BDAD7-7F48-46CC-BD6E-ECA66AEB8632}"/>
            </a:ext>
          </a:extLst>
        </xdr:cNvPr>
        <xdr:cNvSpPr txBox="1"/>
      </xdr:nvSpPr>
      <xdr:spPr>
        <a:xfrm>
          <a:off x="2439044"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11447</xdr:rowOff>
    </xdr:from>
    <xdr:ext cx="405111" cy="259045"/>
    <xdr:sp macro="" textlink="">
      <xdr:nvSpPr>
        <xdr:cNvPr id="320" name="n_3mainValue【公営住宅】&#10;有形固定資産減価償却率">
          <a:extLst>
            <a:ext uri="{FF2B5EF4-FFF2-40B4-BE49-F238E27FC236}">
              <a16:creationId xmlns:a16="http://schemas.microsoft.com/office/drawing/2014/main" id="{184D22FD-FD9D-4BC5-BFBA-CC0FE3BC80FA}"/>
            </a:ext>
          </a:extLst>
        </xdr:cNvPr>
        <xdr:cNvSpPr txBox="1"/>
      </xdr:nvSpPr>
      <xdr:spPr>
        <a:xfrm>
          <a:off x="164148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140988</xdr:rowOff>
    </xdr:from>
    <xdr:ext cx="405111" cy="259045"/>
    <xdr:sp macro="" textlink="">
      <xdr:nvSpPr>
        <xdr:cNvPr id="321" name="n_4mainValue【公営住宅】&#10;有形固定資産減価償却率">
          <a:extLst>
            <a:ext uri="{FF2B5EF4-FFF2-40B4-BE49-F238E27FC236}">
              <a16:creationId xmlns:a16="http://schemas.microsoft.com/office/drawing/2014/main" id="{DCC11D8C-9F6D-4DF8-AD16-2FFABF72D53D}"/>
            </a:ext>
          </a:extLst>
        </xdr:cNvPr>
        <xdr:cNvSpPr txBox="1"/>
      </xdr:nvSpPr>
      <xdr:spPr>
        <a:xfrm>
          <a:off x="855354" y="14712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0042238-A4AD-45EA-A5DD-1BFC9496B94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F3DCD59-E615-4DB4-AF90-FEEF08F5083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4BF44A5-CCEC-4373-829E-86E7C7C33654}"/>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6CEEADA-5D89-41B6-AC84-9B0E310E30A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CF707FD-DB78-4F11-B64C-CED938483CA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0861D70-01A3-4930-BEAD-217B1A34C48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D0A6B18-8F31-4518-A2C4-0615C8E4A57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0FF79F3-9B8E-435D-AFAC-9A26FA0CC1C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A6F7894-A45C-42A8-8497-3C30BFF89A2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A52E7AB-0B11-4ECD-B5C6-53DAAC3CD6B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32C5320-9901-44F8-A22D-5F3E4823ABB7}"/>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1045B13-E1B5-4B70-8F21-97FB9542AFD5}"/>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AEEAF3D-4D39-4467-A83D-5BF83A3623D4}"/>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7D05762-9D97-4ECA-A15E-E1CF96DDFAE0}"/>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EE8A92E-2DB3-47B3-A9A5-BAA2CCE71EFA}"/>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22AF1F6-0A89-4A08-B3A1-59A16919EA64}"/>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A3A2006-B29F-4125-969D-B732181DA852}"/>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1A602E9-F88C-471D-8D6E-7B791C2B4F8D}"/>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97F3C45-FAFD-4254-8471-E2DC3D76E60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DA0C9FF-E1E8-4C1E-B525-E64F30C3D1BF}"/>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E0011F2-3BBB-4C7D-A33A-9CFA4BC94C8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1C56F969-2528-40EF-9044-00D377F3EBF7}"/>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C959B20A-2FE0-422D-AEAD-5456FC14979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131063</xdr:rowOff>
    </xdr:from>
    <xdr:to>
      <xdr:col>54</xdr:col>
      <xdr:colOff>189865</xdr:colOff>
      <xdr:row>86</xdr:row>
      <xdr:rowOff>107442</xdr:rowOff>
    </xdr:to>
    <xdr:cxnSp macro="">
      <xdr:nvCxnSpPr>
        <xdr:cNvPr id="345" name="直線コネクタ 344">
          <a:extLst>
            <a:ext uri="{FF2B5EF4-FFF2-40B4-BE49-F238E27FC236}">
              <a16:creationId xmlns:a16="http://schemas.microsoft.com/office/drawing/2014/main" id="{64F46381-5A8B-45BF-9F71-89FD7BB0237F}"/>
            </a:ext>
          </a:extLst>
        </xdr:cNvPr>
        <xdr:cNvCxnSpPr/>
      </xdr:nvCxnSpPr>
      <xdr:spPr>
        <a:xfrm flipV="1">
          <a:off x="9429115" y="13336523"/>
          <a:ext cx="0" cy="1513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6" name="【公営住宅】&#10;一人当たり面積最小値テキスト">
          <a:extLst>
            <a:ext uri="{FF2B5EF4-FFF2-40B4-BE49-F238E27FC236}">
              <a16:creationId xmlns:a16="http://schemas.microsoft.com/office/drawing/2014/main" id="{7814745D-07BD-4EB4-A630-CCFD7B848E4F}"/>
            </a:ext>
          </a:extLst>
        </xdr:cNvPr>
        <xdr:cNvSpPr txBox="1"/>
      </xdr:nvSpPr>
      <xdr:spPr>
        <a:xfrm>
          <a:off x="946785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7" name="直線コネクタ 346">
          <a:extLst>
            <a:ext uri="{FF2B5EF4-FFF2-40B4-BE49-F238E27FC236}">
              <a16:creationId xmlns:a16="http://schemas.microsoft.com/office/drawing/2014/main" id="{967838DD-696A-4BA2-836A-00A0BD2815AA}"/>
            </a:ext>
          </a:extLst>
        </xdr:cNvPr>
        <xdr:cNvCxnSpPr/>
      </xdr:nvCxnSpPr>
      <xdr:spPr>
        <a:xfrm>
          <a:off x="9356090" y="148502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77740</xdr:rowOff>
    </xdr:from>
    <xdr:ext cx="469744" cy="259045"/>
    <xdr:sp macro="" textlink="">
      <xdr:nvSpPr>
        <xdr:cNvPr id="348" name="【公営住宅】&#10;一人当たり面積最大値テキスト">
          <a:extLst>
            <a:ext uri="{FF2B5EF4-FFF2-40B4-BE49-F238E27FC236}">
              <a16:creationId xmlns:a16="http://schemas.microsoft.com/office/drawing/2014/main" id="{752DDE2A-6986-4132-BB74-0CB886A7CADB}"/>
            </a:ext>
          </a:extLst>
        </xdr:cNvPr>
        <xdr:cNvSpPr txBox="1"/>
      </xdr:nvSpPr>
      <xdr:spPr>
        <a:xfrm>
          <a:off x="9467850" y="13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131063</xdr:rowOff>
    </xdr:from>
    <xdr:to>
      <xdr:col>55</xdr:col>
      <xdr:colOff>88900</xdr:colOff>
      <xdr:row>77</xdr:row>
      <xdr:rowOff>131063</xdr:rowOff>
    </xdr:to>
    <xdr:cxnSp macro="">
      <xdr:nvCxnSpPr>
        <xdr:cNvPr id="349" name="直線コネクタ 348">
          <a:extLst>
            <a:ext uri="{FF2B5EF4-FFF2-40B4-BE49-F238E27FC236}">
              <a16:creationId xmlns:a16="http://schemas.microsoft.com/office/drawing/2014/main" id="{81C134C1-3CA5-45A1-B152-A18CCF3C18E0}"/>
            </a:ext>
          </a:extLst>
        </xdr:cNvPr>
        <xdr:cNvCxnSpPr/>
      </xdr:nvCxnSpPr>
      <xdr:spPr>
        <a:xfrm>
          <a:off x="9356090" y="133365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67899</xdr:rowOff>
    </xdr:from>
    <xdr:ext cx="469744" cy="259045"/>
    <xdr:sp macro="" textlink="">
      <xdr:nvSpPr>
        <xdr:cNvPr id="350" name="【公営住宅】&#10;一人当たり面積平均値テキスト">
          <a:extLst>
            <a:ext uri="{FF2B5EF4-FFF2-40B4-BE49-F238E27FC236}">
              <a16:creationId xmlns:a16="http://schemas.microsoft.com/office/drawing/2014/main" id="{5FAD9500-98EC-47B6-A685-E9EB10C28F54}"/>
            </a:ext>
          </a:extLst>
        </xdr:cNvPr>
        <xdr:cNvSpPr txBox="1"/>
      </xdr:nvSpPr>
      <xdr:spPr>
        <a:xfrm>
          <a:off x="9467850" y="142963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45022</xdr:rowOff>
    </xdr:from>
    <xdr:to>
      <xdr:col>55</xdr:col>
      <xdr:colOff>50800</xdr:colOff>
      <xdr:row>84</xdr:row>
      <xdr:rowOff>146622</xdr:rowOff>
    </xdr:to>
    <xdr:sp macro="" textlink="">
      <xdr:nvSpPr>
        <xdr:cNvPr id="351" name="フローチャート: 判断 350">
          <a:extLst>
            <a:ext uri="{FF2B5EF4-FFF2-40B4-BE49-F238E27FC236}">
              <a16:creationId xmlns:a16="http://schemas.microsoft.com/office/drawing/2014/main" id="{795C65F9-9FC3-4391-90B0-094C297DE2E1}"/>
            </a:ext>
          </a:extLst>
        </xdr:cNvPr>
        <xdr:cNvSpPr/>
      </xdr:nvSpPr>
      <xdr:spPr>
        <a:xfrm>
          <a:off x="9394190" y="1444872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33782</xdr:rowOff>
    </xdr:from>
    <xdr:to>
      <xdr:col>50</xdr:col>
      <xdr:colOff>165100</xdr:colOff>
      <xdr:row>84</xdr:row>
      <xdr:rowOff>135382</xdr:rowOff>
    </xdr:to>
    <xdr:sp macro="" textlink="">
      <xdr:nvSpPr>
        <xdr:cNvPr id="352" name="フローチャート: 判断 351">
          <a:extLst>
            <a:ext uri="{FF2B5EF4-FFF2-40B4-BE49-F238E27FC236}">
              <a16:creationId xmlns:a16="http://schemas.microsoft.com/office/drawing/2014/main" id="{D106285E-0DBB-4563-996D-986CB9B13A12}"/>
            </a:ext>
          </a:extLst>
        </xdr:cNvPr>
        <xdr:cNvSpPr/>
      </xdr:nvSpPr>
      <xdr:spPr>
        <a:xfrm>
          <a:off x="8632190" y="144336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36258</xdr:rowOff>
    </xdr:from>
    <xdr:to>
      <xdr:col>46</xdr:col>
      <xdr:colOff>38100</xdr:colOff>
      <xdr:row>84</xdr:row>
      <xdr:rowOff>137858</xdr:rowOff>
    </xdr:to>
    <xdr:sp macro="" textlink="">
      <xdr:nvSpPr>
        <xdr:cNvPr id="353" name="フローチャート: 判断 352">
          <a:extLst>
            <a:ext uri="{FF2B5EF4-FFF2-40B4-BE49-F238E27FC236}">
              <a16:creationId xmlns:a16="http://schemas.microsoft.com/office/drawing/2014/main" id="{F75EED29-704B-479F-BD07-5F6EED5A9DE0}"/>
            </a:ext>
          </a:extLst>
        </xdr:cNvPr>
        <xdr:cNvSpPr/>
      </xdr:nvSpPr>
      <xdr:spPr>
        <a:xfrm>
          <a:off x="7846060" y="144380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72834</xdr:rowOff>
    </xdr:from>
    <xdr:to>
      <xdr:col>41</xdr:col>
      <xdr:colOff>101600</xdr:colOff>
      <xdr:row>85</xdr:row>
      <xdr:rowOff>2984</xdr:rowOff>
    </xdr:to>
    <xdr:sp macro="" textlink="">
      <xdr:nvSpPr>
        <xdr:cNvPr id="354" name="フローチャート: 判断 353">
          <a:extLst>
            <a:ext uri="{FF2B5EF4-FFF2-40B4-BE49-F238E27FC236}">
              <a16:creationId xmlns:a16="http://schemas.microsoft.com/office/drawing/2014/main" id="{F93D889C-2E85-408F-8EEA-79560C0C79F8}"/>
            </a:ext>
          </a:extLst>
        </xdr:cNvPr>
        <xdr:cNvSpPr/>
      </xdr:nvSpPr>
      <xdr:spPr>
        <a:xfrm>
          <a:off x="7029450" y="1447463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55880</xdr:rowOff>
    </xdr:from>
    <xdr:to>
      <xdr:col>36</xdr:col>
      <xdr:colOff>165100</xdr:colOff>
      <xdr:row>84</xdr:row>
      <xdr:rowOff>157480</xdr:rowOff>
    </xdr:to>
    <xdr:sp macro="" textlink="">
      <xdr:nvSpPr>
        <xdr:cNvPr id="355" name="フローチャート: 判断 354">
          <a:extLst>
            <a:ext uri="{FF2B5EF4-FFF2-40B4-BE49-F238E27FC236}">
              <a16:creationId xmlns:a16="http://schemas.microsoft.com/office/drawing/2014/main" id="{E2C073C2-3E2A-4637-BBE4-5E202CDA7539}"/>
            </a:ext>
          </a:extLst>
        </xdr:cNvPr>
        <xdr:cNvSpPr/>
      </xdr:nvSpPr>
      <xdr:spPr>
        <a:xfrm>
          <a:off x="6231890" y="14461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089D7D8-CC52-43DB-8C93-784DDFFA268C}"/>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79A44B1-23B4-4558-AED0-5044656B815E}"/>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41FCFD9-F7D9-461B-B779-E83FA703A38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677A1EA-C335-463F-9081-36FF31C0AD7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2419D13-ACB6-4945-AF39-9230E46123E8}"/>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15303</xdr:rowOff>
    </xdr:from>
    <xdr:to>
      <xdr:col>55</xdr:col>
      <xdr:colOff>50800</xdr:colOff>
      <xdr:row>86</xdr:row>
      <xdr:rowOff>116903</xdr:rowOff>
    </xdr:to>
    <xdr:sp macro="" textlink="">
      <xdr:nvSpPr>
        <xdr:cNvPr id="361" name="楕円 360">
          <a:extLst>
            <a:ext uri="{FF2B5EF4-FFF2-40B4-BE49-F238E27FC236}">
              <a16:creationId xmlns:a16="http://schemas.microsoft.com/office/drawing/2014/main" id="{CECB38D3-B40B-43DB-9D8F-3D4147923461}"/>
            </a:ext>
          </a:extLst>
        </xdr:cNvPr>
        <xdr:cNvSpPr/>
      </xdr:nvSpPr>
      <xdr:spPr>
        <a:xfrm>
          <a:off x="9394190" y="14763813"/>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101680</xdr:rowOff>
    </xdr:from>
    <xdr:ext cx="469744" cy="259045"/>
    <xdr:sp macro="" textlink="">
      <xdr:nvSpPr>
        <xdr:cNvPr id="362" name="【公営住宅】&#10;一人当たり面積該当値テキスト">
          <a:extLst>
            <a:ext uri="{FF2B5EF4-FFF2-40B4-BE49-F238E27FC236}">
              <a16:creationId xmlns:a16="http://schemas.microsoft.com/office/drawing/2014/main" id="{F4921C77-C1E1-47B7-BE56-F45765E49006}"/>
            </a:ext>
          </a:extLst>
        </xdr:cNvPr>
        <xdr:cNvSpPr txBox="1"/>
      </xdr:nvSpPr>
      <xdr:spPr>
        <a:xfrm>
          <a:off x="9467850" y="1467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16447</xdr:rowOff>
    </xdr:from>
    <xdr:to>
      <xdr:col>50</xdr:col>
      <xdr:colOff>165100</xdr:colOff>
      <xdr:row>86</xdr:row>
      <xdr:rowOff>118047</xdr:rowOff>
    </xdr:to>
    <xdr:sp macro="" textlink="">
      <xdr:nvSpPr>
        <xdr:cNvPr id="363" name="楕円 362">
          <a:extLst>
            <a:ext uri="{FF2B5EF4-FFF2-40B4-BE49-F238E27FC236}">
              <a16:creationId xmlns:a16="http://schemas.microsoft.com/office/drawing/2014/main" id="{EF4AEE98-AE4E-44B4-8107-84F64DC0C69F}"/>
            </a:ext>
          </a:extLst>
        </xdr:cNvPr>
        <xdr:cNvSpPr/>
      </xdr:nvSpPr>
      <xdr:spPr>
        <a:xfrm>
          <a:off x="8632190" y="1476495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66103</xdr:rowOff>
    </xdr:from>
    <xdr:to>
      <xdr:col>55</xdr:col>
      <xdr:colOff>0</xdr:colOff>
      <xdr:row>86</xdr:row>
      <xdr:rowOff>67247</xdr:rowOff>
    </xdr:to>
    <xdr:cxnSp macro="">
      <xdr:nvCxnSpPr>
        <xdr:cNvPr id="364" name="直線コネクタ 363">
          <a:extLst>
            <a:ext uri="{FF2B5EF4-FFF2-40B4-BE49-F238E27FC236}">
              <a16:creationId xmlns:a16="http://schemas.microsoft.com/office/drawing/2014/main" id="{B2A27131-16A1-4B62-BADD-9ADAC639C7AB}"/>
            </a:ext>
          </a:extLst>
        </xdr:cNvPr>
        <xdr:cNvCxnSpPr/>
      </xdr:nvCxnSpPr>
      <xdr:spPr>
        <a:xfrm flipV="1">
          <a:off x="8686800" y="14808898"/>
          <a:ext cx="7429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6350</xdr:rowOff>
    </xdr:from>
    <xdr:to>
      <xdr:col>46</xdr:col>
      <xdr:colOff>38100</xdr:colOff>
      <xdr:row>86</xdr:row>
      <xdr:rowOff>107950</xdr:rowOff>
    </xdr:to>
    <xdr:sp macro="" textlink="">
      <xdr:nvSpPr>
        <xdr:cNvPr id="365" name="楕円 364">
          <a:extLst>
            <a:ext uri="{FF2B5EF4-FFF2-40B4-BE49-F238E27FC236}">
              <a16:creationId xmlns:a16="http://schemas.microsoft.com/office/drawing/2014/main" id="{693F1122-7CC7-474F-BE5B-0F22C0A57AB3}"/>
            </a:ext>
          </a:extLst>
        </xdr:cNvPr>
        <xdr:cNvSpPr/>
      </xdr:nvSpPr>
      <xdr:spPr>
        <a:xfrm>
          <a:off x="7846060" y="14752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57150</xdr:rowOff>
    </xdr:from>
    <xdr:to>
      <xdr:col>50</xdr:col>
      <xdr:colOff>114300</xdr:colOff>
      <xdr:row>86</xdr:row>
      <xdr:rowOff>67247</xdr:rowOff>
    </xdr:to>
    <xdr:cxnSp macro="">
      <xdr:nvCxnSpPr>
        <xdr:cNvPr id="366" name="直線コネクタ 365">
          <a:extLst>
            <a:ext uri="{FF2B5EF4-FFF2-40B4-BE49-F238E27FC236}">
              <a16:creationId xmlns:a16="http://schemas.microsoft.com/office/drawing/2014/main" id="{EFA15B4C-E18D-47E2-9E61-5FDB33C78E65}"/>
            </a:ext>
          </a:extLst>
        </xdr:cNvPr>
        <xdr:cNvCxnSpPr/>
      </xdr:nvCxnSpPr>
      <xdr:spPr>
        <a:xfrm>
          <a:off x="7889240" y="14798040"/>
          <a:ext cx="79756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1397</xdr:rowOff>
    </xdr:from>
    <xdr:to>
      <xdr:col>41</xdr:col>
      <xdr:colOff>101600</xdr:colOff>
      <xdr:row>86</xdr:row>
      <xdr:rowOff>102997</xdr:rowOff>
    </xdr:to>
    <xdr:sp macro="" textlink="">
      <xdr:nvSpPr>
        <xdr:cNvPr id="367" name="楕円 366">
          <a:extLst>
            <a:ext uri="{FF2B5EF4-FFF2-40B4-BE49-F238E27FC236}">
              <a16:creationId xmlns:a16="http://schemas.microsoft.com/office/drawing/2014/main" id="{A836F1A2-2FFD-422A-86C6-3A3829B191AC}"/>
            </a:ext>
          </a:extLst>
        </xdr:cNvPr>
        <xdr:cNvSpPr/>
      </xdr:nvSpPr>
      <xdr:spPr>
        <a:xfrm>
          <a:off x="7029450" y="1474609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52197</xdr:rowOff>
    </xdr:from>
    <xdr:to>
      <xdr:col>45</xdr:col>
      <xdr:colOff>177800</xdr:colOff>
      <xdr:row>86</xdr:row>
      <xdr:rowOff>57150</xdr:rowOff>
    </xdr:to>
    <xdr:cxnSp macro="">
      <xdr:nvCxnSpPr>
        <xdr:cNvPr id="368" name="直線コネクタ 367">
          <a:extLst>
            <a:ext uri="{FF2B5EF4-FFF2-40B4-BE49-F238E27FC236}">
              <a16:creationId xmlns:a16="http://schemas.microsoft.com/office/drawing/2014/main" id="{B65680E3-1A03-4EB5-8568-B9F061DF896F}"/>
            </a:ext>
          </a:extLst>
        </xdr:cNvPr>
        <xdr:cNvCxnSpPr/>
      </xdr:nvCxnSpPr>
      <xdr:spPr>
        <a:xfrm>
          <a:off x="7084060" y="1480070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2350</xdr:rowOff>
    </xdr:from>
    <xdr:to>
      <xdr:col>36</xdr:col>
      <xdr:colOff>165100</xdr:colOff>
      <xdr:row>86</xdr:row>
      <xdr:rowOff>103950</xdr:rowOff>
    </xdr:to>
    <xdr:sp macro="" textlink="">
      <xdr:nvSpPr>
        <xdr:cNvPr id="369" name="楕円 368">
          <a:extLst>
            <a:ext uri="{FF2B5EF4-FFF2-40B4-BE49-F238E27FC236}">
              <a16:creationId xmlns:a16="http://schemas.microsoft.com/office/drawing/2014/main" id="{BA846CE0-9CF2-4F0B-AF54-26F67620078E}"/>
            </a:ext>
          </a:extLst>
        </xdr:cNvPr>
        <xdr:cNvSpPr/>
      </xdr:nvSpPr>
      <xdr:spPr>
        <a:xfrm>
          <a:off x="6231890" y="1474705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52197</xdr:rowOff>
    </xdr:from>
    <xdr:to>
      <xdr:col>41</xdr:col>
      <xdr:colOff>50800</xdr:colOff>
      <xdr:row>86</xdr:row>
      <xdr:rowOff>53150</xdr:rowOff>
    </xdr:to>
    <xdr:cxnSp macro="">
      <xdr:nvCxnSpPr>
        <xdr:cNvPr id="370" name="直線コネクタ 369">
          <a:extLst>
            <a:ext uri="{FF2B5EF4-FFF2-40B4-BE49-F238E27FC236}">
              <a16:creationId xmlns:a16="http://schemas.microsoft.com/office/drawing/2014/main" id="{6684FAAF-E519-4D74-A990-FA0926D2805E}"/>
            </a:ext>
          </a:extLst>
        </xdr:cNvPr>
        <xdr:cNvCxnSpPr/>
      </xdr:nvCxnSpPr>
      <xdr:spPr>
        <a:xfrm flipV="1">
          <a:off x="6286500" y="14800707"/>
          <a:ext cx="79756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151909</xdr:rowOff>
    </xdr:from>
    <xdr:ext cx="469744" cy="259045"/>
    <xdr:sp macro="" textlink="">
      <xdr:nvSpPr>
        <xdr:cNvPr id="371" name="n_1aveValue【公営住宅】&#10;一人当たり面積">
          <a:extLst>
            <a:ext uri="{FF2B5EF4-FFF2-40B4-BE49-F238E27FC236}">
              <a16:creationId xmlns:a16="http://schemas.microsoft.com/office/drawing/2014/main" id="{354C927E-AEC5-48A6-9A09-4CF12F6B77AB}"/>
            </a:ext>
          </a:extLst>
        </xdr:cNvPr>
        <xdr:cNvSpPr txBox="1"/>
      </xdr:nvSpPr>
      <xdr:spPr>
        <a:xfrm>
          <a:off x="845446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154385</xdr:rowOff>
    </xdr:from>
    <xdr:ext cx="469744" cy="259045"/>
    <xdr:sp macro="" textlink="">
      <xdr:nvSpPr>
        <xdr:cNvPr id="372" name="n_2aveValue【公営住宅】&#10;一人当たり面積">
          <a:extLst>
            <a:ext uri="{FF2B5EF4-FFF2-40B4-BE49-F238E27FC236}">
              <a16:creationId xmlns:a16="http://schemas.microsoft.com/office/drawing/2014/main" id="{4D4990EE-E067-42C0-BE06-20C99C58EF40}"/>
            </a:ext>
          </a:extLst>
        </xdr:cNvPr>
        <xdr:cNvSpPr txBox="1"/>
      </xdr:nvSpPr>
      <xdr:spPr>
        <a:xfrm>
          <a:off x="767341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19511</xdr:rowOff>
    </xdr:from>
    <xdr:ext cx="469744" cy="259045"/>
    <xdr:sp macro="" textlink="">
      <xdr:nvSpPr>
        <xdr:cNvPr id="373" name="n_3aveValue【公営住宅】&#10;一人当たり面積">
          <a:extLst>
            <a:ext uri="{FF2B5EF4-FFF2-40B4-BE49-F238E27FC236}">
              <a16:creationId xmlns:a16="http://schemas.microsoft.com/office/drawing/2014/main" id="{9B54EDCD-2778-42E6-A87B-2AA50328F401}"/>
            </a:ext>
          </a:extLst>
        </xdr:cNvPr>
        <xdr:cNvSpPr txBox="1"/>
      </xdr:nvSpPr>
      <xdr:spPr>
        <a:xfrm>
          <a:off x="6866332" y="1424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2557</xdr:rowOff>
    </xdr:from>
    <xdr:ext cx="469744" cy="259045"/>
    <xdr:sp macro="" textlink="">
      <xdr:nvSpPr>
        <xdr:cNvPr id="374" name="n_4aveValue【公営住宅】&#10;一人当たり面積">
          <a:extLst>
            <a:ext uri="{FF2B5EF4-FFF2-40B4-BE49-F238E27FC236}">
              <a16:creationId xmlns:a16="http://schemas.microsoft.com/office/drawing/2014/main" id="{CDD7B697-6E5A-4A9A-9E26-DFCF1E51074B}"/>
            </a:ext>
          </a:extLst>
        </xdr:cNvPr>
        <xdr:cNvSpPr txBox="1"/>
      </xdr:nvSpPr>
      <xdr:spPr>
        <a:xfrm>
          <a:off x="6068772"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109174</xdr:rowOff>
    </xdr:from>
    <xdr:ext cx="469744" cy="259045"/>
    <xdr:sp macro="" textlink="">
      <xdr:nvSpPr>
        <xdr:cNvPr id="375" name="n_1mainValue【公営住宅】&#10;一人当たり面積">
          <a:extLst>
            <a:ext uri="{FF2B5EF4-FFF2-40B4-BE49-F238E27FC236}">
              <a16:creationId xmlns:a16="http://schemas.microsoft.com/office/drawing/2014/main" id="{82ACB49A-CAD4-42DE-8FDE-35137ADC2BFF}"/>
            </a:ext>
          </a:extLst>
        </xdr:cNvPr>
        <xdr:cNvSpPr txBox="1"/>
      </xdr:nvSpPr>
      <xdr:spPr>
        <a:xfrm>
          <a:off x="8454467" y="1485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99077</xdr:rowOff>
    </xdr:from>
    <xdr:ext cx="469744" cy="259045"/>
    <xdr:sp macro="" textlink="">
      <xdr:nvSpPr>
        <xdr:cNvPr id="376" name="n_2mainValue【公営住宅】&#10;一人当たり面積">
          <a:extLst>
            <a:ext uri="{FF2B5EF4-FFF2-40B4-BE49-F238E27FC236}">
              <a16:creationId xmlns:a16="http://schemas.microsoft.com/office/drawing/2014/main" id="{3CC91055-07B3-4F63-9DF1-517F612C2FB1}"/>
            </a:ext>
          </a:extLst>
        </xdr:cNvPr>
        <xdr:cNvSpPr txBox="1"/>
      </xdr:nvSpPr>
      <xdr:spPr>
        <a:xfrm>
          <a:off x="7673417"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94124</xdr:rowOff>
    </xdr:from>
    <xdr:ext cx="469744" cy="259045"/>
    <xdr:sp macro="" textlink="">
      <xdr:nvSpPr>
        <xdr:cNvPr id="377" name="n_3mainValue【公営住宅】&#10;一人当たり面積">
          <a:extLst>
            <a:ext uri="{FF2B5EF4-FFF2-40B4-BE49-F238E27FC236}">
              <a16:creationId xmlns:a16="http://schemas.microsoft.com/office/drawing/2014/main" id="{210B8DC0-02A5-4675-9821-252021BCAC08}"/>
            </a:ext>
          </a:extLst>
        </xdr:cNvPr>
        <xdr:cNvSpPr txBox="1"/>
      </xdr:nvSpPr>
      <xdr:spPr>
        <a:xfrm>
          <a:off x="6866332"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95077</xdr:rowOff>
    </xdr:from>
    <xdr:ext cx="469744" cy="259045"/>
    <xdr:sp macro="" textlink="">
      <xdr:nvSpPr>
        <xdr:cNvPr id="378" name="n_4mainValue【公営住宅】&#10;一人当たり面積">
          <a:extLst>
            <a:ext uri="{FF2B5EF4-FFF2-40B4-BE49-F238E27FC236}">
              <a16:creationId xmlns:a16="http://schemas.microsoft.com/office/drawing/2014/main" id="{FA1A86A4-8411-407A-8B8A-F9DD626147DB}"/>
            </a:ext>
          </a:extLst>
        </xdr:cNvPr>
        <xdr:cNvSpPr txBox="1"/>
      </xdr:nvSpPr>
      <xdr:spPr>
        <a:xfrm>
          <a:off x="6068772" y="1484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F95AD82-3DCA-4315-AC42-B13AAAE50FC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9E78C6E-CF87-4AEC-B005-DE2470B7B50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1AB5859-5980-4B5E-A3BD-420CB01B1EB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6ADB506-3D9C-4D97-808B-F185AC0451A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01EC8EB-818C-4D1B-8F06-32416AFBB1D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8ADA6C2-4D2E-468A-8446-2FA06FBDBB8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D96403-2C35-4679-873C-6489018A3AA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37B13B7-C29B-48CA-94F6-79845D4AF9F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A6657379-3282-4C5E-BF95-CC254B27191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827E873-A745-4E96-AD54-FA13CB2FC79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5CF5D6D8-666A-4E34-A808-45ADE569D7B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DFC5F18-CE8D-41A7-A1FA-F2DBA10078D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293C8CFB-8991-4EA2-A6EF-EC8BE83345A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65812E25-0BB0-4E1E-A700-FB358146A88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CB51AD16-B418-4268-AFF2-DAFA50A0FD4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5EE7B274-5FEC-4AA8-9036-ACAEA78FB2A4}"/>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625F0E3-936D-4433-8D1D-6E58C3947A7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540F0C7-96AF-4EA7-B13F-30ED0DD2772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79F8BBB-5D49-41C0-9E5A-26F85A09EAC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EAA23AFE-54C5-4E3D-8ADC-6C19FD3D009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8E151BDE-65FA-49A6-B1C3-51A02B6E1E4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6E9C823-FB2A-42BF-A972-16D02335F96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35293FC-2F13-4E6A-8D2B-B3033501C77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4ACC760-F5EA-4953-A05D-650E6976C55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AD213FCD-3A3C-4F20-AC35-F8C27004D82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B632CDB6-B04C-4066-BD53-C7D8806CD30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C2B411D-3828-4E93-A4E1-9C31510E41A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D62E8CA5-9D2A-4DED-AF48-6FA714F83B2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15FA1555-F56C-47D0-83C2-E4E726CED75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291BEC99-52EC-47FC-82FC-ED8AF282831D}"/>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266DE087-F77F-48B5-8609-3DAF578E1611}"/>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E474F91C-5E7D-47A4-AFC1-955EE1BFEF0B}"/>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208C2EF3-E2FF-4F62-94ED-759EEE51012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1A6A4C4B-E63D-4772-9842-4BD46CCC289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9393974E-2B28-4BCC-A9E0-89F6EBF84CC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28D9F55A-0FA6-4F3C-88D8-5C62D9AF6E9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350BF0B0-8297-4686-9A99-97013F1AA8E9}"/>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E77AAD6C-A36E-4C59-B760-28D60598B03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9D86B7E0-FEA5-4678-95AF-547C7E2110E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F1F57A51-ACCD-4B62-9443-1D933F9E9C0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85725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3871AF3C-D6D7-42D0-8553-2DAB88A3D65E}"/>
            </a:ext>
          </a:extLst>
        </xdr:cNvPr>
        <xdr:cNvCxnSpPr/>
      </xdr:nvCxnSpPr>
      <xdr:spPr>
        <a:xfrm flipV="1">
          <a:off x="14703424" y="57454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FE58E4C0-6999-4875-B336-BB346EF10BD7}"/>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CEF24333-B1E8-4E5B-A143-4CB18B507239}"/>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32402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C9F327A9-3032-4279-BC5D-AE8670192CC4}"/>
            </a:ext>
          </a:extLst>
        </xdr:cNvPr>
        <xdr:cNvSpPr txBox="1"/>
      </xdr:nvSpPr>
      <xdr:spPr>
        <a:xfrm>
          <a:off x="1474216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85725</xdr:rowOff>
    </xdr:from>
    <xdr:to>
      <xdr:col>86</xdr:col>
      <xdr:colOff>25400</xdr:colOff>
      <xdr:row>33</xdr:row>
      <xdr:rowOff>85725</xdr:rowOff>
    </xdr:to>
    <xdr:cxnSp macro="">
      <xdr:nvCxnSpPr>
        <xdr:cNvPr id="423" name="直線コネクタ 422">
          <a:extLst>
            <a:ext uri="{FF2B5EF4-FFF2-40B4-BE49-F238E27FC236}">
              <a16:creationId xmlns:a16="http://schemas.microsoft.com/office/drawing/2014/main" id="{5E9F93D4-A861-4841-BCA6-B9970FEE8705}"/>
            </a:ext>
          </a:extLst>
        </xdr:cNvPr>
        <xdr:cNvCxnSpPr/>
      </xdr:nvCxnSpPr>
      <xdr:spPr>
        <a:xfrm>
          <a:off x="14611350" y="574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19067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1397C6F2-BB2D-4614-98D0-0C52F45CD49A}"/>
            </a:ext>
          </a:extLst>
        </xdr:cNvPr>
        <xdr:cNvSpPr txBox="1"/>
      </xdr:nvSpPr>
      <xdr:spPr>
        <a:xfrm>
          <a:off x="1474216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25" name="フローチャート: 判断 424">
          <a:extLst>
            <a:ext uri="{FF2B5EF4-FFF2-40B4-BE49-F238E27FC236}">
              <a16:creationId xmlns:a16="http://schemas.microsoft.com/office/drawing/2014/main" id="{4D7D99D3-09A6-4B3D-9404-58386BC7A178}"/>
            </a:ext>
          </a:extLst>
        </xdr:cNvPr>
        <xdr:cNvSpPr/>
      </xdr:nvSpPr>
      <xdr:spPr>
        <a:xfrm>
          <a:off x="14649450" y="63842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xdr:rowOff>
    </xdr:from>
    <xdr:to>
      <xdr:col>81</xdr:col>
      <xdr:colOff>101600</xdr:colOff>
      <xdr:row>37</xdr:row>
      <xdr:rowOff>107950</xdr:rowOff>
    </xdr:to>
    <xdr:sp macro="" textlink="">
      <xdr:nvSpPr>
        <xdr:cNvPr id="426" name="フローチャート: 判断 425">
          <a:extLst>
            <a:ext uri="{FF2B5EF4-FFF2-40B4-BE49-F238E27FC236}">
              <a16:creationId xmlns:a16="http://schemas.microsoft.com/office/drawing/2014/main" id="{6872B844-2A5D-428B-B79D-7CC19DA81DBF}"/>
            </a:ext>
          </a:extLst>
        </xdr:cNvPr>
        <xdr:cNvSpPr/>
      </xdr:nvSpPr>
      <xdr:spPr>
        <a:xfrm>
          <a:off x="13887450" y="63519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27" name="フローチャート: 判断 426">
          <a:extLst>
            <a:ext uri="{FF2B5EF4-FFF2-40B4-BE49-F238E27FC236}">
              <a16:creationId xmlns:a16="http://schemas.microsoft.com/office/drawing/2014/main" id="{D32A2A0B-5875-459D-8CDF-A0776C45EEA7}"/>
            </a:ext>
          </a:extLst>
        </xdr:cNvPr>
        <xdr:cNvSpPr/>
      </xdr:nvSpPr>
      <xdr:spPr>
        <a:xfrm>
          <a:off x="13089890" y="63328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166370</xdr:rowOff>
    </xdr:from>
    <xdr:to>
      <xdr:col>72</xdr:col>
      <xdr:colOff>38100</xdr:colOff>
      <xdr:row>37</xdr:row>
      <xdr:rowOff>96520</xdr:rowOff>
    </xdr:to>
    <xdr:sp macro="" textlink="">
      <xdr:nvSpPr>
        <xdr:cNvPr id="428" name="フローチャート: 判断 427">
          <a:extLst>
            <a:ext uri="{FF2B5EF4-FFF2-40B4-BE49-F238E27FC236}">
              <a16:creationId xmlns:a16="http://schemas.microsoft.com/office/drawing/2014/main" id="{6FAA5F99-B514-4F02-8125-D9063955BC47}"/>
            </a:ext>
          </a:extLst>
        </xdr:cNvPr>
        <xdr:cNvSpPr/>
      </xdr:nvSpPr>
      <xdr:spPr>
        <a:xfrm>
          <a:off x="12303760" y="63423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429" name="フローチャート: 判断 428">
          <a:extLst>
            <a:ext uri="{FF2B5EF4-FFF2-40B4-BE49-F238E27FC236}">
              <a16:creationId xmlns:a16="http://schemas.microsoft.com/office/drawing/2014/main" id="{13365CF4-B1A4-4623-BA17-1F1B325B5ECD}"/>
            </a:ext>
          </a:extLst>
        </xdr:cNvPr>
        <xdr:cNvSpPr/>
      </xdr:nvSpPr>
      <xdr:spPr>
        <a:xfrm>
          <a:off x="11487150" y="62852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BE3227B-68A4-4E6E-993D-85A75064C79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F81D737-073C-4E9A-A4D9-6632AAA9CDA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751D5BF-63A1-462C-9472-F757B0FCFCD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97D6829-575D-4CFD-AF55-0290A2893F9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22E3393-CD37-453C-A3E2-CABF1B3944B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128270</xdr:rowOff>
    </xdr:from>
    <xdr:to>
      <xdr:col>85</xdr:col>
      <xdr:colOff>177800</xdr:colOff>
      <xdr:row>37</xdr:row>
      <xdr:rowOff>58420</xdr:rowOff>
    </xdr:to>
    <xdr:sp macro="" textlink="">
      <xdr:nvSpPr>
        <xdr:cNvPr id="435" name="楕円 434">
          <a:extLst>
            <a:ext uri="{FF2B5EF4-FFF2-40B4-BE49-F238E27FC236}">
              <a16:creationId xmlns:a16="http://schemas.microsoft.com/office/drawing/2014/main" id="{775B5035-E0DE-4AB4-BF44-DE2C276DE63B}"/>
            </a:ext>
          </a:extLst>
        </xdr:cNvPr>
        <xdr:cNvSpPr/>
      </xdr:nvSpPr>
      <xdr:spPr>
        <a:xfrm>
          <a:off x="14649450" y="63042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151147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D3FC76E8-FEB4-42C0-9DCA-80A643F7732D}"/>
            </a:ext>
          </a:extLst>
        </xdr:cNvPr>
        <xdr:cNvSpPr txBox="1"/>
      </xdr:nvSpPr>
      <xdr:spPr>
        <a:xfrm>
          <a:off x="14742160"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88265</xdr:rowOff>
    </xdr:from>
    <xdr:to>
      <xdr:col>81</xdr:col>
      <xdr:colOff>101600</xdr:colOff>
      <xdr:row>37</xdr:row>
      <xdr:rowOff>18415</xdr:rowOff>
    </xdr:to>
    <xdr:sp macro="" textlink="">
      <xdr:nvSpPr>
        <xdr:cNvPr id="437" name="楕円 436">
          <a:extLst>
            <a:ext uri="{FF2B5EF4-FFF2-40B4-BE49-F238E27FC236}">
              <a16:creationId xmlns:a16="http://schemas.microsoft.com/office/drawing/2014/main" id="{6FE8CA16-89F2-4F75-95C0-DED483AE60BE}"/>
            </a:ext>
          </a:extLst>
        </xdr:cNvPr>
        <xdr:cNvSpPr/>
      </xdr:nvSpPr>
      <xdr:spPr>
        <a:xfrm>
          <a:off x="13887450" y="6264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139065</xdr:rowOff>
    </xdr:from>
    <xdr:to>
      <xdr:col>85</xdr:col>
      <xdr:colOff>127000</xdr:colOff>
      <xdr:row>37</xdr:row>
      <xdr:rowOff>7620</xdr:rowOff>
    </xdr:to>
    <xdr:cxnSp macro="">
      <xdr:nvCxnSpPr>
        <xdr:cNvPr id="438" name="直線コネクタ 437">
          <a:extLst>
            <a:ext uri="{FF2B5EF4-FFF2-40B4-BE49-F238E27FC236}">
              <a16:creationId xmlns:a16="http://schemas.microsoft.com/office/drawing/2014/main" id="{97CC6411-31DA-4122-BC52-6F99F522E9AE}"/>
            </a:ext>
          </a:extLst>
        </xdr:cNvPr>
        <xdr:cNvCxnSpPr/>
      </xdr:nvCxnSpPr>
      <xdr:spPr>
        <a:xfrm>
          <a:off x="13942060" y="630745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39" name="楕円 438">
          <a:extLst>
            <a:ext uri="{FF2B5EF4-FFF2-40B4-BE49-F238E27FC236}">
              <a16:creationId xmlns:a16="http://schemas.microsoft.com/office/drawing/2014/main" id="{5481D316-9D21-46B5-8F26-F94723D2CE7F}"/>
            </a:ext>
          </a:extLst>
        </xdr:cNvPr>
        <xdr:cNvSpPr/>
      </xdr:nvSpPr>
      <xdr:spPr>
        <a:xfrm>
          <a:off x="13089890" y="62223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99060</xdr:rowOff>
    </xdr:from>
    <xdr:to>
      <xdr:col>81</xdr:col>
      <xdr:colOff>50800</xdr:colOff>
      <xdr:row>36</xdr:row>
      <xdr:rowOff>139065</xdr:rowOff>
    </xdr:to>
    <xdr:cxnSp macro="">
      <xdr:nvCxnSpPr>
        <xdr:cNvPr id="440" name="直線コネクタ 439">
          <a:extLst>
            <a:ext uri="{FF2B5EF4-FFF2-40B4-BE49-F238E27FC236}">
              <a16:creationId xmlns:a16="http://schemas.microsoft.com/office/drawing/2014/main" id="{8FE5032A-655E-4713-BB1D-905605A5A44A}"/>
            </a:ext>
          </a:extLst>
        </xdr:cNvPr>
        <xdr:cNvCxnSpPr/>
      </xdr:nvCxnSpPr>
      <xdr:spPr>
        <a:xfrm>
          <a:off x="13144500" y="626745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8255</xdr:rowOff>
    </xdr:from>
    <xdr:to>
      <xdr:col>72</xdr:col>
      <xdr:colOff>38100</xdr:colOff>
      <xdr:row>36</xdr:row>
      <xdr:rowOff>109855</xdr:rowOff>
    </xdr:to>
    <xdr:sp macro="" textlink="">
      <xdr:nvSpPr>
        <xdr:cNvPr id="441" name="楕円 440">
          <a:extLst>
            <a:ext uri="{FF2B5EF4-FFF2-40B4-BE49-F238E27FC236}">
              <a16:creationId xmlns:a16="http://schemas.microsoft.com/office/drawing/2014/main" id="{FCAD3919-9538-43C2-9C0F-C3AC4820A9ED}"/>
            </a:ext>
          </a:extLst>
        </xdr:cNvPr>
        <xdr:cNvSpPr/>
      </xdr:nvSpPr>
      <xdr:spPr>
        <a:xfrm>
          <a:off x="12303760" y="6182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59055</xdr:rowOff>
    </xdr:from>
    <xdr:to>
      <xdr:col>76</xdr:col>
      <xdr:colOff>114300</xdr:colOff>
      <xdr:row>36</xdr:row>
      <xdr:rowOff>99060</xdr:rowOff>
    </xdr:to>
    <xdr:cxnSp macro="">
      <xdr:nvCxnSpPr>
        <xdr:cNvPr id="442" name="直線コネクタ 441">
          <a:extLst>
            <a:ext uri="{FF2B5EF4-FFF2-40B4-BE49-F238E27FC236}">
              <a16:creationId xmlns:a16="http://schemas.microsoft.com/office/drawing/2014/main" id="{EA626791-43C2-47A3-A4BE-1675AED8A576}"/>
            </a:ext>
          </a:extLst>
        </xdr:cNvPr>
        <xdr:cNvCxnSpPr/>
      </xdr:nvCxnSpPr>
      <xdr:spPr>
        <a:xfrm>
          <a:off x="12346940" y="622744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139700</xdr:rowOff>
    </xdr:from>
    <xdr:to>
      <xdr:col>67</xdr:col>
      <xdr:colOff>101600</xdr:colOff>
      <xdr:row>36</xdr:row>
      <xdr:rowOff>69850</xdr:rowOff>
    </xdr:to>
    <xdr:sp macro="" textlink="">
      <xdr:nvSpPr>
        <xdr:cNvPr id="443" name="楕円 442">
          <a:extLst>
            <a:ext uri="{FF2B5EF4-FFF2-40B4-BE49-F238E27FC236}">
              <a16:creationId xmlns:a16="http://schemas.microsoft.com/office/drawing/2014/main" id="{E320ADE0-79FD-49E1-A833-093CFB81C070}"/>
            </a:ext>
          </a:extLst>
        </xdr:cNvPr>
        <xdr:cNvSpPr/>
      </xdr:nvSpPr>
      <xdr:spPr>
        <a:xfrm>
          <a:off x="11487150" y="61366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19050</xdr:rowOff>
    </xdr:from>
    <xdr:to>
      <xdr:col>71</xdr:col>
      <xdr:colOff>177800</xdr:colOff>
      <xdr:row>36</xdr:row>
      <xdr:rowOff>59055</xdr:rowOff>
    </xdr:to>
    <xdr:cxnSp macro="">
      <xdr:nvCxnSpPr>
        <xdr:cNvPr id="444" name="直線コネクタ 443">
          <a:extLst>
            <a:ext uri="{FF2B5EF4-FFF2-40B4-BE49-F238E27FC236}">
              <a16:creationId xmlns:a16="http://schemas.microsoft.com/office/drawing/2014/main" id="{2C229157-BC8A-4EF8-8EF7-BF13B96F747C}"/>
            </a:ext>
          </a:extLst>
        </xdr:cNvPr>
        <xdr:cNvCxnSpPr/>
      </xdr:nvCxnSpPr>
      <xdr:spPr>
        <a:xfrm>
          <a:off x="11541760" y="618744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99077</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7906B606-7D5A-41FA-A97A-DC8EE981ABC4}"/>
            </a:ext>
          </a:extLst>
        </xdr:cNvPr>
        <xdr:cNvSpPr txBox="1"/>
      </xdr:nvSpPr>
      <xdr:spPr>
        <a:xfrm>
          <a:off x="1373823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80027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D43A9480-440A-4F68-B7F7-E02EC3B0C464}"/>
            </a:ext>
          </a:extLst>
        </xdr:cNvPr>
        <xdr:cNvSpPr txBox="1"/>
      </xdr:nvSpPr>
      <xdr:spPr>
        <a:xfrm>
          <a:off x="1295718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87647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42AC6875-C7B1-4C8A-9258-453E027D30EC}"/>
            </a:ext>
          </a:extLst>
        </xdr:cNvPr>
        <xdr:cNvSpPr txBox="1"/>
      </xdr:nvSpPr>
      <xdr:spPr>
        <a:xfrm>
          <a:off x="1217105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34307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A7C6C887-E876-4690-9948-37919D6F6B10}"/>
            </a:ext>
          </a:extLst>
        </xdr:cNvPr>
        <xdr:cNvSpPr txBox="1"/>
      </xdr:nvSpPr>
      <xdr:spPr>
        <a:xfrm>
          <a:off x="11354444"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34942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D2FF4C80-3295-4CD1-B982-AD4FAE90EE57}"/>
            </a:ext>
          </a:extLst>
        </xdr:cNvPr>
        <xdr:cNvSpPr txBox="1"/>
      </xdr:nvSpPr>
      <xdr:spPr>
        <a:xfrm>
          <a:off x="1373823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E887B097-925A-4010-986A-43A17694C881}"/>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126382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25C8DE9-3887-4F5D-BCAD-126E83208E65}"/>
            </a:ext>
          </a:extLst>
        </xdr:cNvPr>
        <xdr:cNvSpPr txBox="1"/>
      </xdr:nvSpPr>
      <xdr:spPr>
        <a:xfrm>
          <a:off x="1217105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86377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B16CEB7B-A8F1-4F15-AD21-FD4A941A1111}"/>
            </a:ext>
          </a:extLst>
        </xdr:cNvPr>
        <xdr:cNvSpPr txBox="1"/>
      </xdr:nvSpPr>
      <xdr:spPr>
        <a:xfrm>
          <a:off x="113544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05D4746-2C64-4A2A-AEE9-C0971401E9F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BF9540BB-E4CA-40D1-8565-EDF1F0815C5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1718D0D-D665-4886-A6DF-629B097A93E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C098AD5-AD2B-4F58-936F-D12AFA58D61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B0F6E4F-2035-4E2C-9C0F-110B5244FA7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349D9169-D335-43A9-B7DD-DFF005C1F6C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FB5BB0D-5B2E-4AD1-B4F7-29519F81A59B}"/>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5540A1D-13BA-4008-B228-3339B4C5E90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7F01402-13BA-42CC-B0FD-AE9B5B8ABE6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22184F4D-C29C-42C1-B3F4-B33E1733F85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57F4F879-C731-4B2E-9596-6BB84290344B}"/>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7E59606B-0E3A-433A-81D3-E0D095537F38}"/>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3CB7F942-598F-43C3-AB25-EDB95F23507B}"/>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D4B67F9B-E6A3-4F88-8073-FF50BCAD920E}"/>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9F6E5A89-75F1-4833-858B-0311BE58F0F8}"/>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5CF81E6-F897-4E24-8B81-E99B159A6BE8}"/>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F3BAC939-6565-4270-AEB7-D86CA0B2260E}"/>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178C69C2-D347-4E06-AFB7-09C333AA5C85}"/>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9CA58D99-F873-437F-90F8-06E9A69506B8}"/>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1249B4A1-3BE5-4A33-98EA-B25BFD4DA896}"/>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95CED608-E8A6-4C46-89B6-E33C9F75B36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D2F61C5D-5A76-42CA-AF86-53696BC1D94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33ADDCE7-AFF1-4506-9DD0-8CBD69E919B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1270</xdr:rowOff>
    </xdr:from>
    <xdr:to>
      <xdr:col>116</xdr:col>
      <xdr:colOff>62864</xdr:colOff>
      <xdr:row>41</xdr:row>
      <xdr:rowOff>139700</xdr:rowOff>
    </xdr:to>
    <xdr:cxnSp macro="">
      <xdr:nvCxnSpPr>
        <xdr:cNvPr id="476" name="直線コネクタ 475">
          <a:extLst>
            <a:ext uri="{FF2B5EF4-FFF2-40B4-BE49-F238E27FC236}">
              <a16:creationId xmlns:a16="http://schemas.microsoft.com/office/drawing/2014/main" id="{D1778878-6328-4ACB-8946-41A31AB82E11}"/>
            </a:ext>
          </a:extLst>
        </xdr:cNvPr>
        <xdr:cNvCxnSpPr/>
      </xdr:nvCxnSpPr>
      <xdr:spPr>
        <a:xfrm flipV="1">
          <a:off x="19947254" y="5830570"/>
          <a:ext cx="0" cy="1334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143527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6D62545A-4A62-4061-BCD7-AA368720021D}"/>
            </a:ext>
          </a:extLst>
        </xdr:cNvPr>
        <xdr:cNvSpPr txBox="1"/>
      </xdr:nvSpPr>
      <xdr:spPr>
        <a:xfrm>
          <a:off x="19985990" y="717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139700</xdr:rowOff>
    </xdr:from>
    <xdr:to>
      <xdr:col>116</xdr:col>
      <xdr:colOff>152400</xdr:colOff>
      <xdr:row>41</xdr:row>
      <xdr:rowOff>139700</xdr:rowOff>
    </xdr:to>
    <xdr:cxnSp macro="">
      <xdr:nvCxnSpPr>
        <xdr:cNvPr id="478" name="直線コネクタ 477">
          <a:extLst>
            <a:ext uri="{FF2B5EF4-FFF2-40B4-BE49-F238E27FC236}">
              <a16:creationId xmlns:a16="http://schemas.microsoft.com/office/drawing/2014/main" id="{9DECE587-8BDC-4AF5-9C4B-7181FF1D0301}"/>
            </a:ext>
          </a:extLst>
        </xdr:cNvPr>
        <xdr:cNvCxnSpPr/>
      </xdr:nvCxnSpPr>
      <xdr:spPr>
        <a:xfrm>
          <a:off x="19885660" y="7165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119397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C8163A19-0E3A-49ED-B0C5-8232DA468166}"/>
            </a:ext>
          </a:extLst>
        </xdr:cNvPr>
        <xdr:cNvSpPr txBox="1"/>
      </xdr:nvSpPr>
      <xdr:spPr>
        <a:xfrm>
          <a:off x="19985990" y="560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1270</xdr:rowOff>
    </xdr:from>
    <xdr:to>
      <xdr:col>116</xdr:col>
      <xdr:colOff>152400</xdr:colOff>
      <xdr:row>34</xdr:row>
      <xdr:rowOff>1270</xdr:rowOff>
    </xdr:to>
    <xdr:cxnSp macro="">
      <xdr:nvCxnSpPr>
        <xdr:cNvPr id="480" name="直線コネクタ 479">
          <a:extLst>
            <a:ext uri="{FF2B5EF4-FFF2-40B4-BE49-F238E27FC236}">
              <a16:creationId xmlns:a16="http://schemas.microsoft.com/office/drawing/2014/main" id="{9F790A72-54E6-45D1-8AED-C7E0EBB37683}"/>
            </a:ext>
          </a:extLst>
        </xdr:cNvPr>
        <xdr:cNvCxnSpPr/>
      </xdr:nvCxnSpPr>
      <xdr:spPr>
        <a:xfrm>
          <a:off x="19885660" y="5830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106697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65E4AFEE-C2E2-49D8-95BA-35BAC3E8155F}"/>
            </a:ext>
          </a:extLst>
        </xdr:cNvPr>
        <xdr:cNvSpPr txBox="1"/>
      </xdr:nvSpPr>
      <xdr:spPr>
        <a:xfrm>
          <a:off x="19985990" y="6619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83820</xdr:rowOff>
    </xdr:from>
    <xdr:to>
      <xdr:col>116</xdr:col>
      <xdr:colOff>114300</xdr:colOff>
      <xdr:row>40</xdr:row>
      <xdr:rowOff>13970</xdr:rowOff>
    </xdr:to>
    <xdr:sp macro="" textlink="">
      <xdr:nvSpPr>
        <xdr:cNvPr id="482" name="フローチャート: 判断 481">
          <a:extLst>
            <a:ext uri="{FF2B5EF4-FFF2-40B4-BE49-F238E27FC236}">
              <a16:creationId xmlns:a16="http://schemas.microsoft.com/office/drawing/2014/main" id="{608EB10A-244F-4CB8-AE1B-580B12E86EFB}"/>
            </a:ext>
          </a:extLst>
        </xdr:cNvPr>
        <xdr:cNvSpPr/>
      </xdr:nvSpPr>
      <xdr:spPr>
        <a:xfrm>
          <a:off x="19904710" y="67722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16510</xdr:rowOff>
    </xdr:to>
    <xdr:sp macro="" textlink="">
      <xdr:nvSpPr>
        <xdr:cNvPr id="483" name="フローチャート: 判断 482">
          <a:extLst>
            <a:ext uri="{FF2B5EF4-FFF2-40B4-BE49-F238E27FC236}">
              <a16:creationId xmlns:a16="http://schemas.microsoft.com/office/drawing/2014/main" id="{F5569F5E-9FF7-404F-883A-2E05BFE3E834}"/>
            </a:ext>
          </a:extLst>
        </xdr:cNvPr>
        <xdr:cNvSpPr/>
      </xdr:nvSpPr>
      <xdr:spPr>
        <a:xfrm>
          <a:off x="19161760" y="677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100330</xdr:rowOff>
    </xdr:from>
    <xdr:to>
      <xdr:col>107</xdr:col>
      <xdr:colOff>101600</xdr:colOff>
      <xdr:row>40</xdr:row>
      <xdr:rowOff>30480</xdr:rowOff>
    </xdr:to>
    <xdr:sp macro="" textlink="">
      <xdr:nvSpPr>
        <xdr:cNvPr id="484" name="フローチャート: 判断 483">
          <a:extLst>
            <a:ext uri="{FF2B5EF4-FFF2-40B4-BE49-F238E27FC236}">
              <a16:creationId xmlns:a16="http://schemas.microsoft.com/office/drawing/2014/main" id="{AB47B4D6-8E29-4879-AEB5-B2FD4F3678FD}"/>
            </a:ext>
          </a:extLst>
        </xdr:cNvPr>
        <xdr:cNvSpPr/>
      </xdr:nvSpPr>
      <xdr:spPr>
        <a:xfrm>
          <a:off x="18345150" y="6783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133350</xdr:rowOff>
    </xdr:from>
    <xdr:to>
      <xdr:col>102</xdr:col>
      <xdr:colOff>165100</xdr:colOff>
      <xdr:row>40</xdr:row>
      <xdr:rowOff>63500</xdr:rowOff>
    </xdr:to>
    <xdr:sp macro="" textlink="">
      <xdr:nvSpPr>
        <xdr:cNvPr id="485" name="フローチャート: 判断 484">
          <a:extLst>
            <a:ext uri="{FF2B5EF4-FFF2-40B4-BE49-F238E27FC236}">
              <a16:creationId xmlns:a16="http://schemas.microsoft.com/office/drawing/2014/main" id="{E17C4CF5-B395-455D-A305-FAB3E10E0164}"/>
            </a:ext>
          </a:extLst>
        </xdr:cNvPr>
        <xdr:cNvSpPr/>
      </xdr:nvSpPr>
      <xdr:spPr>
        <a:xfrm>
          <a:off x="17547590" y="68160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111760</xdr:rowOff>
    </xdr:from>
    <xdr:to>
      <xdr:col>98</xdr:col>
      <xdr:colOff>38100</xdr:colOff>
      <xdr:row>40</xdr:row>
      <xdr:rowOff>41910</xdr:rowOff>
    </xdr:to>
    <xdr:sp macro="" textlink="">
      <xdr:nvSpPr>
        <xdr:cNvPr id="486" name="フローチャート: 判断 485">
          <a:extLst>
            <a:ext uri="{FF2B5EF4-FFF2-40B4-BE49-F238E27FC236}">
              <a16:creationId xmlns:a16="http://schemas.microsoft.com/office/drawing/2014/main" id="{819F37BE-081E-499E-8AD2-DBB959F83E90}"/>
            </a:ext>
          </a:extLst>
        </xdr:cNvPr>
        <xdr:cNvSpPr/>
      </xdr:nvSpPr>
      <xdr:spPr>
        <a:xfrm>
          <a:off x="16761460" y="67983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87322BB-BCFE-4A53-9B43-4940594D572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EDE0918-3BE9-4570-8B7C-11FFC6AF128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C4A1DF2-F25D-42F0-8AE6-DA7FCD7136F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3DECB9B9-DD5C-471E-B8A4-B885262B175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793D5A5-1E4C-4EAC-A225-90A668B3FEA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50800</xdr:rowOff>
    </xdr:from>
    <xdr:to>
      <xdr:col>116</xdr:col>
      <xdr:colOff>114300</xdr:colOff>
      <xdr:row>40</xdr:row>
      <xdr:rowOff>152400</xdr:rowOff>
    </xdr:to>
    <xdr:sp macro="" textlink="">
      <xdr:nvSpPr>
        <xdr:cNvPr id="492" name="楕円 491">
          <a:extLst>
            <a:ext uri="{FF2B5EF4-FFF2-40B4-BE49-F238E27FC236}">
              <a16:creationId xmlns:a16="http://schemas.microsoft.com/office/drawing/2014/main" id="{E11A8E30-1404-451B-8501-A763E94B777B}"/>
            </a:ext>
          </a:extLst>
        </xdr:cNvPr>
        <xdr:cNvSpPr/>
      </xdr:nvSpPr>
      <xdr:spPr>
        <a:xfrm>
          <a:off x="19904710" y="6912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29227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69699236-11A7-4FDC-9F43-3B0CB1515048}"/>
            </a:ext>
          </a:extLst>
        </xdr:cNvPr>
        <xdr:cNvSpPr txBox="1"/>
      </xdr:nvSpPr>
      <xdr:spPr>
        <a:xfrm>
          <a:off x="19985990" y="68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57150</xdr:rowOff>
    </xdr:from>
    <xdr:to>
      <xdr:col>112</xdr:col>
      <xdr:colOff>38100</xdr:colOff>
      <xdr:row>40</xdr:row>
      <xdr:rowOff>158750</xdr:rowOff>
    </xdr:to>
    <xdr:sp macro="" textlink="">
      <xdr:nvSpPr>
        <xdr:cNvPr id="494" name="楕円 493">
          <a:extLst>
            <a:ext uri="{FF2B5EF4-FFF2-40B4-BE49-F238E27FC236}">
              <a16:creationId xmlns:a16="http://schemas.microsoft.com/office/drawing/2014/main" id="{83C96EFC-9842-4ED6-82AD-AC3359968583}"/>
            </a:ext>
          </a:extLst>
        </xdr:cNvPr>
        <xdr:cNvSpPr/>
      </xdr:nvSpPr>
      <xdr:spPr>
        <a:xfrm>
          <a:off x="19161760" y="691134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101600</xdr:rowOff>
    </xdr:from>
    <xdr:to>
      <xdr:col>116</xdr:col>
      <xdr:colOff>63500</xdr:colOff>
      <xdr:row>40</xdr:row>
      <xdr:rowOff>107950</xdr:rowOff>
    </xdr:to>
    <xdr:cxnSp macro="">
      <xdr:nvCxnSpPr>
        <xdr:cNvPr id="495" name="直線コネクタ 494">
          <a:extLst>
            <a:ext uri="{FF2B5EF4-FFF2-40B4-BE49-F238E27FC236}">
              <a16:creationId xmlns:a16="http://schemas.microsoft.com/office/drawing/2014/main" id="{7F8879A7-5843-4618-8E6D-8335AA7BCE74}"/>
            </a:ext>
          </a:extLst>
        </xdr:cNvPr>
        <xdr:cNvCxnSpPr/>
      </xdr:nvCxnSpPr>
      <xdr:spPr>
        <a:xfrm flipV="1">
          <a:off x="19204940" y="6955790"/>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63500</xdr:rowOff>
    </xdr:from>
    <xdr:to>
      <xdr:col>107</xdr:col>
      <xdr:colOff>101600</xdr:colOff>
      <xdr:row>40</xdr:row>
      <xdr:rowOff>165100</xdr:rowOff>
    </xdr:to>
    <xdr:sp macro="" textlink="">
      <xdr:nvSpPr>
        <xdr:cNvPr id="496" name="楕円 495">
          <a:extLst>
            <a:ext uri="{FF2B5EF4-FFF2-40B4-BE49-F238E27FC236}">
              <a16:creationId xmlns:a16="http://schemas.microsoft.com/office/drawing/2014/main" id="{FEF087CF-206D-4871-A875-784BC7BE0674}"/>
            </a:ext>
          </a:extLst>
        </xdr:cNvPr>
        <xdr:cNvSpPr/>
      </xdr:nvSpPr>
      <xdr:spPr>
        <a:xfrm>
          <a:off x="18345150" y="6917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107950</xdr:rowOff>
    </xdr:from>
    <xdr:to>
      <xdr:col>111</xdr:col>
      <xdr:colOff>177800</xdr:colOff>
      <xdr:row>40</xdr:row>
      <xdr:rowOff>114300</xdr:rowOff>
    </xdr:to>
    <xdr:cxnSp macro="">
      <xdr:nvCxnSpPr>
        <xdr:cNvPr id="497" name="直線コネクタ 496">
          <a:extLst>
            <a:ext uri="{FF2B5EF4-FFF2-40B4-BE49-F238E27FC236}">
              <a16:creationId xmlns:a16="http://schemas.microsoft.com/office/drawing/2014/main" id="{89B19E80-1D39-402B-B65E-2BEBDF9528B3}"/>
            </a:ext>
          </a:extLst>
        </xdr:cNvPr>
        <xdr:cNvCxnSpPr/>
      </xdr:nvCxnSpPr>
      <xdr:spPr>
        <a:xfrm flipV="1">
          <a:off x="18399760" y="6964045"/>
          <a:ext cx="80518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68580</xdr:rowOff>
    </xdr:from>
    <xdr:to>
      <xdr:col>102</xdr:col>
      <xdr:colOff>165100</xdr:colOff>
      <xdr:row>40</xdr:row>
      <xdr:rowOff>170180</xdr:rowOff>
    </xdr:to>
    <xdr:sp macro="" textlink="">
      <xdr:nvSpPr>
        <xdr:cNvPr id="498" name="楕円 497">
          <a:extLst>
            <a:ext uri="{FF2B5EF4-FFF2-40B4-BE49-F238E27FC236}">
              <a16:creationId xmlns:a16="http://schemas.microsoft.com/office/drawing/2014/main" id="{AD0C1324-0F7D-47B6-A75D-6809C7912BBC}"/>
            </a:ext>
          </a:extLst>
        </xdr:cNvPr>
        <xdr:cNvSpPr/>
      </xdr:nvSpPr>
      <xdr:spPr>
        <a:xfrm>
          <a:off x="17547590" y="692467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114300</xdr:rowOff>
    </xdr:from>
    <xdr:to>
      <xdr:col>107</xdr:col>
      <xdr:colOff>50800</xdr:colOff>
      <xdr:row>40</xdr:row>
      <xdr:rowOff>119380</xdr:rowOff>
    </xdr:to>
    <xdr:cxnSp macro="">
      <xdr:nvCxnSpPr>
        <xdr:cNvPr id="499" name="直線コネクタ 498">
          <a:extLst>
            <a:ext uri="{FF2B5EF4-FFF2-40B4-BE49-F238E27FC236}">
              <a16:creationId xmlns:a16="http://schemas.microsoft.com/office/drawing/2014/main" id="{34FC161D-27A6-4FB8-977C-A7EAD96440D6}"/>
            </a:ext>
          </a:extLst>
        </xdr:cNvPr>
        <xdr:cNvCxnSpPr/>
      </xdr:nvCxnSpPr>
      <xdr:spPr>
        <a:xfrm flipV="1">
          <a:off x="17602200" y="6972300"/>
          <a:ext cx="79756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72390</xdr:rowOff>
    </xdr:from>
    <xdr:to>
      <xdr:col>98</xdr:col>
      <xdr:colOff>38100</xdr:colOff>
      <xdr:row>41</xdr:row>
      <xdr:rowOff>2540</xdr:rowOff>
    </xdr:to>
    <xdr:sp macro="" textlink="">
      <xdr:nvSpPr>
        <xdr:cNvPr id="500" name="楕円 499">
          <a:extLst>
            <a:ext uri="{FF2B5EF4-FFF2-40B4-BE49-F238E27FC236}">
              <a16:creationId xmlns:a16="http://schemas.microsoft.com/office/drawing/2014/main" id="{94788CAE-2DA4-46B7-97C0-8AA5E7E4AFC9}"/>
            </a:ext>
          </a:extLst>
        </xdr:cNvPr>
        <xdr:cNvSpPr/>
      </xdr:nvSpPr>
      <xdr:spPr>
        <a:xfrm>
          <a:off x="16761460" y="6930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119380</xdr:rowOff>
    </xdr:from>
    <xdr:to>
      <xdr:col>102</xdr:col>
      <xdr:colOff>114300</xdr:colOff>
      <xdr:row>40</xdr:row>
      <xdr:rowOff>123190</xdr:rowOff>
    </xdr:to>
    <xdr:cxnSp macro="">
      <xdr:nvCxnSpPr>
        <xdr:cNvPr id="501" name="直線コネクタ 500">
          <a:extLst>
            <a:ext uri="{FF2B5EF4-FFF2-40B4-BE49-F238E27FC236}">
              <a16:creationId xmlns:a16="http://schemas.microsoft.com/office/drawing/2014/main" id="{E4E9C59D-ABC7-448A-BBF9-A0813BB695FD}"/>
            </a:ext>
          </a:extLst>
        </xdr:cNvPr>
        <xdr:cNvCxnSpPr/>
      </xdr:nvCxnSpPr>
      <xdr:spPr>
        <a:xfrm flipV="1">
          <a:off x="16804640" y="697928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33037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219B6326-3FAF-48A1-887B-66D3BC2A10C3}"/>
            </a:ext>
          </a:extLst>
        </xdr:cNvPr>
        <xdr:cNvSpPr txBox="1"/>
      </xdr:nvSpPr>
      <xdr:spPr>
        <a:xfrm>
          <a:off x="18982132"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47007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1800FC78-56B5-4FC0-8FE5-F3AA58A01965}"/>
            </a:ext>
          </a:extLst>
        </xdr:cNvPr>
        <xdr:cNvSpPr txBox="1"/>
      </xdr:nvSpPr>
      <xdr:spPr>
        <a:xfrm>
          <a:off x="18182032" y="656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80027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63B4875D-EE60-4B5E-9C7E-57B309F28453}"/>
            </a:ext>
          </a:extLst>
        </xdr:cNvPr>
        <xdr:cNvSpPr txBox="1"/>
      </xdr:nvSpPr>
      <xdr:spPr>
        <a:xfrm>
          <a:off x="1738447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58437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FEE63619-F738-49C0-9E70-BA576B8A1FFF}"/>
            </a:ext>
          </a:extLst>
        </xdr:cNvPr>
        <xdr:cNvSpPr txBox="1"/>
      </xdr:nvSpPr>
      <xdr:spPr>
        <a:xfrm>
          <a:off x="1658881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149877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317E392E-36DA-4B57-86DF-4FFD12B6310C}"/>
            </a:ext>
          </a:extLst>
        </xdr:cNvPr>
        <xdr:cNvSpPr txBox="1"/>
      </xdr:nvSpPr>
      <xdr:spPr>
        <a:xfrm>
          <a:off x="18982132" y="700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156227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FFFB0B53-8DE0-47FE-AC54-ACD8A6655C9D}"/>
            </a:ext>
          </a:extLst>
        </xdr:cNvPr>
        <xdr:cNvSpPr txBox="1"/>
      </xdr:nvSpPr>
      <xdr:spPr>
        <a:xfrm>
          <a:off x="18182032"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161307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C127057-AD68-4B57-8501-6D90CF6A4614}"/>
            </a:ext>
          </a:extLst>
        </xdr:cNvPr>
        <xdr:cNvSpPr txBox="1"/>
      </xdr:nvSpPr>
      <xdr:spPr>
        <a:xfrm>
          <a:off x="17384472" y="702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165117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97CA0E2E-B229-4BF1-BB18-CC2A1FC91522}"/>
            </a:ext>
          </a:extLst>
        </xdr:cNvPr>
        <xdr:cNvSpPr txBox="1"/>
      </xdr:nvSpPr>
      <xdr:spPr>
        <a:xfrm>
          <a:off x="1658881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681876F-18B8-45CF-BE94-FB44798628E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0C6CF91-DF30-4D3C-880A-CFEF9804911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7F00D19-46E5-4842-BDE2-7A44E4B428D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5DA2F77B-79BD-4F66-BF24-F1FCB55A95F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58F3140-B6AE-436B-8C09-2EE5DF0A27E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C8C91E03-FD7E-47F9-85B1-CA933E13871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3E3C733-12A7-455D-9598-73D5BBEDFA1C}"/>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0B625B3-EABF-4349-88BF-C6CEF3B32C80}"/>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70C16483-BAA6-46AB-BFBD-3BB0D9976A6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952F81B5-A010-46AA-8993-9E9911FB9AB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88FA39CD-FE54-4DD4-9716-2BDFEDCC064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3BDB9C23-3D3C-408E-A4E8-F2F2F8322550}"/>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FD862381-6BBB-4E29-A897-C79940FA4D51}"/>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3D3A5479-861E-42FD-8A72-91F63C03BB94}"/>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F30F3E80-DD45-48B4-A794-D9EC87C1129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38D7579D-F93B-4CDC-A1BC-B15DF22077F3}"/>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A3D4F89B-6091-495A-865C-BC98CCA1EC39}"/>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4B1D4A69-D18E-41B0-AEE3-BCC62C8D3A57}"/>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46F56236-8B84-4760-8CCE-341D40CE2B2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625CAEE6-26C4-477E-BCD1-283C596034EB}"/>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51FC34B5-C706-47F1-8347-F9AA494F31D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7917B1B-62E2-4678-AA88-E066FC8D58F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D511F5D1-B926-447A-B903-543864B87EAE}"/>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9B6A1E74-AE94-400D-9A74-A2C8FDB6398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76200</xdr:rowOff>
    </xdr:from>
    <xdr:to>
      <xdr:col>85</xdr:col>
      <xdr:colOff>126364</xdr:colOff>
      <xdr:row>64</xdr:row>
      <xdr:rowOff>19050</xdr:rowOff>
    </xdr:to>
    <xdr:cxnSp macro="">
      <xdr:nvCxnSpPr>
        <xdr:cNvPr id="534" name="直線コネクタ 533">
          <a:extLst>
            <a:ext uri="{FF2B5EF4-FFF2-40B4-BE49-F238E27FC236}">
              <a16:creationId xmlns:a16="http://schemas.microsoft.com/office/drawing/2014/main" id="{5D29969C-707C-4A1A-8009-BA1AF4D50DC8}"/>
            </a:ext>
          </a:extLst>
        </xdr:cNvPr>
        <xdr:cNvCxnSpPr/>
      </xdr:nvCxnSpPr>
      <xdr:spPr>
        <a:xfrm flipV="1">
          <a:off x="14703424" y="950595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22877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EBFBCEA1-D6A6-4999-8D96-D9EAB52C35FF}"/>
            </a:ext>
          </a:extLst>
        </xdr:cNvPr>
        <xdr:cNvSpPr txBox="1"/>
      </xdr:nvSpPr>
      <xdr:spPr>
        <a:xfrm>
          <a:off x="1474216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19050</xdr:rowOff>
    </xdr:from>
    <xdr:to>
      <xdr:col>86</xdr:col>
      <xdr:colOff>25400</xdr:colOff>
      <xdr:row>64</xdr:row>
      <xdr:rowOff>19050</xdr:rowOff>
    </xdr:to>
    <xdr:cxnSp macro="">
      <xdr:nvCxnSpPr>
        <xdr:cNvPr id="536" name="直線コネクタ 535">
          <a:extLst>
            <a:ext uri="{FF2B5EF4-FFF2-40B4-BE49-F238E27FC236}">
              <a16:creationId xmlns:a16="http://schemas.microsoft.com/office/drawing/2014/main" id="{757114B8-D857-445D-8FB6-7892571365DC}"/>
            </a:ext>
          </a:extLst>
        </xdr:cNvPr>
        <xdr:cNvCxnSpPr/>
      </xdr:nvCxnSpPr>
      <xdr:spPr>
        <a:xfrm>
          <a:off x="1461135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22877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AB0FFEDE-A3B4-4635-859C-4DA32A403F2C}"/>
            </a:ext>
          </a:extLst>
        </xdr:cNvPr>
        <xdr:cNvSpPr txBox="1"/>
      </xdr:nvSpPr>
      <xdr:spPr>
        <a:xfrm>
          <a:off x="14742160" y="927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76200</xdr:rowOff>
    </xdr:from>
    <xdr:to>
      <xdr:col>86</xdr:col>
      <xdr:colOff>25400</xdr:colOff>
      <xdr:row>55</xdr:row>
      <xdr:rowOff>76200</xdr:rowOff>
    </xdr:to>
    <xdr:cxnSp macro="">
      <xdr:nvCxnSpPr>
        <xdr:cNvPr id="538" name="直線コネクタ 537">
          <a:extLst>
            <a:ext uri="{FF2B5EF4-FFF2-40B4-BE49-F238E27FC236}">
              <a16:creationId xmlns:a16="http://schemas.microsoft.com/office/drawing/2014/main" id="{43E18EE4-1E3F-47DA-893A-59D8DFED9065}"/>
            </a:ext>
          </a:extLst>
        </xdr:cNvPr>
        <xdr:cNvCxnSpPr/>
      </xdr:nvCxnSpPr>
      <xdr:spPr>
        <a:xfrm>
          <a:off x="14611350" y="9505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9542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54FA319A-D5E7-4EEA-956B-2B205FDA8374}"/>
            </a:ext>
          </a:extLst>
        </xdr:cNvPr>
        <xdr:cNvSpPr txBox="1"/>
      </xdr:nvSpPr>
      <xdr:spPr>
        <a:xfrm>
          <a:off x="14742160" y="10298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40" name="フローチャート: 判断 539">
          <a:extLst>
            <a:ext uri="{FF2B5EF4-FFF2-40B4-BE49-F238E27FC236}">
              <a16:creationId xmlns:a16="http://schemas.microsoft.com/office/drawing/2014/main" id="{A2052FBE-DEA7-4413-BAF7-C0C8247CF194}"/>
            </a:ext>
          </a:extLst>
        </xdr:cNvPr>
        <xdr:cNvSpPr/>
      </xdr:nvSpPr>
      <xdr:spPr>
        <a:xfrm>
          <a:off x="14649450" y="103162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160655</xdr:rowOff>
    </xdr:from>
    <xdr:to>
      <xdr:col>81</xdr:col>
      <xdr:colOff>101600</xdr:colOff>
      <xdr:row>60</xdr:row>
      <xdr:rowOff>90805</xdr:rowOff>
    </xdr:to>
    <xdr:sp macro="" textlink="">
      <xdr:nvSpPr>
        <xdr:cNvPr id="541" name="フローチャート: 判断 540">
          <a:extLst>
            <a:ext uri="{FF2B5EF4-FFF2-40B4-BE49-F238E27FC236}">
              <a16:creationId xmlns:a16="http://schemas.microsoft.com/office/drawing/2014/main" id="{B188C5C7-BEAD-4A39-9DD9-A01726DEC271}"/>
            </a:ext>
          </a:extLst>
        </xdr:cNvPr>
        <xdr:cNvSpPr/>
      </xdr:nvSpPr>
      <xdr:spPr>
        <a:xfrm>
          <a:off x="13887450" y="102781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42" name="フローチャート: 判断 541">
          <a:extLst>
            <a:ext uri="{FF2B5EF4-FFF2-40B4-BE49-F238E27FC236}">
              <a16:creationId xmlns:a16="http://schemas.microsoft.com/office/drawing/2014/main" id="{B7D4B6C4-2FA6-409A-96B8-8DAA6AAF31F4}"/>
            </a:ext>
          </a:extLst>
        </xdr:cNvPr>
        <xdr:cNvSpPr/>
      </xdr:nvSpPr>
      <xdr:spPr>
        <a:xfrm>
          <a:off x="13089890" y="102666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43" name="フローチャート: 判断 542">
          <a:extLst>
            <a:ext uri="{FF2B5EF4-FFF2-40B4-BE49-F238E27FC236}">
              <a16:creationId xmlns:a16="http://schemas.microsoft.com/office/drawing/2014/main" id="{D23D01D1-CD82-4663-B0F2-A7076C8C4252}"/>
            </a:ext>
          </a:extLst>
        </xdr:cNvPr>
        <xdr:cNvSpPr/>
      </xdr:nvSpPr>
      <xdr:spPr>
        <a:xfrm>
          <a:off x="12303760" y="1025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168275</xdr:rowOff>
    </xdr:from>
    <xdr:to>
      <xdr:col>67</xdr:col>
      <xdr:colOff>101600</xdr:colOff>
      <xdr:row>60</xdr:row>
      <xdr:rowOff>98425</xdr:rowOff>
    </xdr:to>
    <xdr:sp macro="" textlink="">
      <xdr:nvSpPr>
        <xdr:cNvPr id="544" name="フローチャート: 判断 543">
          <a:extLst>
            <a:ext uri="{FF2B5EF4-FFF2-40B4-BE49-F238E27FC236}">
              <a16:creationId xmlns:a16="http://schemas.microsoft.com/office/drawing/2014/main" id="{585A5946-E9B7-407E-877F-1F95115169B1}"/>
            </a:ext>
          </a:extLst>
        </xdr:cNvPr>
        <xdr:cNvSpPr/>
      </xdr:nvSpPr>
      <xdr:spPr>
        <a:xfrm>
          <a:off x="11487150" y="1028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0273539-C78E-4D6D-BE61-9C0F09D69A1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7458246-FA41-4B8B-9B71-E8BED945A37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7599C54-B363-4CEE-97F6-AAAB6A6D2A4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4088373-CE86-49A6-B36E-CC619AB620F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88A117B2-3BF6-4FF6-B708-715D977CB38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12065</xdr:rowOff>
    </xdr:from>
    <xdr:to>
      <xdr:col>85</xdr:col>
      <xdr:colOff>177800</xdr:colOff>
      <xdr:row>57</xdr:row>
      <xdr:rowOff>113665</xdr:rowOff>
    </xdr:to>
    <xdr:sp macro="" textlink="">
      <xdr:nvSpPr>
        <xdr:cNvPr id="550" name="楕円 549">
          <a:extLst>
            <a:ext uri="{FF2B5EF4-FFF2-40B4-BE49-F238E27FC236}">
              <a16:creationId xmlns:a16="http://schemas.microsoft.com/office/drawing/2014/main" id="{7867D1E7-64DD-4F32-8B46-CA21F2CCE960}"/>
            </a:ext>
          </a:extLst>
        </xdr:cNvPr>
        <xdr:cNvSpPr/>
      </xdr:nvSpPr>
      <xdr:spPr>
        <a:xfrm>
          <a:off x="14649450" y="9788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34942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B93E3A5C-5EEC-4E36-9D12-D394C1EB3AF4}"/>
            </a:ext>
          </a:extLst>
        </xdr:cNvPr>
        <xdr:cNvSpPr txBox="1"/>
      </xdr:nvSpPr>
      <xdr:spPr>
        <a:xfrm>
          <a:off x="14742160"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139700</xdr:rowOff>
    </xdr:from>
    <xdr:to>
      <xdr:col>81</xdr:col>
      <xdr:colOff>101600</xdr:colOff>
      <xdr:row>57</xdr:row>
      <xdr:rowOff>69850</xdr:rowOff>
    </xdr:to>
    <xdr:sp macro="" textlink="">
      <xdr:nvSpPr>
        <xdr:cNvPr id="552" name="楕円 551">
          <a:extLst>
            <a:ext uri="{FF2B5EF4-FFF2-40B4-BE49-F238E27FC236}">
              <a16:creationId xmlns:a16="http://schemas.microsoft.com/office/drawing/2014/main" id="{0B5EEDB8-917C-4867-A6DD-AF0ADB95FD7C}"/>
            </a:ext>
          </a:extLst>
        </xdr:cNvPr>
        <xdr:cNvSpPr/>
      </xdr:nvSpPr>
      <xdr:spPr>
        <a:xfrm>
          <a:off x="13887450" y="97370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19050</xdr:rowOff>
    </xdr:from>
    <xdr:to>
      <xdr:col>85</xdr:col>
      <xdr:colOff>127000</xdr:colOff>
      <xdr:row>57</xdr:row>
      <xdr:rowOff>62865</xdr:rowOff>
    </xdr:to>
    <xdr:cxnSp macro="">
      <xdr:nvCxnSpPr>
        <xdr:cNvPr id="553" name="直線コネクタ 552">
          <a:extLst>
            <a:ext uri="{FF2B5EF4-FFF2-40B4-BE49-F238E27FC236}">
              <a16:creationId xmlns:a16="http://schemas.microsoft.com/office/drawing/2014/main" id="{D05362A4-EC4A-492D-A9A7-35D327A43FE2}"/>
            </a:ext>
          </a:extLst>
        </xdr:cNvPr>
        <xdr:cNvCxnSpPr/>
      </xdr:nvCxnSpPr>
      <xdr:spPr>
        <a:xfrm>
          <a:off x="13942060" y="9787890"/>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95885</xdr:rowOff>
    </xdr:from>
    <xdr:to>
      <xdr:col>76</xdr:col>
      <xdr:colOff>165100</xdr:colOff>
      <xdr:row>57</xdr:row>
      <xdr:rowOff>26035</xdr:rowOff>
    </xdr:to>
    <xdr:sp macro="" textlink="">
      <xdr:nvSpPr>
        <xdr:cNvPr id="554" name="楕円 553">
          <a:extLst>
            <a:ext uri="{FF2B5EF4-FFF2-40B4-BE49-F238E27FC236}">
              <a16:creationId xmlns:a16="http://schemas.microsoft.com/office/drawing/2014/main" id="{7FF21DFD-BCFB-40D8-A5B1-D63B0D525CB4}"/>
            </a:ext>
          </a:extLst>
        </xdr:cNvPr>
        <xdr:cNvSpPr/>
      </xdr:nvSpPr>
      <xdr:spPr>
        <a:xfrm>
          <a:off x="13089890" y="96932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146685</xdr:rowOff>
    </xdr:from>
    <xdr:to>
      <xdr:col>81</xdr:col>
      <xdr:colOff>50800</xdr:colOff>
      <xdr:row>57</xdr:row>
      <xdr:rowOff>19050</xdr:rowOff>
    </xdr:to>
    <xdr:cxnSp macro="">
      <xdr:nvCxnSpPr>
        <xdr:cNvPr id="555" name="直線コネクタ 554">
          <a:extLst>
            <a:ext uri="{FF2B5EF4-FFF2-40B4-BE49-F238E27FC236}">
              <a16:creationId xmlns:a16="http://schemas.microsoft.com/office/drawing/2014/main" id="{C135ED98-5604-4865-B6D9-FF860E1748B7}"/>
            </a:ext>
          </a:extLst>
        </xdr:cNvPr>
        <xdr:cNvCxnSpPr/>
      </xdr:nvCxnSpPr>
      <xdr:spPr>
        <a:xfrm>
          <a:off x="13144500" y="974598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50165</xdr:rowOff>
    </xdr:from>
    <xdr:to>
      <xdr:col>72</xdr:col>
      <xdr:colOff>38100</xdr:colOff>
      <xdr:row>56</xdr:row>
      <xdr:rowOff>151765</xdr:rowOff>
    </xdr:to>
    <xdr:sp macro="" textlink="">
      <xdr:nvSpPr>
        <xdr:cNvPr id="556" name="楕円 555">
          <a:extLst>
            <a:ext uri="{FF2B5EF4-FFF2-40B4-BE49-F238E27FC236}">
              <a16:creationId xmlns:a16="http://schemas.microsoft.com/office/drawing/2014/main" id="{0DC1D994-41E5-4B0B-9DA3-8B9C51B5020D}"/>
            </a:ext>
          </a:extLst>
        </xdr:cNvPr>
        <xdr:cNvSpPr/>
      </xdr:nvSpPr>
      <xdr:spPr>
        <a:xfrm>
          <a:off x="12303760" y="9655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100965</xdr:rowOff>
    </xdr:from>
    <xdr:to>
      <xdr:col>76</xdr:col>
      <xdr:colOff>114300</xdr:colOff>
      <xdr:row>56</xdr:row>
      <xdr:rowOff>146685</xdr:rowOff>
    </xdr:to>
    <xdr:cxnSp macro="">
      <xdr:nvCxnSpPr>
        <xdr:cNvPr id="557" name="直線コネクタ 556">
          <a:extLst>
            <a:ext uri="{FF2B5EF4-FFF2-40B4-BE49-F238E27FC236}">
              <a16:creationId xmlns:a16="http://schemas.microsoft.com/office/drawing/2014/main" id="{D144BC96-A000-44C1-A22A-A9E66CEFA5E3}"/>
            </a:ext>
          </a:extLst>
        </xdr:cNvPr>
        <xdr:cNvCxnSpPr/>
      </xdr:nvCxnSpPr>
      <xdr:spPr>
        <a:xfrm>
          <a:off x="12346940" y="969835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170180</xdr:rowOff>
    </xdr:from>
    <xdr:to>
      <xdr:col>67</xdr:col>
      <xdr:colOff>101600</xdr:colOff>
      <xdr:row>56</xdr:row>
      <xdr:rowOff>100330</xdr:rowOff>
    </xdr:to>
    <xdr:sp macro="" textlink="">
      <xdr:nvSpPr>
        <xdr:cNvPr id="558" name="楕円 557">
          <a:extLst>
            <a:ext uri="{FF2B5EF4-FFF2-40B4-BE49-F238E27FC236}">
              <a16:creationId xmlns:a16="http://schemas.microsoft.com/office/drawing/2014/main" id="{DCEB9B56-4AD9-4A02-A533-444B7FD6B0B7}"/>
            </a:ext>
          </a:extLst>
        </xdr:cNvPr>
        <xdr:cNvSpPr/>
      </xdr:nvSpPr>
      <xdr:spPr>
        <a:xfrm>
          <a:off x="11487150" y="96037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49530</xdr:rowOff>
    </xdr:from>
    <xdr:to>
      <xdr:col>71</xdr:col>
      <xdr:colOff>177800</xdr:colOff>
      <xdr:row>56</xdr:row>
      <xdr:rowOff>100965</xdr:rowOff>
    </xdr:to>
    <xdr:cxnSp macro="">
      <xdr:nvCxnSpPr>
        <xdr:cNvPr id="559" name="直線コネクタ 558">
          <a:extLst>
            <a:ext uri="{FF2B5EF4-FFF2-40B4-BE49-F238E27FC236}">
              <a16:creationId xmlns:a16="http://schemas.microsoft.com/office/drawing/2014/main" id="{81A1E689-7AEA-472C-9DDA-7768936A3966}"/>
            </a:ext>
          </a:extLst>
        </xdr:cNvPr>
        <xdr:cNvCxnSpPr/>
      </xdr:nvCxnSpPr>
      <xdr:spPr>
        <a:xfrm>
          <a:off x="11541760" y="965454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81932</xdr:rowOff>
    </xdr:from>
    <xdr:ext cx="405111" cy="259045"/>
    <xdr:sp macro="" textlink="">
      <xdr:nvSpPr>
        <xdr:cNvPr id="560" name="n_1aveValue【学校施設】&#10;有形固定資産減価償却率">
          <a:extLst>
            <a:ext uri="{FF2B5EF4-FFF2-40B4-BE49-F238E27FC236}">
              <a16:creationId xmlns:a16="http://schemas.microsoft.com/office/drawing/2014/main" id="{B9E70841-BD28-4D55-AE0C-BB79BC5AD7B1}"/>
            </a:ext>
          </a:extLst>
        </xdr:cNvPr>
        <xdr:cNvSpPr txBox="1"/>
      </xdr:nvSpPr>
      <xdr:spPr>
        <a:xfrm>
          <a:off x="1373823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72407</xdr:rowOff>
    </xdr:from>
    <xdr:ext cx="405111" cy="259045"/>
    <xdr:sp macro="" textlink="">
      <xdr:nvSpPr>
        <xdr:cNvPr id="561" name="n_2aveValue【学校施設】&#10;有形固定資産減価償却率">
          <a:extLst>
            <a:ext uri="{FF2B5EF4-FFF2-40B4-BE49-F238E27FC236}">
              <a16:creationId xmlns:a16="http://schemas.microsoft.com/office/drawing/2014/main" id="{0F8BF353-0AF9-4E98-8F75-76551D60DB8F}"/>
            </a:ext>
          </a:extLst>
        </xdr:cNvPr>
        <xdr:cNvSpPr txBox="1"/>
      </xdr:nvSpPr>
      <xdr:spPr>
        <a:xfrm>
          <a:off x="1295718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60977</xdr:rowOff>
    </xdr:from>
    <xdr:ext cx="405111" cy="259045"/>
    <xdr:sp macro="" textlink="">
      <xdr:nvSpPr>
        <xdr:cNvPr id="562" name="n_3aveValue【学校施設】&#10;有形固定資産減価償却率">
          <a:extLst>
            <a:ext uri="{FF2B5EF4-FFF2-40B4-BE49-F238E27FC236}">
              <a16:creationId xmlns:a16="http://schemas.microsoft.com/office/drawing/2014/main" id="{6B529261-811A-435C-BF9E-2113FC5D08C0}"/>
            </a:ext>
          </a:extLst>
        </xdr:cNvPr>
        <xdr:cNvSpPr txBox="1"/>
      </xdr:nvSpPr>
      <xdr:spPr>
        <a:xfrm>
          <a:off x="1217105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89552</xdr:rowOff>
    </xdr:from>
    <xdr:ext cx="405111" cy="259045"/>
    <xdr:sp macro="" textlink="">
      <xdr:nvSpPr>
        <xdr:cNvPr id="563" name="n_4aveValue【学校施設】&#10;有形固定資産減価償却率">
          <a:extLst>
            <a:ext uri="{FF2B5EF4-FFF2-40B4-BE49-F238E27FC236}">
              <a16:creationId xmlns:a16="http://schemas.microsoft.com/office/drawing/2014/main" id="{29DD5E18-CACC-440F-86EE-52FB2E4C012F}"/>
            </a:ext>
          </a:extLst>
        </xdr:cNvPr>
        <xdr:cNvSpPr txBox="1"/>
      </xdr:nvSpPr>
      <xdr:spPr>
        <a:xfrm>
          <a:off x="113544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86377</xdr:rowOff>
    </xdr:from>
    <xdr:ext cx="405111" cy="259045"/>
    <xdr:sp macro="" textlink="">
      <xdr:nvSpPr>
        <xdr:cNvPr id="564" name="n_1mainValue【学校施設】&#10;有形固定資産減価償却率">
          <a:extLst>
            <a:ext uri="{FF2B5EF4-FFF2-40B4-BE49-F238E27FC236}">
              <a16:creationId xmlns:a16="http://schemas.microsoft.com/office/drawing/2014/main" id="{E8912353-DA39-4DF0-9B50-4E209D114603}"/>
            </a:ext>
          </a:extLst>
        </xdr:cNvPr>
        <xdr:cNvSpPr txBox="1"/>
      </xdr:nvSpPr>
      <xdr:spPr>
        <a:xfrm>
          <a:off x="1373823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42562</xdr:rowOff>
    </xdr:from>
    <xdr:ext cx="405111" cy="259045"/>
    <xdr:sp macro="" textlink="">
      <xdr:nvSpPr>
        <xdr:cNvPr id="565" name="n_2mainValue【学校施設】&#10;有形固定資産減価償却率">
          <a:extLst>
            <a:ext uri="{FF2B5EF4-FFF2-40B4-BE49-F238E27FC236}">
              <a16:creationId xmlns:a16="http://schemas.microsoft.com/office/drawing/2014/main" id="{28EE5BFA-1F42-4655-A5AA-63B839E4EFC1}"/>
            </a:ext>
          </a:extLst>
        </xdr:cNvPr>
        <xdr:cNvSpPr txBox="1"/>
      </xdr:nvSpPr>
      <xdr:spPr>
        <a:xfrm>
          <a:off x="12957184" y="947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168292</xdr:rowOff>
    </xdr:from>
    <xdr:ext cx="405111" cy="259045"/>
    <xdr:sp macro="" textlink="">
      <xdr:nvSpPr>
        <xdr:cNvPr id="566" name="n_3mainValue【学校施設】&#10;有形固定資産減価償却率">
          <a:extLst>
            <a:ext uri="{FF2B5EF4-FFF2-40B4-BE49-F238E27FC236}">
              <a16:creationId xmlns:a16="http://schemas.microsoft.com/office/drawing/2014/main" id="{6531C169-9619-4B85-90C4-6835A1B71B29}"/>
            </a:ext>
          </a:extLst>
        </xdr:cNvPr>
        <xdr:cNvSpPr txBox="1"/>
      </xdr:nvSpPr>
      <xdr:spPr>
        <a:xfrm>
          <a:off x="12171054" y="943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116857</xdr:rowOff>
    </xdr:from>
    <xdr:ext cx="405111" cy="259045"/>
    <xdr:sp macro="" textlink="">
      <xdr:nvSpPr>
        <xdr:cNvPr id="567" name="n_4mainValue【学校施設】&#10;有形固定資産減価償却率">
          <a:extLst>
            <a:ext uri="{FF2B5EF4-FFF2-40B4-BE49-F238E27FC236}">
              <a16:creationId xmlns:a16="http://schemas.microsoft.com/office/drawing/2014/main" id="{66B27466-25AD-4760-A813-15D2A693A556}"/>
            </a:ext>
          </a:extLst>
        </xdr:cNvPr>
        <xdr:cNvSpPr txBox="1"/>
      </xdr:nvSpPr>
      <xdr:spPr>
        <a:xfrm>
          <a:off x="1135444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E4185CDE-4B0D-43F8-8943-7841204F331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AFFCBF65-8821-4809-A7F9-7DCD3D97432A}"/>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F19499D-B2AD-4D6A-8C77-34D6636440A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254E540-838B-4048-AD1B-2CF66C73D98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B33722C8-297A-4840-AF86-81AAE113CB9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24553D8F-7F1F-4D80-A708-78EA966809D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0E59287-0909-45AD-B7D2-88E717F6803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9C9051D-11A7-4593-BF98-0F70D681CBA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3BF58039-7589-4FB5-B518-709821C0F04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AAEAA2DA-84E4-49D5-9787-D0CADB21E552}"/>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3917A4A8-D1F4-475A-A044-E00E66C389D2}"/>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EC51935E-29D0-449D-9BEF-D639FA13DE5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783ACC20-302C-4A7E-9871-F2283ED35CEE}"/>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586A7031-4863-473A-800B-3FD5C9E6C6FC}"/>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FAF0C7B0-BDD7-4716-A534-609A6C0929E6}"/>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8CCE89D1-25FA-46F8-882D-47425E50E25A}"/>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4EE623DA-03A1-46AE-B911-8D82F992E892}"/>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EFB7FB95-FB01-404D-B1F4-871A743F246E}"/>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53BCBA2F-10E5-41F1-A48B-CBECDAE951AE}"/>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1EF54615-385A-4EDA-9B14-A8139F961B3D}"/>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E0709A04-CB88-4061-98A2-9464BF65A5F3}"/>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3B2FB96-543A-4DF9-8D50-05E329EA2D4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5539630D-EDD4-4758-9458-624197BA9D8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DAC84A00-6B41-46D3-A669-22E9EC2CD93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90678</xdr:rowOff>
    </xdr:from>
    <xdr:to>
      <xdr:col>116</xdr:col>
      <xdr:colOff>62864</xdr:colOff>
      <xdr:row>64</xdr:row>
      <xdr:rowOff>86106</xdr:rowOff>
    </xdr:to>
    <xdr:cxnSp macro="">
      <xdr:nvCxnSpPr>
        <xdr:cNvPr id="592" name="直線コネクタ 591">
          <a:extLst>
            <a:ext uri="{FF2B5EF4-FFF2-40B4-BE49-F238E27FC236}">
              <a16:creationId xmlns:a16="http://schemas.microsoft.com/office/drawing/2014/main" id="{698DF25C-4823-493E-8930-8E3C24779C8B}"/>
            </a:ext>
          </a:extLst>
        </xdr:cNvPr>
        <xdr:cNvCxnSpPr/>
      </xdr:nvCxnSpPr>
      <xdr:spPr>
        <a:xfrm flipV="1">
          <a:off x="19947254" y="9524238"/>
          <a:ext cx="0" cy="1536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89933</xdr:rowOff>
    </xdr:from>
    <xdr:ext cx="469744" cy="259045"/>
    <xdr:sp macro="" textlink="">
      <xdr:nvSpPr>
        <xdr:cNvPr id="593" name="【学校施設】&#10;一人当たり面積最小値テキスト">
          <a:extLst>
            <a:ext uri="{FF2B5EF4-FFF2-40B4-BE49-F238E27FC236}">
              <a16:creationId xmlns:a16="http://schemas.microsoft.com/office/drawing/2014/main" id="{5BDFF275-4064-450E-B4F0-D3B5DF658FF2}"/>
            </a:ext>
          </a:extLst>
        </xdr:cNvPr>
        <xdr:cNvSpPr txBox="1"/>
      </xdr:nvSpPr>
      <xdr:spPr>
        <a:xfrm>
          <a:off x="19985990" y="1106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86106</xdr:rowOff>
    </xdr:from>
    <xdr:to>
      <xdr:col>116</xdr:col>
      <xdr:colOff>152400</xdr:colOff>
      <xdr:row>64</xdr:row>
      <xdr:rowOff>86106</xdr:rowOff>
    </xdr:to>
    <xdr:cxnSp macro="">
      <xdr:nvCxnSpPr>
        <xdr:cNvPr id="594" name="直線コネクタ 593">
          <a:extLst>
            <a:ext uri="{FF2B5EF4-FFF2-40B4-BE49-F238E27FC236}">
              <a16:creationId xmlns:a16="http://schemas.microsoft.com/office/drawing/2014/main" id="{5ED59859-7855-413C-8BDE-3B094D02D58B}"/>
            </a:ext>
          </a:extLst>
        </xdr:cNvPr>
        <xdr:cNvCxnSpPr/>
      </xdr:nvCxnSpPr>
      <xdr:spPr>
        <a:xfrm>
          <a:off x="19885660" y="11060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37355</xdr:rowOff>
    </xdr:from>
    <xdr:ext cx="469744" cy="259045"/>
    <xdr:sp macro="" textlink="">
      <xdr:nvSpPr>
        <xdr:cNvPr id="595" name="【学校施設】&#10;一人当たり面積最大値テキスト">
          <a:extLst>
            <a:ext uri="{FF2B5EF4-FFF2-40B4-BE49-F238E27FC236}">
              <a16:creationId xmlns:a16="http://schemas.microsoft.com/office/drawing/2014/main" id="{8E9761DC-B168-4AE0-9749-BB60C57FEBC4}"/>
            </a:ext>
          </a:extLst>
        </xdr:cNvPr>
        <xdr:cNvSpPr txBox="1"/>
      </xdr:nvSpPr>
      <xdr:spPr>
        <a:xfrm>
          <a:off x="19985990" y="929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90678</xdr:rowOff>
    </xdr:from>
    <xdr:to>
      <xdr:col>116</xdr:col>
      <xdr:colOff>152400</xdr:colOff>
      <xdr:row>55</xdr:row>
      <xdr:rowOff>90678</xdr:rowOff>
    </xdr:to>
    <xdr:cxnSp macro="">
      <xdr:nvCxnSpPr>
        <xdr:cNvPr id="596" name="直線コネクタ 595">
          <a:extLst>
            <a:ext uri="{FF2B5EF4-FFF2-40B4-BE49-F238E27FC236}">
              <a16:creationId xmlns:a16="http://schemas.microsoft.com/office/drawing/2014/main" id="{BB00E9D1-C323-477A-A45C-A025E161FEEC}"/>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3700</xdr:rowOff>
    </xdr:from>
    <xdr:ext cx="469744" cy="259045"/>
    <xdr:sp macro="" textlink="">
      <xdr:nvSpPr>
        <xdr:cNvPr id="597" name="【学校施設】&#10;一人当たり面積平均値テキスト">
          <a:extLst>
            <a:ext uri="{FF2B5EF4-FFF2-40B4-BE49-F238E27FC236}">
              <a16:creationId xmlns:a16="http://schemas.microsoft.com/office/drawing/2014/main" id="{627EC318-9793-405E-92AE-E3F61E1622A0}"/>
            </a:ext>
          </a:extLst>
        </xdr:cNvPr>
        <xdr:cNvSpPr txBox="1"/>
      </xdr:nvSpPr>
      <xdr:spPr>
        <a:xfrm>
          <a:off x="19985990" y="102907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152273</xdr:rowOff>
    </xdr:from>
    <xdr:to>
      <xdr:col>116</xdr:col>
      <xdr:colOff>114300</xdr:colOff>
      <xdr:row>61</xdr:row>
      <xdr:rowOff>82423</xdr:rowOff>
    </xdr:to>
    <xdr:sp macro="" textlink="">
      <xdr:nvSpPr>
        <xdr:cNvPr id="598" name="フローチャート: 判断 597">
          <a:extLst>
            <a:ext uri="{FF2B5EF4-FFF2-40B4-BE49-F238E27FC236}">
              <a16:creationId xmlns:a16="http://schemas.microsoft.com/office/drawing/2014/main" id="{3DB72EAD-69BB-4805-9B45-43D99C8AC6B6}"/>
            </a:ext>
          </a:extLst>
        </xdr:cNvPr>
        <xdr:cNvSpPr/>
      </xdr:nvSpPr>
      <xdr:spPr>
        <a:xfrm>
          <a:off x="19904710" y="1043927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164465</xdr:rowOff>
    </xdr:from>
    <xdr:to>
      <xdr:col>112</xdr:col>
      <xdr:colOff>38100</xdr:colOff>
      <xdr:row>61</xdr:row>
      <xdr:rowOff>94615</xdr:rowOff>
    </xdr:to>
    <xdr:sp macro="" textlink="">
      <xdr:nvSpPr>
        <xdr:cNvPr id="599" name="フローチャート: 判断 598">
          <a:extLst>
            <a:ext uri="{FF2B5EF4-FFF2-40B4-BE49-F238E27FC236}">
              <a16:creationId xmlns:a16="http://schemas.microsoft.com/office/drawing/2014/main" id="{BD98F919-AE1B-4EA5-9069-466BBA1DC658}"/>
            </a:ext>
          </a:extLst>
        </xdr:cNvPr>
        <xdr:cNvSpPr/>
      </xdr:nvSpPr>
      <xdr:spPr>
        <a:xfrm>
          <a:off x="19161760" y="104552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169418</xdr:rowOff>
    </xdr:from>
    <xdr:to>
      <xdr:col>107</xdr:col>
      <xdr:colOff>101600</xdr:colOff>
      <xdr:row>61</xdr:row>
      <xdr:rowOff>99568</xdr:rowOff>
    </xdr:to>
    <xdr:sp macro="" textlink="">
      <xdr:nvSpPr>
        <xdr:cNvPr id="600" name="フローチャート: 判断 599">
          <a:extLst>
            <a:ext uri="{FF2B5EF4-FFF2-40B4-BE49-F238E27FC236}">
              <a16:creationId xmlns:a16="http://schemas.microsoft.com/office/drawing/2014/main" id="{48C6AD74-AEC3-4038-932E-652D3B60F82F}"/>
            </a:ext>
          </a:extLst>
        </xdr:cNvPr>
        <xdr:cNvSpPr/>
      </xdr:nvSpPr>
      <xdr:spPr>
        <a:xfrm>
          <a:off x="18345150" y="1046022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26543</xdr:rowOff>
    </xdr:from>
    <xdr:to>
      <xdr:col>102</xdr:col>
      <xdr:colOff>165100</xdr:colOff>
      <xdr:row>61</xdr:row>
      <xdr:rowOff>128143</xdr:rowOff>
    </xdr:to>
    <xdr:sp macro="" textlink="">
      <xdr:nvSpPr>
        <xdr:cNvPr id="601" name="フローチャート: 判断 600">
          <a:extLst>
            <a:ext uri="{FF2B5EF4-FFF2-40B4-BE49-F238E27FC236}">
              <a16:creationId xmlns:a16="http://schemas.microsoft.com/office/drawing/2014/main" id="{F2EDB588-2977-4C9E-8CC7-B21E5A1A3F60}"/>
            </a:ext>
          </a:extLst>
        </xdr:cNvPr>
        <xdr:cNvSpPr/>
      </xdr:nvSpPr>
      <xdr:spPr>
        <a:xfrm>
          <a:off x="17547590" y="10481183"/>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24638</xdr:rowOff>
    </xdr:from>
    <xdr:to>
      <xdr:col>98</xdr:col>
      <xdr:colOff>38100</xdr:colOff>
      <xdr:row>61</xdr:row>
      <xdr:rowOff>126238</xdr:rowOff>
    </xdr:to>
    <xdr:sp macro="" textlink="">
      <xdr:nvSpPr>
        <xdr:cNvPr id="602" name="フローチャート: 判断 601">
          <a:extLst>
            <a:ext uri="{FF2B5EF4-FFF2-40B4-BE49-F238E27FC236}">
              <a16:creationId xmlns:a16="http://schemas.microsoft.com/office/drawing/2014/main" id="{0C35F484-0FD2-4381-A87F-5D84FA6BAEC4}"/>
            </a:ext>
          </a:extLst>
        </xdr:cNvPr>
        <xdr:cNvSpPr/>
      </xdr:nvSpPr>
      <xdr:spPr>
        <a:xfrm>
          <a:off x="16761460" y="1047927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29BE4BF-1E87-4FAF-B54D-6F1699DEC3C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E960EEE-41BB-4307-808A-03E63EAB066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E83E499-E606-489F-BB4B-109F1A13575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803A5D2-F6FB-46D9-B1F1-5F0CE4D4546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9C99D9F-C2BA-4FF4-A0C7-5A91C9F4982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55499</xdr:rowOff>
    </xdr:from>
    <xdr:to>
      <xdr:col>116</xdr:col>
      <xdr:colOff>114300</xdr:colOff>
      <xdr:row>63</xdr:row>
      <xdr:rowOff>157099</xdr:rowOff>
    </xdr:to>
    <xdr:sp macro="" textlink="">
      <xdr:nvSpPr>
        <xdr:cNvPr id="608" name="楕円 607">
          <a:extLst>
            <a:ext uri="{FF2B5EF4-FFF2-40B4-BE49-F238E27FC236}">
              <a16:creationId xmlns:a16="http://schemas.microsoft.com/office/drawing/2014/main" id="{CC596A2D-CAB6-46D9-8FAC-2A8904B56D64}"/>
            </a:ext>
          </a:extLst>
        </xdr:cNvPr>
        <xdr:cNvSpPr/>
      </xdr:nvSpPr>
      <xdr:spPr>
        <a:xfrm>
          <a:off x="19904710" y="108606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33926</xdr:rowOff>
    </xdr:from>
    <xdr:ext cx="469744" cy="259045"/>
    <xdr:sp macro="" textlink="">
      <xdr:nvSpPr>
        <xdr:cNvPr id="609" name="【学校施設】&#10;一人当たり面積該当値テキスト">
          <a:extLst>
            <a:ext uri="{FF2B5EF4-FFF2-40B4-BE49-F238E27FC236}">
              <a16:creationId xmlns:a16="http://schemas.microsoft.com/office/drawing/2014/main" id="{89A7486C-5A7E-47B2-812C-54BACB114B8D}"/>
            </a:ext>
          </a:extLst>
        </xdr:cNvPr>
        <xdr:cNvSpPr txBox="1"/>
      </xdr:nvSpPr>
      <xdr:spPr>
        <a:xfrm>
          <a:off x="19985990" y="1083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68834</xdr:rowOff>
    </xdr:from>
    <xdr:to>
      <xdr:col>112</xdr:col>
      <xdr:colOff>38100</xdr:colOff>
      <xdr:row>63</xdr:row>
      <xdr:rowOff>170434</xdr:rowOff>
    </xdr:to>
    <xdr:sp macro="" textlink="">
      <xdr:nvSpPr>
        <xdr:cNvPr id="610" name="楕円 609">
          <a:extLst>
            <a:ext uri="{FF2B5EF4-FFF2-40B4-BE49-F238E27FC236}">
              <a16:creationId xmlns:a16="http://schemas.microsoft.com/office/drawing/2014/main" id="{7BD813BF-B028-41C2-AADB-D721192759E9}"/>
            </a:ext>
          </a:extLst>
        </xdr:cNvPr>
        <xdr:cNvSpPr/>
      </xdr:nvSpPr>
      <xdr:spPr>
        <a:xfrm>
          <a:off x="19161760" y="108682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106299</xdr:rowOff>
    </xdr:from>
    <xdr:to>
      <xdr:col>116</xdr:col>
      <xdr:colOff>63500</xdr:colOff>
      <xdr:row>63</xdr:row>
      <xdr:rowOff>119634</xdr:rowOff>
    </xdr:to>
    <xdr:cxnSp macro="">
      <xdr:nvCxnSpPr>
        <xdr:cNvPr id="611" name="直線コネクタ 610">
          <a:extLst>
            <a:ext uri="{FF2B5EF4-FFF2-40B4-BE49-F238E27FC236}">
              <a16:creationId xmlns:a16="http://schemas.microsoft.com/office/drawing/2014/main" id="{C3ED7259-112C-417D-A356-8D21349C9DC9}"/>
            </a:ext>
          </a:extLst>
        </xdr:cNvPr>
        <xdr:cNvCxnSpPr/>
      </xdr:nvCxnSpPr>
      <xdr:spPr>
        <a:xfrm flipV="1">
          <a:off x="19204940" y="10905744"/>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79883</xdr:rowOff>
    </xdr:from>
    <xdr:to>
      <xdr:col>107</xdr:col>
      <xdr:colOff>101600</xdr:colOff>
      <xdr:row>64</xdr:row>
      <xdr:rowOff>10033</xdr:rowOff>
    </xdr:to>
    <xdr:sp macro="" textlink="">
      <xdr:nvSpPr>
        <xdr:cNvPr id="612" name="楕円 611">
          <a:extLst>
            <a:ext uri="{FF2B5EF4-FFF2-40B4-BE49-F238E27FC236}">
              <a16:creationId xmlns:a16="http://schemas.microsoft.com/office/drawing/2014/main" id="{B198BBEA-DF4F-4754-8DD9-C6735503C6E3}"/>
            </a:ext>
          </a:extLst>
        </xdr:cNvPr>
        <xdr:cNvSpPr/>
      </xdr:nvSpPr>
      <xdr:spPr>
        <a:xfrm>
          <a:off x="18345150" y="108812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119634</xdr:rowOff>
    </xdr:from>
    <xdr:to>
      <xdr:col>111</xdr:col>
      <xdr:colOff>177800</xdr:colOff>
      <xdr:row>63</xdr:row>
      <xdr:rowOff>130683</xdr:rowOff>
    </xdr:to>
    <xdr:cxnSp macro="">
      <xdr:nvCxnSpPr>
        <xdr:cNvPr id="613" name="直線コネクタ 612">
          <a:extLst>
            <a:ext uri="{FF2B5EF4-FFF2-40B4-BE49-F238E27FC236}">
              <a16:creationId xmlns:a16="http://schemas.microsoft.com/office/drawing/2014/main" id="{24AE9D13-932C-4741-B856-665DB6721B4D}"/>
            </a:ext>
          </a:extLst>
        </xdr:cNvPr>
        <xdr:cNvCxnSpPr/>
      </xdr:nvCxnSpPr>
      <xdr:spPr>
        <a:xfrm flipV="1">
          <a:off x="18399760" y="10922889"/>
          <a:ext cx="80518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89408</xdr:rowOff>
    </xdr:from>
    <xdr:to>
      <xdr:col>102</xdr:col>
      <xdr:colOff>165100</xdr:colOff>
      <xdr:row>64</xdr:row>
      <xdr:rowOff>19558</xdr:rowOff>
    </xdr:to>
    <xdr:sp macro="" textlink="">
      <xdr:nvSpPr>
        <xdr:cNvPr id="614" name="楕円 613">
          <a:extLst>
            <a:ext uri="{FF2B5EF4-FFF2-40B4-BE49-F238E27FC236}">
              <a16:creationId xmlns:a16="http://schemas.microsoft.com/office/drawing/2014/main" id="{4EBB57E5-4ECC-4C0B-81D8-78112014CE4B}"/>
            </a:ext>
          </a:extLst>
        </xdr:cNvPr>
        <xdr:cNvSpPr/>
      </xdr:nvSpPr>
      <xdr:spPr>
        <a:xfrm>
          <a:off x="17547590" y="108945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130683</xdr:rowOff>
    </xdr:from>
    <xdr:to>
      <xdr:col>107</xdr:col>
      <xdr:colOff>50800</xdr:colOff>
      <xdr:row>63</xdr:row>
      <xdr:rowOff>140208</xdr:rowOff>
    </xdr:to>
    <xdr:cxnSp macro="">
      <xdr:nvCxnSpPr>
        <xdr:cNvPr id="615" name="直線コネクタ 614">
          <a:extLst>
            <a:ext uri="{FF2B5EF4-FFF2-40B4-BE49-F238E27FC236}">
              <a16:creationId xmlns:a16="http://schemas.microsoft.com/office/drawing/2014/main" id="{8CE161E2-68B4-46E8-9A3D-6C3FFC357A19}"/>
            </a:ext>
          </a:extLst>
        </xdr:cNvPr>
        <xdr:cNvCxnSpPr/>
      </xdr:nvCxnSpPr>
      <xdr:spPr>
        <a:xfrm flipV="1">
          <a:off x="17602200" y="10935843"/>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97028</xdr:rowOff>
    </xdr:from>
    <xdr:to>
      <xdr:col>98</xdr:col>
      <xdr:colOff>38100</xdr:colOff>
      <xdr:row>64</xdr:row>
      <xdr:rowOff>27178</xdr:rowOff>
    </xdr:to>
    <xdr:sp macro="" textlink="">
      <xdr:nvSpPr>
        <xdr:cNvPr id="616" name="楕円 615">
          <a:extLst>
            <a:ext uri="{FF2B5EF4-FFF2-40B4-BE49-F238E27FC236}">
              <a16:creationId xmlns:a16="http://schemas.microsoft.com/office/drawing/2014/main" id="{3F40EF54-36DB-4449-83E2-FE5054550F25}"/>
            </a:ext>
          </a:extLst>
        </xdr:cNvPr>
        <xdr:cNvSpPr/>
      </xdr:nvSpPr>
      <xdr:spPr>
        <a:xfrm>
          <a:off x="16761460" y="108945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140208</xdr:rowOff>
    </xdr:from>
    <xdr:to>
      <xdr:col>102</xdr:col>
      <xdr:colOff>114300</xdr:colOff>
      <xdr:row>63</xdr:row>
      <xdr:rowOff>147828</xdr:rowOff>
    </xdr:to>
    <xdr:cxnSp macro="">
      <xdr:nvCxnSpPr>
        <xdr:cNvPr id="617" name="直線コネクタ 616">
          <a:extLst>
            <a:ext uri="{FF2B5EF4-FFF2-40B4-BE49-F238E27FC236}">
              <a16:creationId xmlns:a16="http://schemas.microsoft.com/office/drawing/2014/main" id="{6FB8DE89-6E7F-463C-951C-8F4031ADD84A}"/>
            </a:ext>
          </a:extLst>
        </xdr:cNvPr>
        <xdr:cNvCxnSpPr/>
      </xdr:nvCxnSpPr>
      <xdr:spPr>
        <a:xfrm flipV="1">
          <a:off x="16804640" y="10937748"/>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111142</xdr:rowOff>
    </xdr:from>
    <xdr:ext cx="469744" cy="259045"/>
    <xdr:sp macro="" textlink="">
      <xdr:nvSpPr>
        <xdr:cNvPr id="618" name="n_1aveValue【学校施設】&#10;一人当たり面積">
          <a:extLst>
            <a:ext uri="{FF2B5EF4-FFF2-40B4-BE49-F238E27FC236}">
              <a16:creationId xmlns:a16="http://schemas.microsoft.com/office/drawing/2014/main" id="{102E6A1F-045B-40BE-A853-E21E7EE5BF5C}"/>
            </a:ext>
          </a:extLst>
        </xdr:cNvPr>
        <xdr:cNvSpPr txBox="1"/>
      </xdr:nvSpPr>
      <xdr:spPr>
        <a:xfrm>
          <a:off x="18982132"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116095</xdr:rowOff>
    </xdr:from>
    <xdr:ext cx="469744" cy="259045"/>
    <xdr:sp macro="" textlink="">
      <xdr:nvSpPr>
        <xdr:cNvPr id="619" name="n_2aveValue【学校施設】&#10;一人当たり面積">
          <a:extLst>
            <a:ext uri="{FF2B5EF4-FFF2-40B4-BE49-F238E27FC236}">
              <a16:creationId xmlns:a16="http://schemas.microsoft.com/office/drawing/2014/main" id="{D1503472-ED6F-4FB5-BE3B-32D099EE658F}"/>
            </a:ext>
          </a:extLst>
        </xdr:cNvPr>
        <xdr:cNvSpPr txBox="1"/>
      </xdr:nvSpPr>
      <xdr:spPr>
        <a:xfrm>
          <a:off x="18182032"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144670</xdr:rowOff>
    </xdr:from>
    <xdr:ext cx="469744" cy="259045"/>
    <xdr:sp macro="" textlink="">
      <xdr:nvSpPr>
        <xdr:cNvPr id="620" name="n_3aveValue【学校施設】&#10;一人当たり面積">
          <a:extLst>
            <a:ext uri="{FF2B5EF4-FFF2-40B4-BE49-F238E27FC236}">
              <a16:creationId xmlns:a16="http://schemas.microsoft.com/office/drawing/2014/main" id="{C3C218FE-AB59-447E-9865-40AF7C724E45}"/>
            </a:ext>
          </a:extLst>
        </xdr:cNvPr>
        <xdr:cNvSpPr txBox="1"/>
      </xdr:nvSpPr>
      <xdr:spPr>
        <a:xfrm>
          <a:off x="17384472"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142765</xdr:rowOff>
    </xdr:from>
    <xdr:ext cx="469744" cy="259045"/>
    <xdr:sp macro="" textlink="">
      <xdr:nvSpPr>
        <xdr:cNvPr id="621" name="n_4aveValue【学校施設】&#10;一人当たり面積">
          <a:extLst>
            <a:ext uri="{FF2B5EF4-FFF2-40B4-BE49-F238E27FC236}">
              <a16:creationId xmlns:a16="http://schemas.microsoft.com/office/drawing/2014/main" id="{9CD8457A-3EC2-41A6-8932-09BBB66ACA8F}"/>
            </a:ext>
          </a:extLst>
        </xdr:cNvPr>
        <xdr:cNvSpPr txBox="1"/>
      </xdr:nvSpPr>
      <xdr:spPr>
        <a:xfrm>
          <a:off x="16588817" y="1025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161561</xdr:rowOff>
    </xdr:from>
    <xdr:ext cx="469744" cy="259045"/>
    <xdr:sp macro="" textlink="">
      <xdr:nvSpPr>
        <xdr:cNvPr id="622" name="n_1mainValue【学校施設】&#10;一人当たり面積">
          <a:extLst>
            <a:ext uri="{FF2B5EF4-FFF2-40B4-BE49-F238E27FC236}">
              <a16:creationId xmlns:a16="http://schemas.microsoft.com/office/drawing/2014/main" id="{F8B6FB16-A93D-457C-A574-DDB8C1D0E29F}"/>
            </a:ext>
          </a:extLst>
        </xdr:cNvPr>
        <xdr:cNvSpPr txBox="1"/>
      </xdr:nvSpPr>
      <xdr:spPr>
        <a:xfrm>
          <a:off x="18982132"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1160</xdr:rowOff>
    </xdr:from>
    <xdr:ext cx="469744" cy="259045"/>
    <xdr:sp macro="" textlink="">
      <xdr:nvSpPr>
        <xdr:cNvPr id="623" name="n_2mainValue【学校施設】&#10;一人当たり面積">
          <a:extLst>
            <a:ext uri="{FF2B5EF4-FFF2-40B4-BE49-F238E27FC236}">
              <a16:creationId xmlns:a16="http://schemas.microsoft.com/office/drawing/2014/main" id="{1FE6E7A2-0211-4736-8FCF-E4E8672B6DFB}"/>
            </a:ext>
          </a:extLst>
        </xdr:cNvPr>
        <xdr:cNvSpPr txBox="1"/>
      </xdr:nvSpPr>
      <xdr:spPr>
        <a:xfrm>
          <a:off x="18182032" y="1097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10685</xdr:rowOff>
    </xdr:from>
    <xdr:ext cx="469744" cy="259045"/>
    <xdr:sp macro="" textlink="">
      <xdr:nvSpPr>
        <xdr:cNvPr id="624" name="n_3mainValue【学校施設】&#10;一人当たり面積">
          <a:extLst>
            <a:ext uri="{FF2B5EF4-FFF2-40B4-BE49-F238E27FC236}">
              <a16:creationId xmlns:a16="http://schemas.microsoft.com/office/drawing/2014/main" id="{3E790249-41DF-4016-BA46-795C0DF4F6AD}"/>
            </a:ext>
          </a:extLst>
        </xdr:cNvPr>
        <xdr:cNvSpPr txBox="1"/>
      </xdr:nvSpPr>
      <xdr:spPr>
        <a:xfrm>
          <a:off x="17384472" y="1098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18305</xdr:rowOff>
    </xdr:from>
    <xdr:ext cx="469744" cy="259045"/>
    <xdr:sp macro="" textlink="">
      <xdr:nvSpPr>
        <xdr:cNvPr id="625" name="n_4mainValue【学校施設】&#10;一人当たり面積">
          <a:extLst>
            <a:ext uri="{FF2B5EF4-FFF2-40B4-BE49-F238E27FC236}">
              <a16:creationId xmlns:a16="http://schemas.microsoft.com/office/drawing/2014/main" id="{F2E68BAD-C156-44FE-BDFA-469904B4BF23}"/>
            </a:ext>
          </a:extLst>
        </xdr:cNvPr>
        <xdr:cNvSpPr txBox="1"/>
      </xdr:nvSpPr>
      <xdr:spPr>
        <a:xfrm>
          <a:off x="16588817" y="10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40BAD07-B790-495B-B513-4D942080C87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39FEBF33-3B33-4FA6-9E9D-ED12A175CD9A}"/>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985B53D-8778-446F-A4CE-E1FDFDE2197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2F9A93CA-964F-44D4-A8DE-008B8629924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C2572523-18E2-40DE-8A95-19A3EAAB901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FB136E5B-14F9-4ACE-BA44-171D6510AA4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94F08FB-6029-45CF-9F67-F84F829B0F8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4BED3CA-3D3D-4913-A4A7-62256F0EF953}"/>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5BA2DB35-1CCD-4D6A-A15C-B9C9277EEB4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C136E3BB-9F95-4DB1-97F2-31A4A53D354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D36EB43F-1E54-400C-A49D-2FB33331912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7B2431FF-7927-4E95-8768-0A06A23C744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A77D96E5-4647-423A-9BEC-8275B161003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6489E0A8-54AF-450A-95FC-D136A2656A7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5A70AFD5-45A7-423C-BBF5-22A35E7D0C1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66E5FA94-694F-46EF-B89A-6A530EA0D048}"/>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3E127903-FFE4-4562-8108-7EF89403077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C5892BBA-03B8-4015-8666-2664103C087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F73DD7E8-DF86-4A23-A999-7C8D3419EA9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D80DB1A1-A70C-435D-A9FE-7BCCF4E6C51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F9A9D9C5-E66F-46C0-B63F-DE37DFFA5D5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C89CE76E-CD54-48ED-986E-0DB4E3F24C1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913FC72-FF53-4AB5-B4F3-5E50A58D41E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E6B40825-FF49-42D4-8618-EA492339B99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7E6CB293-2622-4307-9911-CCB4633ACCA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6160FA5E-2BA7-48A5-BB50-36410552BE6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F950F3EB-0A89-4778-813B-98C9CEA9360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49D30190-9CED-4FE7-9D8D-FAAED2FBF9CD}"/>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99932E08-D3A6-4621-9623-7CA3837A30EA}"/>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86D78B5F-C4EC-4FF3-BA64-CCA19BC46F27}"/>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B70903DA-72F8-4EDD-B95F-42916A1683BD}"/>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549642EB-849F-4A3A-B9C6-2B62C8D3235B}"/>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A0DFC4D1-EC43-4DC4-8205-C83F8FD1D90F}"/>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EC5CBDB2-441B-4F51-8169-76DAD32AF8B8}"/>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1B494253-1874-4D9F-AE23-7F54B9E58321}"/>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B5F1561C-DA02-44DE-AB64-F8CB0EDFB29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D474A343-D0DC-4BAE-96D9-29FA83FB3A97}"/>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13DBA97D-6645-48B5-99A7-828CFA90E73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5BBF24CA-5455-422E-9641-FCF7DE08F2D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6746272A-735A-4B75-A691-CA63B890F666}"/>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666" name="直線コネクタ 665">
          <a:extLst>
            <a:ext uri="{FF2B5EF4-FFF2-40B4-BE49-F238E27FC236}">
              <a16:creationId xmlns:a16="http://schemas.microsoft.com/office/drawing/2014/main" id="{6F031E38-77D2-48CA-AC81-B8111F08ED90}"/>
            </a:ext>
          </a:extLst>
        </xdr:cNvPr>
        <xdr:cNvCxnSpPr/>
      </xdr:nvCxnSpPr>
      <xdr:spPr>
        <a:xfrm flipV="1">
          <a:off x="14703424" y="17028795"/>
          <a:ext cx="0" cy="1640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a:extLst>
            <a:ext uri="{FF2B5EF4-FFF2-40B4-BE49-F238E27FC236}">
              <a16:creationId xmlns:a16="http://schemas.microsoft.com/office/drawing/2014/main" id="{5E8710D6-8EC4-4E66-9E47-900F380A2383}"/>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a:extLst>
            <a:ext uri="{FF2B5EF4-FFF2-40B4-BE49-F238E27FC236}">
              <a16:creationId xmlns:a16="http://schemas.microsoft.com/office/drawing/2014/main" id="{60A6CD44-634F-4AD5-A31D-2F23C8AE4469}"/>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669" name="【公民館】&#10;有形固定資産減価償却率最大値テキスト">
          <a:extLst>
            <a:ext uri="{FF2B5EF4-FFF2-40B4-BE49-F238E27FC236}">
              <a16:creationId xmlns:a16="http://schemas.microsoft.com/office/drawing/2014/main" id="{BBEB8653-E4EB-4096-8128-FF41B5A78A8C}"/>
            </a:ext>
          </a:extLst>
        </xdr:cNvPr>
        <xdr:cNvSpPr txBox="1"/>
      </xdr:nvSpPr>
      <xdr:spPr>
        <a:xfrm>
          <a:off x="14742160" y="1680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670" name="直線コネクタ 669">
          <a:extLst>
            <a:ext uri="{FF2B5EF4-FFF2-40B4-BE49-F238E27FC236}">
              <a16:creationId xmlns:a16="http://schemas.microsoft.com/office/drawing/2014/main" id="{8E47B551-6721-4EA6-9341-79A4065C42DE}"/>
            </a:ext>
          </a:extLst>
        </xdr:cNvPr>
        <xdr:cNvCxnSpPr/>
      </xdr:nvCxnSpPr>
      <xdr:spPr>
        <a:xfrm>
          <a:off x="14611350" y="1702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118763</xdr:rowOff>
    </xdr:from>
    <xdr:ext cx="405111" cy="259045"/>
    <xdr:sp macro="" textlink="">
      <xdr:nvSpPr>
        <xdr:cNvPr id="671" name="【公民館】&#10;有形固定資産減価償却率平均値テキスト">
          <a:extLst>
            <a:ext uri="{FF2B5EF4-FFF2-40B4-BE49-F238E27FC236}">
              <a16:creationId xmlns:a16="http://schemas.microsoft.com/office/drawing/2014/main" id="{A5748044-558A-4598-8E6C-64C2C0AC371C}"/>
            </a:ext>
          </a:extLst>
        </xdr:cNvPr>
        <xdr:cNvSpPr txBox="1"/>
      </xdr:nvSpPr>
      <xdr:spPr>
        <a:xfrm>
          <a:off x="14742160" y="17951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95886</xdr:rowOff>
    </xdr:from>
    <xdr:to>
      <xdr:col>85</xdr:col>
      <xdr:colOff>177800</xdr:colOff>
      <xdr:row>106</xdr:row>
      <xdr:rowOff>26036</xdr:rowOff>
    </xdr:to>
    <xdr:sp macro="" textlink="">
      <xdr:nvSpPr>
        <xdr:cNvPr id="672" name="フローチャート: 判断 671">
          <a:extLst>
            <a:ext uri="{FF2B5EF4-FFF2-40B4-BE49-F238E27FC236}">
              <a16:creationId xmlns:a16="http://schemas.microsoft.com/office/drawing/2014/main" id="{EA9756C3-34D3-46EA-957C-3D975A5B8F0F}"/>
            </a:ext>
          </a:extLst>
        </xdr:cNvPr>
        <xdr:cNvSpPr/>
      </xdr:nvSpPr>
      <xdr:spPr>
        <a:xfrm>
          <a:off x="14649450" y="180943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86361</xdr:rowOff>
    </xdr:from>
    <xdr:to>
      <xdr:col>81</xdr:col>
      <xdr:colOff>101600</xdr:colOff>
      <xdr:row>106</xdr:row>
      <xdr:rowOff>16511</xdr:rowOff>
    </xdr:to>
    <xdr:sp macro="" textlink="">
      <xdr:nvSpPr>
        <xdr:cNvPr id="673" name="フローチャート: 判断 672">
          <a:extLst>
            <a:ext uri="{FF2B5EF4-FFF2-40B4-BE49-F238E27FC236}">
              <a16:creationId xmlns:a16="http://schemas.microsoft.com/office/drawing/2014/main" id="{4FC1A9A7-6E8B-47EE-9480-268FC274F9D8}"/>
            </a:ext>
          </a:extLst>
        </xdr:cNvPr>
        <xdr:cNvSpPr/>
      </xdr:nvSpPr>
      <xdr:spPr>
        <a:xfrm>
          <a:off x="13887450" y="180905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52070</xdr:rowOff>
    </xdr:from>
    <xdr:to>
      <xdr:col>76</xdr:col>
      <xdr:colOff>165100</xdr:colOff>
      <xdr:row>105</xdr:row>
      <xdr:rowOff>153670</xdr:rowOff>
    </xdr:to>
    <xdr:sp macro="" textlink="">
      <xdr:nvSpPr>
        <xdr:cNvPr id="674" name="フローチャート: 判断 673">
          <a:extLst>
            <a:ext uri="{FF2B5EF4-FFF2-40B4-BE49-F238E27FC236}">
              <a16:creationId xmlns:a16="http://schemas.microsoft.com/office/drawing/2014/main" id="{234E2686-513A-4883-BA84-1E94568BF778}"/>
            </a:ext>
          </a:extLst>
        </xdr:cNvPr>
        <xdr:cNvSpPr/>
      </xdr:nvSpPr>
      <xdr:spPr>
        <a:xfrm>
          <a:off x="13089890" y="180581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92075</xdr:rowOff>
    </xdr:from>
    <xdr:to>
      <xdr:col>72</xdr:col>
      <xdr:colOff>38100</xdr:colOff>
      <xdr:row>106</xdr:row>
      <xdr:rowOff>22225</xdr:rowOff>
    </xdr:to>
    <xdr:sp macro="" textlink="">
      <xdr:nvSpPr>
        <xdr:cNvPr id="675" name="フローチャート: 判断 674">
          <a:extLst>
            <a:ext uri="{FF2B5EF4-FFF2-40B4-BE49-F238E27FC236}">
              <a16:creationId xmlns:a16="http://schemas.microsoft.com/office/drawing/2014/main" id="{FCF29A9B-8720-49A9-93D9-B00E4F5E0839}"/>
            </a:ext>
          </a:extLst>
        </xdr:cNvPr>
        <xdr:cNvSpPr/>
      </xdr:nvSpPr>
      <xdr:spPr>
        <a:xfrm>
          <a:off x="12303760" y="180981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76836</xdr:rowOff>
    </xdr:from>
    <xdr:to>
      <xdr:col>67</xdr:col>
      <xdr:colOff>101600</xdr:colOff>
      <xdr:row>106</xdr:row>
      <xdr:rowOff>6986</xdr:rowOff>
    </xdr:to>
    <xdr:sp macro="" textlink="">
      <xdr:nvSpPr>
        <xdr:cNvPr id="676" name="フローチャート: 判断 675">
          <a:extLst>
            <a:ext uri="{FF2B5EF4-FFF2-40B4-BE49-F238E27FC236}">
              <a16:creationId xmlns:a16="http://schemas.microsoft.com/office/drawing/2014/main" id="{13F25E39-1457-4BBB-B638-9F31D9AAC90D}"/>
            </a:ext>
          </a:extLst>
        </xdr:cNvPr>
        <xdr:cNvSpPr/>
      </xdr:nvSpPr>
      <xdr:spPr>
        <a:xfrm>
          <a:off x="11487150" y="18079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D3C72EA-A424-44F0-929E-12CB37DB85C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8C581A6-C8EB-4994-B89C-A05AD88A292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B78654C-D05E-416B-B421-92949EEC42A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09A3764-9FF5-490F-9EB4-09A0F29A5F0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0670094-0B5A-415A-B3B5-86CFBD642F4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86361</xdr:rowOff>
    </xdr:from>
    <xdr:to>
      <xdr:col>85</xdr:col>
      <xdr:colOff>177800</xdr:colOff>
      <xdr:row>109</xdr:row>
      <xdr:rowOff>16511</xdr:rowOff>
    </xdr:to>
    <xdr:sp macro="" textlink="">
      <xdr:nvSpPr>
        <xdr:cNvPr id="682" name="楕円 681">
          <a:extLst>
            <a:ext uri="{FF2B5EF4-FFF2-40B4-BE49-F238E27FC236}">
              <a16:creationId xmlns:a16="http://schemas.microsoft.com/office/drawing/2014/main" id="{485FC032-8A93-4421-8841-95ABA3AF6846}"/>
            </a:ext>
          </a:extLst>
        </xdr:cNvPr>
        <xdr:cNvSpPr/>
      </xdr:nvSpPr>
      <xdr:spPr>
        <a:xfrm>
          <a:off x="14649450" y="186048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1288</xdr:rowOff>
    </xdr:from>
    <xdr:ext cx="405111" cy="259045"/>
    <xdr:sp macro="" textlink="">
      <xdr:nvSpPr>
        <xdr:cNvPr id="683" name="【公民館】&#10;有形固定資産減価償却率該当値テキスト">
          <a:extLst>
            <a:ext uri="{FF2B5EF4-FFF2-40B4-BE49-F238E27FC236}">
              <a16:creationId xmlns:a16="http://schemas.microsoft.com/office/drawing/2014/main" id="{98EFF76E-ABC2-4C51-988A-EDD9F1A41DCF}"/>
            </a:ext>
          </a:extLst>
        </xdr:cNvPr>
        <xdr:cNvSpPr txBox="1"/>
      </xdr:nvSpPr>
      <xdr:spPr>
        <a:xfrm>
          <a:off x="14742160" y="1851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48261</xdr:rowOff>
    </xdr:from>
    <xdr:to>
      <xdr:col>81</xdr:col>
      <xdr:colOff>101600</xdr:colOff>
      <xdr:row>108</xdr:row>
      <xdr:rowOff>149861</xdr:rowOff>
    </xdr:to>
    <xdr:sp macro="" textlink="">
      <xdr:nvSpPr>
        <xdr:cNvPr id="684" name="楕円 683">
          <a:extLst>
            <a:ext uri="{FF2B5EF4-FFF2-40B4-BE49-F238E27FC236}">
              <a16:creationId xmlns:a16="http://schemas.microsoft.com/office/drawing/2014/main" id="{D757B604-0B29-4A94-92D0-52F24833EDDC}"/>
            </a:ext>
          </a:extLst>
        </xdr:cNvPr>
        <xdr:cNvSpPr/>
      </xdr:nvSpPr>
      <xdr:spPr>
        <a:xfrm>
          <a:off x="13887450" y="185667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99061</xdr:rowOff>
    </xdr:from>
    <xdr:to>
      <xdr:col>85</xdr:col>
      <xdr:colOff>127000</xdr:colOff>
      <xdr:row>108</xdr:row>
      <xdr:rowOff>137161</xdr:rowOff>
    </xdr:to>
    <xdr:cxnSp macro="">
      <xdr:nvCxnSpPr>
        <xdr:cNvPr id="685" name="直線コネクタ 684">
          <a:extLst>
            <a:ext uri="{FF2B5EF4-FFF2-40B4-BE49-F238E27FC236}">
              <a16:creationId xmlns:a16="http://schemas.microsoft.com/office/drawing/2014/main" id="{1F52A70C-7E44-4261-A6A4-02FA82590CA2}"/>
            </a:ext>
          </a:extLst>
        </xdr:cNvPr>
        <xdr:cNvCxnSpPr/>
      </xdr:nvCxnSpPr>
      <xdr:spPr>
        <a:xfrm>
          <a:off x="13942060" y="18611851"/>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8255</xdr:rowOff>
    </xdr:from>
    <xdr:to>
      <xdr:col>76</xdr:col>
      <xdr:colOff>165100</xdr:colOff>
      <xdr:row>108</xdr:row>
      <xdr:rowOff>109855</xdr:rowOff>
    </xdr:to>
    <xdr:sp macro="" textlink="">
      <xdr:nvSpPr>
        <xdr:cNvPr id="686" name="楕円 685">
          <a:extLst>
            <a:ext uri="{FF2B5EF4-FFF2-40B4-BE49-F238E27FC236}">
              <a16:creationId xmlns:a16="http://schemas.microsoft.com/office/drawing/2014/main" id="{68F4DEF5-F5D0-42AA-8108-47E0FC965652}"/>
            </a:ext>
          </a:extLst>
        </xdr:cNvPr>
        <xdr:cNvSpPr/>
      </xdr:nvSpPr>
      <xdr:spPr>
        <a:xfrm>
          <a:off x="13089890" y="185267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59055</xdr:rowOff>
    </xdr:from>
    <xdr:to>
      <xdr:col>81</xdr:col>
      <xdr:colOff>50800</xdr:colOff>
      <xdr:row>108</xdr:row>
      <xdr:rowOff>99061</xdr:rowOff>
    </xdr:to>
    <xdr:cxnSp macro="">
      <xdr:nvCxnSpPr>
        <xdr:cNvPr id="687" name="直線コネクタ 686">
          <a:extLst>
            <a:ext uri="{FF2B5EF4-FFF2-40B4-BE49-F238E27FC236}">
              <a16:creationId xmlns:a16="http://schemas.microsoft.com/office/drawing/2014/main" id="{C7E06B82-F183-4216-B383-6D940E5F0B49}"/>
            </a:ext>
          </a:extLst>
        </xdr:cNvPr>
        <xdr:cNvCxnSpPr/>
      </xdr:nvCxnSpPr>
      <xdr:spPr>
        <a:xfrm>
          <a:off x="13144500" y="18571845"/>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141605</xdr:rowOff>
    </xdr:from>
    <xdr:to>
      <xdr:col>72</xdr:col>
      <xdr:colOff>38100</xdr:colOff>
      <xdr:row>108</xdr:row>
      <xdr:rowOff>71755</xdr:rowOff>
    </xdr:to>
    <xdr:sp macro="" textlink="">
      <xdr:nvSpPr>
        <xdr:cNvPr id="688" name="楕円 687">
          <a:extLst>
            <a:ext uri="{FF2B5EF4-FFF2-40B4-BE49-F238E27FC236}">
              <a16:creationId xmlns:a16="http://schemas.microsoft.com/office/drawing/2014/main" id="{BF870A4F-D488-4CBD-8E6B-CA2C4C96DADE}"/>
            </a:ext>
          </a:extLst>
        </xdr:cNvPr>
        <xdr:cNvSpPr/>
      </xdr:nvSpPr>
      <xdr:spPr>
        <a:xfrm>
          <a:off x="12303760" y="18484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20955</xdr:rowOff>
    </xdr:from>
    <xdr:to>
      <xdr:col>76</xdr:col>
      <xdr:colOff>114300</xdr:colOff>
      <xdr:row>108</xdr:row>
      <xdr:rowOff>59055</xdr:rowOff>
    </xdr:to>
    <xdr:cxnSp macro="">
      <xdr:nvCxnSpPr>
        <xdr:cNvPr id="689" name="直線コネクタ 688">
          <a:extLst>
            <a:ext uri="{FF2B5EF4-FFF2-40B4-BE49-F238E27FC236}">
              <a16:creationId xmlns:a16="http://schemas.microsoft.com/office/drawing/2014/main" id="{32D0E629-FD20-432D-868D-B50F6E416534}"/>
            </a:ext>
          </a:extLst>
        </xdr:cNvPr>
        <xdr:cNvCxnSpPr/>
      </xdr:nvCxnSpPr>
      <xdr:spPr>
        <a:xfrm>
          <a:off x="12346940" y="1853374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111125</xdr:rowOff>
    </xdr:from>
    <xdr:to>
      <xdr:col>67</xdr:col>
      <xdr:colOff>101600</xdr:colOff>
      <xdr:row>108</xdr:row>
      <xdr:rowOff>41275</xdr:rowOff>
    </xdr:to>
    <xdr:sp macro="" textlink="">
      <xdr:nvSpPr>
        <xdr:cNvPr id="690" name="楕円 689">
          <a:extLst>
            <a:ext uri="{FF2B5EF4-FFF2-40B4-BE49-F238E27FC236}">
              <a16:creationId xmlns:a16="http://schemas.microsoft.com/office/drawing/2014/main" id="{6ED3621E-EE2B-440A-A1C9-804B47F411B2}"/>
            </a:ext>
          </a:extLst>
        </xdr:cNvPr>
        <xdr:cNvSpPr/>
      </xdr:nvSpPr>
      <xdr:spPr>
        <a:xfrm>
          <a:off x="11487150" y="18456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161925</xdr:rowOff>
    </xdr:from>
    <xdr:to>
      <xdr:col>71</xdr:col>
      <xdr:colOff>177800</xdr:colOff>
      <xdr:row>108</xdr:row>
      <xdr:rowOff>20955</xdr:rowOff>
    </xdr:to>
    <xdr:cxnSp macro="">
      <xdr:nvCxnSpPr>
        <xdr:cNvPr id="691" name="直線コネクタ 690">
          <a:extLst>
            <a:ext uri="{FF2B5EF4-FFF2-40B4-BE49-F238E27FC236}">
              <a16:creationId xmlns:a16="http://schemas.microsoft.com/office/drawing/2014/main" id="{88345BE6-17E3-44DB-A303-B913BC82224E}"/>
            </a:ext>
          </a:extLst>
        </xdr:cNvPr>
        <xdr:cNvCxnSpPr/>
      </xdr:nvCxnSpPr>
      <xdr:spPr>
        <a:xfrm>
          <a:off x="11541760" y="1850898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33038</xdr:rowOff>
    </xdr:from>
    <xdr:ext cx="405111" cy="259045"/>
    <xdr:sp macro="" textlink="">
      <xdr:nvSpPr>
        <xdr:cNvPr id="692" name="n_1aveValue【公民館】&#10;有形固定資産減価償却率">
          <a:extLst>
            <a:ext uri="{FF2B5EF4-FFF2-40B4-BE49-F238E27FC236}">
              <a16:creationId xmlns:a16="http://schemas.microsoft.com/office/drawing/2014/main" id="{9F2ECFEA-9B53-4A1E-A339-0C3BF164DEAC}"/>
            </a:ext>
          </a:extLst>
        </xdr:cNvPr>
        <xdr:cNvSpPr txBox="1"/>
      </xdr:nvSpPr>
      <xdr:spPr>
        <a:xfrm>
          <a:off x="13738234" y="1786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170197</xdr:rowOff>
    </xdr:from>
    <xdr:ext cx="405111" cy="259045"/>
    <xdr:sp macro="" textlink="">
      <xdr:nvSpPr>
        <xdr:cNvPr id="693" name="n_2aveValue【公民館】&#10;有形固定資産減価償却率">
          <a:extLst>
            <a:ext uri="{FF2B5EF4-FFF2-40B4-BE49-F238E27FC236}">
              <a16:creationId xmlns:a16="http://schemas.microsoft.com/office/drawing/2014/main" id="{BC504D4F-3003-4772-9DAD-E406233804DA}"/>
            </a:ext>
          </a:extLst>
        </xdr:cNvPr>
        <xdr:cNvSpPr txBox="1"/>
      </xdr:nvSpPr>
      <xdr:spPr>
        <a:xfrm>
          <a:off x="1295718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38752</xdr:rowOff>
    </xdr:from>
    <xdr:ext cx="405111" cy="259045"/>
    <xdr:sp macro="" textlink="">
      <xdr:nvSpPr>
        <xdr:cNvPr id="694" name="n_3aveValue【公民館】&#10;有形固定資産減価償却率">
          <a:extLst>
            <a:ext uri="{FF2B5EF4-FFF2-40B4-BE49-F238E27FC236}">
              <a16:creationId xmlns:a16="http://schemas.microsoft.com/office/drawing/2014/main" id="{81915454-D47E-4CE4-813A-74EE77D0FCD1}"/>
            </a:ext>
          </a:extLst>
        </xdr:cNvPr>
        <xdr:cNvSpPr txBox="1"/>
      </xdr:nvSpPr>
      <xdr:spPr>
        <a:xfrm>
          <a:off x="1217105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23513</xdr:rowOff>
    </xdr:from>
    <xdr:ext cx="405111" cy="259045"/>
    <xdr:sp macro="" textlink="">
      <xdr:nvSpPr>
        <xdr:cNvPr id="695" name="n_4aveValue【公民館】&#10;有形固定資産減価償却率">
          <a:extLst>
            <a:ext uri="{FF2B5EF4-FFF2-40B4-BE49-F238E27FC236}">
              <a16:creationId xmlns:a16="http://schemas.microsoft.com/office/drawing/2014/main" id="{8F2CF877-15E2-4112-9CD7-E7E8DC6144F3}"/>
            </a:ext>
          </a:extLst>
        </xdr:cNvPr>
        <xdr:cNvSpPr txBox="1"/>
      </xdr:nvSpPr>
      <xdr:spPr>
        <a:xfrm>
          <a:off x="11354444" y="1785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140988</xdr:rowOff>
    </xdr:from>
    <xdr:ext cx="405111" cy="259045"/>
    <xdr:sp macro="" textlink="">
      <xdr:nvSpPr>
        <xdr:cNvPr id="696" name="n_1mainValue【公民館】&#10;有形固定資産減価償却率">
          <a:extLst>
            <a:ext uri="{FF2B5EF4-FFF2-40B4-BE49-F238E27FC236}">
              <a16:creationId xmlns:a16="http://schemas.microsoft.com/office/drawing/2014/main" id="{D99330D8-8437-4D1C-A5FE-EF055A6D0E12}"/>
            </a:ext>
          </a:extLst>
        </xdr:cNvPr>
        <xdr:cNvSpPr txBox="1"/>
      </xdr:nvSpPr>
      <xdr:spPr>
        <a:xfrm>
          <a:off x="13738234" y="1865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100982</xdr:rowOff>
    </xdr:from>
    <xdr:ext cx="405111" cy="259045"/>
    <xdr:sp macro="" textlink="">
      <xdr:nvSpPr>
        <xdr:cNvPr id="697" name="n_2mainValue【公民館】&#10;有形固定資産減価償却率">
          <a:extLst>
            <a:ext uri="{FF2B5EF4-FFF2-40B4-BE49-F238E27FC236}">
              <a16:creationId xmlns:a16="http://schemas.microsoft.com/office/drawing/2014/main" id="{98907829-3B46-4539-B974-641F70DE0A93}"/>
            </a:ext>
          </a:extLst>
        </xdr:cNvPr>
        <xdr:cNvSpPr txBox="1"/>
      </xdr:nvSpPr>
      <xdr:spPr>
        <a:xfrm>
          <a:off x="12957184" y="1861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62882</xdr:rowOff>
    </xdr:from>
    <xdr:ext cx="405111" cy="259045"/>
    <xdr:sp macro="" textlink="">
      <xdr:nvSpPr>
        <xdr:cNvPr id="698" name="n_3mainValue【公民館】&#10;有形固定資産減価償却率">
          <a:extLst>
            <a:ext uri="{FF2B5EF4-FFF2-40B4-BE49-F238E27FC236}">
              <a16:creationId xmlns:a16="http://schemas.microsoft.com/office/drawing/2014/main" id="{C866568A-A722-472C-A6F6-2493558C9925}"/>
            </a:ext>
          </a:extLst>
        </xdr:cNvPr>
        <xdr:cNvSpPr txBox="1"/>
      </xdr:nvSpPr>
      <xdr:spPr>
        <a:xfrm>
          <a:off x="12171054"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32402</xdr:rowOff>
    </xdr:from>
    <xdr:ext cx="405111" cy="259045"/>
    <xdr:sp macro="" textlink="">
      <xdr:nvSpPr>
        <xdr:cNvPr id="699" name="n_4mainValue【公民館】&#10;有形固定資産減価償却率">
          <a:extLst>
            <a:ext uri="{FF2B5EF4-FFF2-40B4-BE49-F238E27FC236}">
              <a16:creationId xmlns:a16="http://schemas.microsoft.com/office/drawing/2014/main" id="{D789DD0E-E6EA-4DA7-8AD4-326C151A36B4}"/>
            </a:ext>
          </a:extLst>
        </xdr:cNvPr>
        <xdr:cNvSpPr txBox="1"/>
      </xdr:nvSpPr>
      <xdr:spPr>
        <a:xfrm>
          <a:off x="11354444"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1B323310-F000-4075-8C23-6B03147F7B5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DCA1DAFA-74B2-4746-A6F3-6F831CAD835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433893C8-3F12-4AFB-BBB9-C2ABBC383BD9}"/>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A7836D91-132C-4300-9AE7-FF1E59F99B13}"/>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538555F9-5DD1-4117-869B-BA51223B743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ED781ED6-9A3E-4A46-9C8A-C96BBED1710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A1C734C4-3B6B-4D1F-8E9E-147299C17CC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81956D29-1434-417C-AD87-A5DC49E44A5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2B55F4B6-2DF8-45E6-AB50-6B979721B5C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7724B568-0470-4396-A75D-2D533A99485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8E4D302B-7617-4B16-B2B8-B667A9165B73}"/>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54FFC1A2-0B15-4354-BDC6-AB9940F7F699}"/>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C3F870DC-92A2-46BC-BE1E-CB96A526481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35DBECFD-D8EA-4288-95E6-B0BEF1623C71}"/>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FC474E24-523A-430A-BF3C-874970B352D3}"/>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C4BF35DE-3B5B-404C-9D3F-DEDFA5E6BFD1}"/>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2C48F0FD-E58E-47A6-A8A8-B8DBFE6F3845}"/>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DB357950-75B2-4194-BCDA-274FD82B0B40}"/>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E962229D-BFFC-4FBC-B420-25845C1102DC}"/>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855AEEE8-202B-4B2B-81AC-94EB7CA0A98D}"/>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5B81CC30-94BD-4178-A605-D610CE32799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FF5528E8-B996-4069-A6A9-331B8ECBA58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218D034B-DA95-4A0D-84E2-33E9460EA20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16002</xdr:rowOff>
    </xdr:from>
    <xdr:to>
      <xdr:col>116</xdr:col>
      <xdr:colOff>62864</xdr:colOff>
      <xdr:row>108</xdr:row>
      <xdr:rowOff>139446</xdr:rowOff>
    </xdr:to>
    <xdr:cxnSp macro="">
      <xdr:nvCxnSpPr>
        <xdr:cNvPr id="723" name="直線コネクタ 722">
          <a:extLst>
            <a:ext uri="{FF2B5EF4-FFF2-40B4-BE49-F238E27FC236}">
              <a16:creationId xmlns:a16="http://schemas.microsoft.com/office/drawing/2014/main" id="{F157B39E-E7E9-4104-A175-D9E73C897E0B}"/>
            </a:ext>
          </a:extLst>
        </xdr:cNvPr>
        <xdr:cNvCxnSpPr/>
      </xdr:nvCxnSpPr>
      <xdr:spPr>
        <a:xfrm flipV="1">
          <a:off x="19947254" y="1733626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143273</xdr:rowOff>
    </xdr:from>
    <xdr:ext cx="469744" cy="259045"/>
    <xdr:sp macro="" textlink="">
      <xdr:nvSpPr>
        <xdr:cNvPr id="724" name="【公民館】&#10;一人当たり面積最小値テキスト">
          <a:extLst>
            <a:ext uri="{FF2B5EF4-FFF2-40B4-BE49-F238E27FC236}">
              <a16:creationId xmlns:a16="http://schemas.microsoft.com/office/drawing/2014/main" id="{31CA4D86-144A-4650-80E4-A0A95FDB3E26}"/>
            </a:ext>
          </a:extLst>
        </xdr:cNvPr>
        <xdr:cNvSpPr txBox="1"/>
      </xdr:nvSpPr>
      <xdr:spPr>
        <a:xfrm>
          <a:off x="19985990" y="1865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139446</xdr:rowOff>
    </xdr:from>
    <xdr:to>
      <xdr:col>116</xdr:col>
      <xdr:colOff>152400</xdr:colOff>
      <xdr:row>108</xdr:row>
      <xdr:rowOff>139446</xdr:rowOff>
    </xdr:to>
    <xdr:cxnSp macro="">
      <xdr:nvCxnSpPr>
        <xdr:cNvPr id="725" name="直線コネクタ 724">
          <a:extLst>
            <a:ext uri="{FF2B5EF4-FFF2-40B4-BE49-F238E27FC236}">
              <a16:creationId xmlns:a16="http://schemas.microsoft.com/office/drawing/2014/main" id="{E88DB064-696E-4C14-82FB-EAC9A863C49D}"/>
            </a:ext>
          </a:extLst>
        </xdr:cNvPr>
        <xdr:cNvCxnSpPr/>
      </xdr:nvCxnSpPr>
      <xdr:spPr>
        <a:xfrm>
          <a:off x="19885660" y="186522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134129</xdr:rowOff>
    </xdr:from>
    <xdr:ext cx="469744" cy="259045"/>
    <xdr:sp macro="" textlink="">
      <xdr:nvSpPr>
        <xdr:cNvPr id="726" name="【公民館】&#10;一人当たり面積最大値テキスト">
          <a:extLst>
            <a:ext uri="{FF2B5EF4-FFF2-40B4-BE49-F238E27FC236}">
              <a16:creationId xmlns:a16="http://schemas.microsoft.com/office/drawing/2014/main" id="{8F773C15-52EF-492A-827D-3C1AB0B7D62F}"/>
            </a:ext>
          </a:extLst>
        </xdr:cNvPr>
        <xdr:cNvSpPr txBox="1"/>
      </xdr:nvSpPr>
      <xdr:spPr>
        <a:xfrm>
          <a:off x="19985990" y="1710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16002</xdr:rowOff>
    </xdr:from>
    <xdr:to>
      <xdr:col>116</xdr:col>
      <xdr:colOff>152400</xdr:colOff>
      <xdr:row>101</xdr:row>
      <xdr:rowOff>16002</xdr:rowOff>
    </xdr:to>
    <xdr:cxnSp macro="">
      <xdr:nvCxnSpPr>
        <xdr:cNvPr id="727" name="直線コネクタ 726">
          <a:extLst>
            <a:ext uri="{FF2B5EF4-FFF2-40B4-BE49-F238E27FC236}">
              <a16:creationId xmlns:a16="http://schemas.microsoft.com/office/drawing/2014/main" id="{DAB989BC-2BE4-45C3-83D7-5832BC42A720}"/>
            </a:ext>
          </a:extLst>
        </xdr:cNvPr>
        <xdr:cNvCxnSpPr/>
      </xdr:nvCxnSpPr>
      <xdr:spPr>
        <a:xfrm>
          <a:off x="19885660" y="17336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167149</xdr:rowOff>
    </xdr:from>
    <xdr:ext cx="469744" cy="259045"/>
    <xdr:sp macro="" textlink="">
      <xdr:nvSpPr>
        <xdr:cNvPr id="728" name="【公民館】&#10;一人当たり面積平均値テキスト">
          <a:extLst>
            <a:ext uri="{FF2B5EF4-FFF2-40B4-BE49-F238E27FC236}">
              <a16:creationId xmlns:a16="http://schemas.microsoft.com/office/drawing/2014/main" id="{DE7AFAEE-6703-42CF-AA2D-42C7883B98BF}"/>
            </a:ext>
          </a:extLst>
        </xdr:cNvPr>
        <xdr:cNvSpPr txBox="1"/>
      </xdr:nvSpPr>
      <xdr:spPr>
        <a:xfrm>
          <a:off x="19985990" y="18173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144272</xdr:rowOff>
    </xdr:from>
    <xdr:to>
      <xdr:col>116</xdr:col>
      <xdr:colOff>114300</xdr:colOff>
      <xdr:row>107</xdr:row>
      <xdr:rowOff>74422</xdr:rowOff>
    </xdr:to>
    <xdr:sp macro="" textlink="">
      <xdr:nvSpPr>
        <xdr:cNvPr id="729" name="フローチャート: 判断 728">
          <a:extLst>
            <a:ext uri="{FF2B5EF4-FFF2-40B4-BE49-F238E27FC236}">
              <a16:creationId xmlns:a16="http://schemas.microsoft.com/office/drawing/2014/main" id="{F80E5884-ACC5-4C28-8292-D879CDF73A1A}"/>
            </a:ext>
          </a:extLst>
        </xdr:cNvPr>
        <xdr:cNvSpPr/>
      </xdr:nvSpPr>
      <xdr:spPr>
        <a:xfrm>
          <a:off x="19904710" y="183160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156463</xdr:rowOff>
    </xdr:from>
    <xdr:to>
      <xdr:col>112</xdr:col>
      <xdr:colOff>38100</xdr:colOff>
      <xdr:row>107</xdr:row>
      <xdr:rowOff>86613</xdr:rowOff>
    </xdr:to>
    <xdr:sp macro="" textlink="">
      <xdr:nvSpPr>
        <xdr:cNvPr id="730" name="フローチャート: 判断 729">
          <a:extLst>
            <a:ext uri="{FF2B5EF4-FFF2-40B4-BE49-F238E27FC236}">
              <a16:creationId xmlns:a16="http://schemas.microsoft.com/office/drawing/2014/main" id="{295E194F-32C8-434A-9D74-CBB204FF78E8}"/>
            </a:ext>
          </a:extLst>
        </xdr:cNvPr>
        <xdr:cNvSpPr/>
      </xdr:nvSpPr>
      <xdr:spPr>
        <a:xfrm>
          <a:off x="19161760" y="18332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158750</xdr:rowOff>
    </xdr:from>
    <xdr:to>
      <xdr:col>107</xdr:col>
      <xdr:colOff>101600</xdr:colOff>
      <xdr:row>107</xdr:row>
      <xdr:rowOff>88900</xdr:rowOff>
    </xdr:to>
    <xdr:sp macro="" textlink="">
      <xdr:nvSpPr>
        <xdr:cNvPr id="731" name="フローチャート: 判断 730">
          <a:extLst>
            <a:ext uri="{FF2B5EF4-FFF2-40B4-BE49-F238E27FC236}">
              <a16:creationId xmlns:a16="http://schemas.microsoft.com/office/drawing/2014/main" id="{30521DAA-E89E-4598-B137-07CF707CA6FA}"/>
            </a:ext>
          </a:extLst>
        </xdr:cNvPr>
        <xdr:cNvSpPr/>
      </xdr:nvSpPr>
      <xdr:spPr>
        <a:xfrm>
          <a:off x="18345150" y="18334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732" name="フローチャート: 判断 731">
          <a:extLst>
            <a:ext uri="{FF2B5EF4-FFF2-40B4-BE49-F238E27FC236}">
              <a16:creationId xmlns:a16="http://schemas.microsoft.com/office/drawing/2014/main" id="{99B05DEA-BE8B-4AA3-98F0-BD8A6D9A2CE9}"/>
            </a:ext>
          </a:extLst>
        </xdr:cNvPr>
        <xdr:cNvSpPr/>
      </xdr:nvSpPr>
      <xdr:spPr>
        <a:xfrm>
          <a:off x="17547590" y="1832254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143511</xdr:rowOff>
    </xdr:from>
    <xdr:to>
      <xdr:col>98</xdr:col>
      <xdr:colOff>38100</xdr:colOff>
      <xdr:row>107</xdr:row>
      <xdr:rowOff>73661</xdr:rowOff>
    </xdr:to>
    <xdr:sp macro="" textlink="">
      <xdr:nvSpPr>
        <xdr:cNvPr id="733" name="フローチャート: 判断 732">
          <a:extLst>
            <a:ext uri="{FF2B5EF4-FFF2-40B4-BE49-F238E27FC236}">
              <a16:creationId xmlns:a16="http://schemas.microsoft.com/office/drawing/2014/main" id="{639725C1-003C-4FFE-B0F0-353F3DD1912A}"/>
            </a:ext>
          </a:extLst>
        </xdr:cNvPr>
        <xdr:cNvSpPr/>
      </xdr:nvSpPr>
      <xdr:spPr>
        <a:xfrm>
          <a:off x="16761460" y="183153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AEAD152-7567-4AD3-977A-93CB4C08F03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7D0C1CB-EC30-4E18-96CE-2892EEFCF51F}"/>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F9AA9A6-125C-46B8-B792-8EA41E50B2F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2A1A222-2C93-4492-861D-49BA386FE21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A0C6D5C9-38F1-4DE5-894B-2AD634B9843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115315</xdr:rowOff>
    </xdr:from>
    <xdr:to>
      <xdr:col>116</xdr:col>
      <xdr:colOff>114300</xdr:colOff>
      <xdr:row>108</xdr:row>
      <xdr:rowOff>45465</xdr:rowOff>
    </xdr:to>
    <xdr:sp macro="" textlink="">
      <xdr:nvSpPr>
        <xdr:cNvPr id="739" name="楕円 738">
          <a:extLst>
            <a:ext uri="{FF2B5EF4-FFF2-40B4-BE49-F238E27FC236}">
              <a16:creationId xmlns:a16="http://schemas.microsoft.com/office/drawing/2014/main" id="{36441201-A769-4561-9023-1292D11476D5}"/>
            </a:ext>
          </a:extLst>
        </xdr:cNvPr>
        <xdr:cNvSpPr/>
      </xdr:nvSpPr>
      <xdr:spPr>
        <a:xfrm>
          <a:off x="19904710" y="18460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93742</xdr:rowOff>
    </xdr:from>
    <xdr:ext cx="469744" cy="259045"/>
    <xdr:sp macro="" textlink="">
      <xdr:nvSpPr>
        <xdr:cNvPr id="740" name="【公民館】&#10;一人当たり面積該当値テキスト">
          <a:extLst>
            <a:ext uri="{FF2B5EF4-FFF2-40B4-BE49-F238E27FC236}">
              <a16:creationId xmlns:a16="http://schemas.microsoft.com/office/drawing/2014/main" id="{358B5DB5-95AE-4EF4-B2C6-E6873C13DB88}"/>
            </a:ext>
          </a:extLst>
        </xdr:cNvPr>
        <xdr:cNvSpPr txBox="1"/>
      </xdr:nvSpPr>
      <xdr:spPr>
        <a:xfrm>
          <a:off x="19985990" y="18442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119126</xdr:rowOff>
    </xdr:from>
    <xdr:to>
      <xdr:col>112</xdr:col>
      <xdr:colOff>38100</xdr:colOff>
      <xdr:row>108</xdr:row>
      <xdr:rowOff>49276</xdr:rowOff>
    </xdr:to>
    <xdr:sp macro="" textlink="">
      <xdr:nvSpPr>
        <xdr:cNvPr id="741" name="楕円 740">
          <a:extLst>
            <a:ext uri="{FF2B5EF4-FFF2-40B4-BE49-F238E27FC236}">
              <a16:creationId xmlns:a16="http://schemas.microsoft.com/office/drawing/2014/main" id="{BAEDBA0C-36C8-400C-BA7A-B6E2E36A711C}"/>
            </a:ext>
          </a:extLst>
        </xdr:cNvPr>
        <xdr:cNvSpPr/>
      </xdr:nvSpPr>
      <xdr:spPr>
        <a:xfrm>
          <a:off x="19161760" y="184661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166115</xdr:rowOff>
    </xdr:from>
    <xdr:to>
      <xdr:col>116</xdr:col>
      <xdr:colOff>63500</xdr:colOff>
      <xdr:row>107</xdr:row>
      <xdr:rowOff>169926</xdr:rowOff>
    </xdr:to>
    <xdr:cxnSp macro="">
      <xdr:nvCxnSpPr>
        <xdr:cNvPr id="742" name="直線コネクタ 741">
          <a:extLst>
            <a:ext uri="{FF2B5EF4-FFF2-40B4-BE49-F238E27FC236}">
              <a16:creationId xmlns:a16="http://schemas.microsoft.com/office/drawing/2014/main" id="{8FADC0BD-FCBA-455B-A81C-AB1537A3C16E}"/>
            </a:ext>
          </a:extLst>
        </xdr:cNvPr>
        <xdr:cNvCxnSpPr/>
      </xdr:nvCxnSpPr>
      <xdr:spPr>
        <a:xfrm flipV="1">
          <a:off x="19204940" y="18515075"/>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122937</xdr:rowOff>
    </xdr:from>
    <xdr:to>
      <xdr:col>107</xdr:col>
      <xdr:colOff>101600</xdr:colOff>
      <xdr:row>108</xdr:row>
      <xdr:rowOff>53087</xdr:rowOff>
    </xdr:to>
    <xdr:sp macro="" textlink="">
      <xdr:nvSpPr>
        <xdr:cNvPr id="743" name="楕円 742">
          <a:extLst>
            <a:ext uri="{FF2B5EF4-FFF2-40B4-BE49-F238E27FC236}">
              <a16:creationId xmlns:a16="http://schemas.microsoft.com/office/drawing/2014/main" id="{EB956502-AF55-4075-A9EB-710251885147}"/>
            </a:ext>
          </a:extLst>
        </xdr:cNvPr>
        <xdr:cNvSpPr/>
      </xdr:nvSpPr>
      <xdr:spPr>
        <a:xfrm>
          <a:off x="18345150" y="184699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169926</xdr:rowOff>
    </xdr:from>
    <xdr:to>
      <xdr:col>111</xdr:col>
      <xdr:colOff>177800</xdr:colOff>
      <xdr:row>108</xdr:row>
      <xdr:rowOff>2287</xdr:rowOff>
    </xdr:to>
    <xdr:cxnSp macro="">
      <xdr:nvCxnSpPr>
        <xdr:cNvPr id="744" name="直線コネクタ 743">
          <a:extLst>
            <a:ext uri="{FF2B5EF4-FFF2-40B4-BE49-F238E27FC236}">
              <a16:creationId xmlns:a16="http://schemas.microsoft.com/office/drawing/2014/main" id="{B221ABB1-66F2-4A2C-983C-3A82C19139BB}"/>
            </a:ext>
          </a:extLst>
        </xdr:cNvPr>
        <xdr:cNvCxnSpPr/>
      </xdr:nvCxnSpPr>
      <xdr:spPr>
        <a:xfrm flipV="1">
          <a:off x="18399760" y="18518886"/>
          <a:ext cx="80518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125985</xdr:rowOff>
    </xdr:from>
    <xdr:to>
      <xdr:col>102</xdr:col>
      <xdr:colOff>165100</xdr:colOff>
      <xdr:row>108</xdr:row>
      <xdr:rowOff>56135</xdr:rowOff>
    </xdr:to>
    <xdr:sp macro="" textlink="">
      <xdr:nvSpPr>
        <xdr:cNvPr id="745" name="楕円 744">
          <a:extLst>
            <a:ext uri="{FF2B5EF4-FFF2-40B4-BE49-F238E27FC236}">
              <a16:creationId xmlns:a16="http://schemas.microsoft.com/office/drawing/2014/main" id="{55586F7A-81FF-4C5C-98F3-7AA2110473A9}"/>
            </a:ext>
          </a:extLst>
        </xdr:cNvPr>
        <xdr:cNvSpPr/>
      </xdr:nvSpPr>
      <xdr:spPr>
        <a:xfrm>
          <a:off x="17547590" y="1847494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2287</xdr:rowOff>
    </xdr:from>
    <xdr:to>
      <xdr:col>107</xdr:col>
      <xdr:colOff>50800</xdr:colOff>
      <xdr:row>108</xdr:row>
      <xdr:rowOff>5335</xdr:rowOff>
    </xdr:to>
    <xdr:cxnSp macro="">
      <xdr:nvCxnSpPr>
        <xdr:cNvPr id="746" name="直線コネクタ 745">
          <a:extLst>
            <a:ext uri="{FF2B5EF4-FFF2-40B4-BE49-F238E27FC236}">
              <a16:creationId xmlns:a16="http://schemas.microsoft.com/office/drawing/2014/main" id="{A5ED0F57-1B30-46A0-9182-DC44889D9C0B}"/>
            </a:ext>
          </a:extLst>
        </xdr:cNvPr>
        <xdr:cNvCxnSpPr/>
      </xdr:nvCxnSpPr>
      <xdr:spPr>
        <a:xfrm flipV="1">
          <a:off x="17602200" y="18518887"/>
          <a:ext cx="79756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127508</xdr:rowOff>
    </xdr:from>
    <xdr:to>
      <xdr:col>98</xdr:col>
      <xdr:colOff>38100</xdr:colOff>
      <xdr:row>108</xdr:row>
      <xdr:rowOff>57658</xdr:rowOff>
    </xdr:to>
    <xdr:sp macro="" textlink="">
      <xdr:nvSpPr>
        <xdr:cNvPr id="747" name="楕円 746">
          <a:extLst>
            <a:ext uri="{FF2B5EF4-FFF2-40B4-BE49-F238E27FC236}">
              <a16:creationId xmlns:a16="http://schemas.microsoft.com/office/drawing/2014/main" id="{469E7255-C382-4662-B506-598CC508C7E8}"/>
            </a:ext>
          </a:extLst>
        </xdr:cNvPr>
        <xdr:cNvSpPr/>
      </xdr:nvSpPr>
      <xdr:spPr>
        <a:xfrm>
          <a:off x="16761460" y="1847646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5335</xdr:rowOff>
    </xdr:from>
    <xdr:to>
      <xdr:col>102</xdr:col>
      <xdr:colOff>114300</xdr:colOff>
      <xdr:row>108</xdr:row>
      <xdr:rowOff>6858</xdr:rowOff>
    </xdr:to>
    <xdr:cxnSp macro="">
      <xdr:nvCxnSpPr>
        <xdr:cNvPr id="748" name="直線コネクタ 747">
          <a:extLst>
            <a:ext uri="{FF2B5EF4-FFF2-40B4-BE49-F238E27FC236}">
              <a16:creationId xmlns:a16="http://schemas.microsoft.com/office/drawing/2014/main" id="{236A5F01-33D6-4E4A-B156-F920648CB4B7}"/>
            </a:ext>
          </a:extLst>
        </xdr:cNvPr>
        <xdr:cNvCxnSpPr/>
      </xdr:nvCxnSpPr>
      <xdr:spPr>
        <a:xfrm flipV="1">
          <a:off x="16804640" y="18523840"/>
          <a:ext cx="79756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103140</xdr:rowOff>
    </xdr:from>
    <xdr:ext cx="469744" cy="259045"/>
    <xdr:sp macro="" textlink="">
      <xdr:nvSpPr>
        <xdr:cNvPr id="749" name="n_1aveValue【公民館】&#10;一人当たり面積">
          <a:extLst>
            <a:ext uri="{FF2B5EF4-FFF2-40B4-BE49-F238E27FC236}">
              <a16:creationId xmlns:a16="http://schemas.microsoft.com/office/drawing/2014/main" id="{7273236B-8C44-4C20-9150-91E69C42BCC5}"/>
            </a:ext>
          </a:extLst>
        </xdr:cNvPr>
        <xdr:cNvSpPr txBox="1"/>
      </xdr:nvSpPr>
      <xdr:spPr>
        <a:xfrm>
          <a:off x="18982132" y="181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105427</xdr:rowOff>
    </xdr:from>
    <xdr:ext cx="469744" cy="259045"/>
    <xdr:sp macro="" textlink="">
      <xdr:nvSpPr>
        <xdr:cNvPr id="750" name="n_2aveValue【公民館】&#10;一人当たり面積">
          <a:extLst>
            <a:ext uri="{FF2B5EF4-FFF2-40B4-BE49-F238E27FC236}">
              <a16:creationId xmlns:a16="http://schemas.microsoft.com/office/drawing/2014/main" id="{CED924B2-F90B-4062-A06D-43F5B506BEB4}"/>
            </a:ext>
          </a:extLst>
        </xdr:cNvPr>
        <xdr:cNvSpPr txBox="1"/>
      </xdr:nvSpPr>
      <xdr:spPr>
        <a:xfrm>
          <a:off x="18182032" y="1810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95521</xdr:rowOff>
    </xdr:from>
    <xdr:ext cx="469744" cy="259045"/>
    <xdr:sp macro="" textlink="">
      <xdr:nvSpPr>
        <xdr:cNvPr id="751" name="n_3aveValue【公民館】&#10;一人当たり面積">
          <a:extLst>
            <a:ext uri="{FF2B5EF4-FFF2-40B4-BE49-F238E27FC236}">
              <a16:creationId xmlns:a16="http://schemas.microsoft.com/office/drawing/2014/main" id="{9CC7D5B2-BC07-46A5-8C79-EE0FE17AAB0B}"/>
            </a:ext>
          </a:extLst>
        </xdr:cNvPr>
        <xdr:cNvSpPr txBox="1"/>
      </xdr:nvSpPr>
      <xdr:spPr>
        <a:xfrm>
          <a:off x="17384472" y="180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90188</xdr:rowOff>
    </xdr:from>
    <xdr:ext cx="469744" cy="259045"/>
    <xdr:sp macro="" textlink="">
      <xdr:nvSpPr>
        <xdr:cNvPr id="752" name="n_4aveValue【公民館】&#10;一人当たり面積">
          <a:extLst>
            <a:ext uri="{FF2B5EF4-FFF2-40B4-BE49-F238E27FC236}">
              <a16:creationId xmlns:a16="http://schemas.microsoft.com/office/drawing/2014/main" id="{C50D26EF-BAAC-45D8-B831-C17463637554}"/>
            </a:ext>
          </a:extLst>
        </xdr:cNvPr>
        <xdr:cNvSpPr txBox="1"/>
      </xdr:nvSpPr>
      <xdr:spPr>
        <a:xfrm>
          <a:off x="16588817" y="18096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40403</xdr:rowOff>
    </xdr:from>
    <xdr:ext cx="469744" cy="259045"/>
    <xdr:sp macro="" textlink="">
      <xdr:nvSpPr>
        <xdr:cNvPr id="753" name="n_1mainValue【公民館】&#10;一人当たり面積">
          <a:extLst>
            <a:ext uri="{FF2B5EF4-FFF2-40B4-BE49-F238E27FC236}">
              <a16:creationId xmlns:a16="http://schemas.microsoft.com/office/drawing/2014/main" id="{AF485B03-632A-4036-881C-881D37376E8D}"/>
            </a:ext>
          </a:extLst>
        </xdr:cNvPr>
        <xdr:cNvSpPr txBox="1"/>
      </xdr:nvSpPr>
      <xdr:spPr>
        <a:xfrm>
          <a:off x="18982132" y="1855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44214</xdr:rowOff>
    </xdr:from>
    <xdr:ext cx="469744" cy="259045"/>
    <xdr:sp macro="" textlink="">
      <xdr:nvSpPr>
        <xdr:cNvPr id="754" name="n_2mainValue【公民館】&#10;一人当たり面積">
          <a:extLst>
            <a:ext uri="{FF2B5EF4-FFF2-40B4-BE49-F238E27FC236}">
              <a16:creationId xmlns:a16="http://schemas.microsoft.com/office/drawing/2014/main" id="{362AE6A4-6CAE-4A2B-905E-DEFCC5F138E8}"/>
            </a:ext>
          </a:extLst>
        </xdr:cNvPr>
        <xdr:cNvSpPr txBox="1"/>
      </xdr:nvSpPr>
      <xdr:spPr>
        <a:xfrm>
          <a:off x="18182032" y="1856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47262</xdr:rowOff>
    </xdr:from>
    <xdr:ext cx="469744" cy="259045"/>
    <xdr:sp macro="" textlink="">
      <xdr:nvSpPr>
        <xdr:cNvPr id="755" name="n_3mainValue【公民館】&#10;一人当たり面積">
          <a:extLst>
            <a:ext uri="{FF2B5EF4-FFF2-40B4-BE49-F238E27FC236}">
              <a16:creationId xmlns:a16="http://schemas.microsoft.com/office/drawing/2014/main" id="{0C96D643-B218-48E6-880C-6110D2C55A73}"/>
            </a:ext>
          </a:extLst>
        </xdr:cNvPr>
        <xdr:cNvSpPr txBox="1"/>
      </xdr:nvSpPr>
      <xdr:spPr>
        <a:xfrm>
          <a:off x="17384472" y="1856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48785</xdr:rowOff>
    </xdr:from>
    <xdr:ext cx="469744" cy="259045"/>
    <xdr:sp macro="" textlink="">
      <xdr:nvSpPr>
        <xdr:cNvPr id="756" name="n_4mainValue【公民館】&#10;一人当たり面積">
          <a:extLst>
            <a:ext uri="{FF2B5EF4-FFF2-40B4-BE49-F238E27FC236}">
              <a16:creationId xmlns:a16="http://schemas.microsoft.com/office/drawing/2014/main" id="{51DE2C31-505F-4297-9E90-97FB2C7D430D}"/>
            </a:ext>
          </a:extLst>
        </xdr:cNvPr>
        <xdr:cNvSpPr txBox="1"/>
      </xdr:nvSpPr>
      <xdr:spPr>
        <a:xfrm>
          <a:off x="16588817" y="1856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8EE11BC2-3A64-4308-8964-40002E90571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797D0EE2-721E-47FE-B663-C336CD3FA1C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7776D8F5-6F60-42A9-81E9-F985F9B51CB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類似団体と比較して大幅に有形固定資産償却率が高くなっている施設は、「公営住宅」と「公民館」であり、「公営住宅」は昭和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年代に多くを建設し、「公民館」については昭和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年の建設で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あ</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る。「公営住宅」「公民館」共に耐用年数の経過が進んでいることから、「公営住宅」については、令和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年度に一部除却を行い、今後も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除却を実施し最終的には廃止をする方向で検討している。「公民館」については、複合化を含めたなかで老朽化対策に取り組む。</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「学校施設」については、平成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年度に老朽化していた中学校の普通教室棟と体育館を建替え、平成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年度に少子化に伴い町内に</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校あった小学校を廃校し、新たな小学校</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校を建設したことで、類似団体と比較しても有形固定資産減価償却率は低くなっている。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71733C-180D-4CE3-BC10-6D54A3D217F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D3AD6A8-B1C0-41AC-9230-147182C5387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511D2B-C8EF-42C6-90CE-A7B3C4D90D4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329326-B4DB-4FA8-85DF-5A59C2E18C3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067087-7AE0-4FB7-8131-63D92C220EF6}"/>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878F13-8460-4075-9695-6D71E190365D}"/>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351989-923D-42F2-AAF8-14BD3BFCB64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9B76F9-8B71-470F-8172-597C11FBCE7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8E7983-1E70-4029-A14A-5332588EFA4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251497-6640-43F4-A63E-DF7FBA83AB4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7,243
7,170
65.51
6,058,286
5,575,770
142,416
3,315,381
4,622,638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32201A-D785-4FF8-98D1-BBB48D3EBF9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2AD942-8497-4C2E-BFE3-B313873F194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0BA6DF-EE5D-44B5-80DF-17EB73434F9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6.7
23.4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136686C-718B-414D-A81A-8408FCD3ADA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EF2BBBE-26DC-4B84-A355-BBD6222D9F4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D1A1334-38CF-44A3-B665-7068BEEA396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D2546CA-F714-48DC-A13A-22CF08FAB1D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E9C4774-2523-4539-8E91-660AB940F02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787001-4691-43C7-A8A9-33FE16065A3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F417CE-7F3A-4AE5-BBFC-2DB32AC65AB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725191-B0C0-4270-9DB3-4D3EB4542C9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78740A-5FD3-48BA-8445-E080C28C8DA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F93FA79-8899-43C2-863C-687CB5A9C88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98DFE52-6BB1-489E-95F3-DAC133A392C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C37F48-2DF6-4AAF-9574-E70CC728E8B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7A2EB5-47FF-4EDB-B2BB-527284E477C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55F25F-055B-4629-8F01-CEC554F6154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48F63A-E8D4-4FEC-9DAD-55397F6B610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ADC072-2F82-4D28-85F9-28A8F4E77EB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D46FBD-8AE4-4F7A-8A70-83ABD81A5BD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ED2D022-8095-4A0D-8C0E-B410149053A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D0F439-983E-45C4-8476-D1B069AA4EA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03F7D4D-3519-438B-A348-C3C39C98C1D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6963D1E-C412-495E-8913-49F91DBFE19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BD2D77-2728-4A12-8005-33EB0699788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19DB232-6AEF-470D-8E98-182CF0FEF0D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A33135-EB16-435D-B0BF-42CA426738E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F35B82-EAF2-47FC-9AF4-8462FF7EBC0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BF58FB-D019-43F5-BF93-9182AAA3F4B7}"/>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5AA3510-4C49-42F6-A40E-9620BF24E91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2878AE5-ABAB-4C52-AF8D-C835F25F16D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9706B2C-5573-40D7-9FCE-0BCE3035CEC0}"/>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FD6DA9C-5E43-4FA5-8207-BC2F6BCC73C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03BF4FB-F427-4FB7-A84E-15C744A8E34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F986EEE-A9F0-4500-B913-DE688B49EC9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806EFCC-1338-44AE-9E93-6008933214B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96A83FA-47CC-47DE-9AD6-89AF1FD9F0D7}"/>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75798A4-3C19-4F82-B81B-FD0FEF2FAF6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D9574C4-5877-49E0-8A4A-B339344953F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233FA1E-03F9-4188-A43D-968B7E73F741}"/>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8F353B0-C396-4F05-AA19-2A81548E337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B54B93E-71D5-4AF6-9578-39B9ED388F9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2313FD5-96D9-4E78-9265-CF3662BCF2D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3DF1C52-4E5F-4299-B6D1-9563D8173D8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F537962-941C-4A96-BFED-F661BB5D91A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31611D5-499F-4BB3-9324-5568A0113CC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A075E0B-27EB-4479-B076-DF51A9F88FE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A5BA848-2F16-4A0E-B000-901AD85D34C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71823EBE-D3E4-4F29-B090-F7646758F45C}"/>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171814E0-3FE8-4262-B2DD-69F0228D64F4}"/>
            </a:ext>
          </a:extLst>
        </xdr:cNvPr>
        <xdr:cNvSpPr txBox="1"/>
      </xdr:nvSpPr>
      <xdr:spPr>
        <a:xfrm>
          <a:off x="2738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1D48AC64-30B8-444D-8211-F399DDBC1425}"/>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999F30CE-3765-4A42-A14F-6EB45C50EFDF}"/>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718B3752-0EC4-4170-B7B5-AB006105808C}"/>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3DBA1F82-A70F-46BF-BC1D-DFD624CC7B30}"/>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5355C373-6493-4D8E-A635-657E6AF14ECE}"/>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0802F420-7DDF-40C2-82A8-3B508056A814}"/>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87EB8041-0518-4F24-9AB9-EC64F3D1C54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B99A801B-4461-44B1-A22F-14D91B13690C}"/>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8EBB7BF2-5076-4E50-8B1E-A633321E4D12}"/>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41148</xdr:rowOff>
    </xdr:from>
    <xdr:to>
      <xdr:col>24</xdr:col>
      <xdr:colOff>62865</xdr:colOff>
      <xdr:row>64</xdr:row>
      <xdr:rowOff>0</xdr:rowOff>
    </xdr:to>
    <xdr:cxnSp macro="">
      <xdr:nvCxnSpPr>
        <xdr:cNvPr id="71" name="直線コネクタ 70">
          <a:extLst>
            <a:ext uri="{FF2B5EF4-FFF2-40B4-BE49-F238E27FC236}">
              <a16:creationId xmlns:a16="http://schemas.microsoft.com/office/drawing/2014/main" id="{6C9F7799-DE0C-4C91-8C5B-2B835CA84C89}"/>
            </a:ext>
          </a:extLst>
        </xdr:cNvPr>
        <xdr:cNvCxnSpPr/>
      </xdr:nvCxnSpPr>
      <xdr:spPr>
        <a:xfrm flipV="1">
          <a:off x="4173855" y="964234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a:extLst>
            <a:ext uri="{FF2B5EF4-FFF2-40B4-BE49-F238E27FC236}">
              <a16:creationId xmlns:a16="http://schemas.microsoft.com/office/drawing/2014/main" id="{67171B12-6C3F-445F-A4BC-A5440FAE05A9}"/>
            </a:ext>
          </a:extLst>
        </xdr:cNvPr>
        <xdr:cNvSpPr txBox="1"/>
      </xdr:nvSpPr>
      <xdr:spPr>
        <a:xfrm>
          <a:off x="4212590" y="1097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a:extLst>
            <a:ext uri="{FF2B5EF4-FFF2-40B4-BE49-F238E27FC236}">
              <a16:creationId xmlns:a16="http://schemas.microsoft.com/office/drawing/2014/main" id="{64157B10-A5B3-4889-BB65-6B8FF2E98F3D}"/>
            </a:ext>
          </a:extLst>
        </xdr:cNvPr>
        <xdr:cNvCxnSpPr/>
      </xdr:nvCxnSpPr>
      <xdr:spPr>
        <a:xfrm>
          <a:off x="4112260" y="1097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159275</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5F100617-C101-496B-A413-A637CBC816B6}"/>
            </a:ext>
          </a:extLst>
        </xdr:cNvPr>
        <xdr:cNvSpPr txBox="1"/>
      </xdr:nvSpPr>
      <xdr:spPr>
        <a:xfrm>
          <a:off x="4212590" y="941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41148</xdr:rowOff>
    </xdr:from>
    <xdr:to>
      <xdr:col>24</xdr:col>
      <xdr:colOff>152400</xdr:colOff>
      <xdr:row>56</xdr:row>
      <xdr:rowOff>41148</xdr:rowOff>
    </xdr:to>
    <xdr:cxnSp macro="">
      <xdr:nvCxnSpPr>
        <xdr:cNvPr id="75" name="直線コネクタ 74">
          <a:extLst>
            <a:ext uri="{FF2B5EF4-FFF2-40B4-BE49-F238E27FC236}">
              <a16:creationId xmlns:a16="http://schemas.microsoft.com/office/drawing/2014/main" id="{82B32838-B8F0-4165-95C7-51BF7724554C}"/>
            </a:ext>
          </a:extLst>
        </xdr:cNvPr>
        <xdr:cNvCxnSpPr/>
      </xdr:nvCxnSpPr>
      <xdr:spPr>
        <a:xfrm>
          <a:off x="4112260" y="9642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29227</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76353E8B-7A15-4635-8FA4-B91CEC0B7CD9}"/>
            </a:ext>
          </a:extLst>
        </xdr:cNvPr>
        <xdr:cNvSpPr txBox="1"/>
      </xdr:nvSpPr>
      <xdr:spPr>
        <a:xfrm>
          <a:off x="4212590" y="10142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77" name="フローチャート: 判断 76">
          <a:extLst>
            <a:ext uri="{FF2B5EF4-FFF2-40B4-BE49-F238E27FC236}">
              <a16:creationId xmlns:a16="http://schemas.microsoft.com/office/drawing/2014/main" id="{269973AF-43DC-4B5A-BB11-08691EFDA4BF}"/>
            </a:ext>
          </a:extLst>
        </xdr:cNvPr>
        <xdr:cNvSpPr/>
      </xdr:nvSpPr>
      <xdr:spPr>
        <a:xfrm>
          <a:off x="4131310" y="10295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109220</xdr:rowOff>
    </xdr:from>
    <xdr:to>
      <xdr:col>20</xdr:col>
      <xdr:colOff>38100</xdr:colOff>
      <xdr:row>60</xdr:row>
      <xdr:rowOff>39370</xdr:rowOff>
    </xdr:to>
    <xdr:sp macro="" textlink="">
      <xdr:nvSpPr>
        <xdr:cNvPr id="78" name="フローチャート: 判断 77">
          <a:extLst>
            <a:ext uri="{FF2B5EF4-FFF2-40B4-BE49-F238E27FC236}">
              <a16:creationId xmlns:a16="http://schemas.microsoft.com/office/drawing/2014/main" id="{DF02DD21-BC1C-4F88-862E-EFE5E3C7386A}"/>
            </a:ext>
          </a:extLst>
        </xdr:cNvPr>
        <xdr:cNvSpPr/>
      </xdr:nvSpPr>
      <xdr:spPr>
        <a:xfrm>
          <a:off x="3388360" y="1022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84074</xdr:rowOff>
    </xdr:from>
    <xdr:to>
      <xdr:col>15</xdr:col>
      <xdr:colOff>101600</xdr:colOff>
      <xdr:row>60</xdr:row>
      <xdr:rowOff>14224</xdr:rowOff>
    </xdr:to>
    <xdr:sp macro="" textlink="">
      <xdr:nvSpPr>
        <xdr:cNvPr id="79" name="フローチャート: 判断 78">
          <a:extLst>
            <a:ext uri="{FF2B5EF4-FFF2-40B4-BE49-F238E27FC236}">
              <a16:creationId xmlns:a16="http://schemas.microsoft.com/office/drawing/2014/main" id="{2D9B1B62-F688-49E3-AFA9-C459D2A236DB}"/>
            </a:ext>
          </a:extLst>
        </xdr:cNvPr>
        <xdr:cNvSpPr/>
      </xdr:nvSpPr>
      <xdr:spPr>
        <a:xfrm>
          <a:off x="2571750" y="102015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36068</xdr:rowOff>
    </xdr:from>
    <xdr:to>
      <xdr:col>10</xdr:col>
      <xdr:colOff>165100</xdr:colOff>
      <xdr:row>59</xdr:row>
      <xdr:rowOff>137668</xdr:rowOff>
    </xdr:to>
    <xdr:sp macro="" textlink="">
      <xdr:nvSpPr>
        <xdr:cNvPr id="80" name="フローチャート: 判断 79">
          <a:extLst>
            <a:ext uri="{FF2B5EF4-FFF2-40B4-BE49-F238E27FC236}">
              <a16:creationId xmlns:a16="http://schemas.microsoft.com/office/drawing/2014/main" id="{8B20868C-D3C3-4E0D-9FAE-263E7AF88EE9}"/>
            </a:ext>
          </a:extLst>
        </xdr:cNvPr>
        <xdr:cNvSpPr/>
      </xdr:nvSpPr>
      <xdr:spPr>
        <a:xfrm>
          <a:off x="1774190" y="101516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29210</xdr:rowOff>
    </xdr:from>
    <xdr:to>
      <xdr:col>6</xdr:col>
      <xdr:colOff>38100</xdr:colOff>
      <xdr:row>59</xdr:row>
      <xdr:rowOff>130810</xdr:rowOff>
    </xdr:to>
    <xdr:sp macro="" textlink="">
      <xdr:nvSpPr>
        <xdr:cNvPr id="81" name="フローチャート: 判断 80">
          <a:extLst>
            <a:ext uri="{FF2B5EF4-FFF2-40B4-BE49-F238E27FC236}">
              <a16:creationId xmlns:a16="http://schemas.microsoft.com/office/drawing/2014/main" id="{8C9E7F17-43F3-4A2E-A6E8-ED2F6ABE6FA0}"/>
            </a:ext>
          </a:extLst>
        </xdr:cNvPr>
        <xdr:cNvSpPr/>
      </xdr:nvSpPr>
      <xdr:spPr>
        <a:xfrm>
          <a:off x="988060" y="10142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BAB05979-89B2-4FA6-BD56-FF77FC70882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7918C4D0-666D-427A-97E3-BFD5AE90BEF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E6B9AF4-4E57-42C3-9F4C-C100518B5E2B}"/>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8A20C4F-7BD9-4613-8B3A-3A0FDC393B7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904D900-66F6-437B-B105-57E639F6E7C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145796</xdr:rowOff>
    </xdr:from>
    <xdr:to>
      <xdr:col>24</xdr:col>
      <xdr:colOff>114300</xdr:colOff>
      <xdr:row>63</xdr:row>
      <xdr:rowOff>75946</xdr:rowOff>
    </xdr:to>
    <xdr:sp macro="" textlink="">
      <xdr:nvSpPr>
        <xdr:cNvPr id="87" name="楕円 86">
          <a:extLst>
            <a:ext uri="{FF2B5EF4-FFF2-40B4-BE49-F238E27FC236}">
              <a16:creationId xmlns:a16="http://schemas.microsoft.com/office/drawing/2014/main" id="{01E0E1D4-BC83-4DCB-B303-630FAE57BC86}"/>
            </a:ext>
          </a:extLst>
        </xdr:cNvPr>
        <xdr:cNvSpPr/>
      </xdr:nvSpPr>
      <xdr:spPr>
        <a:xfrm>
          <a:off x="4131310" y="107737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124223</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49938090-2D0E-4732-9AC1-72F7A3A5768C}"/>
            </a:ext>
          </a:extLst>
        </xdr:cNvPr>
        <xdr:cNvSpPr txBox="1"/>
      </xdr:nvSpPr>
      <xdr:spPr>
        <a:xfrm>
          <a:off x="4212590" y="1075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104648</xdr:rowOff>
    </xdr:from>
    <xdr:to>
      <xdr:col>20</xdr:col>
      <xdr:colOff>38100</xdr:colOff>
      <xdr:row>63</xdr:row>
      <xdr:rowOff>34798</xdr:rowOff>
    </xdr:to>
    <xdr:sp macro="" textlink="">
      <xdr:nvSpPr>
        <xdr:cNvPr id="89" name="楕円 88">
          <a:extLst>
            <a:ext uri="{FF2B5EF4-FFF2-40B4-BE49-F238E27FC236}">
              <a16:creationId xmlns:a16="http://schemas.microsoft.com/office/drawing/2014/main" id="{C9F8078F-75DA-4F13-B4CD-5882E7D7B34E}"/>
            </a:ext>
          </a:extLst>
        </xdr:cNvPr>
        <xdr:cNvSpPr/>
      </xdr:nvSpPr>
      <xdr:spPr>
        <a:xfrm>
          <a:off x="3388360" y="107326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155448</xdr:rowOff>
    </xdr:from>
    <xdr:to>
      <xdr:col>24</xdr:col>
      <xdr:colOff>63500</xdr:colOff>
      <xdr:row>63</xdr:row>
      <xdr:rowOff>25146</xdr:rowOff>
    </xdr:to>
    <xdr:cxnSp macro="">
      <xdr:nvCxnSpPr>
        <xdr:cNvPr id="90" name="直線コネクタ 89">
          <a:extLst>
            <a:ext uri="{FF2B5EF4-FFF2-40B4-BE49-F238E27FC236}">
              <a16:creationId xmlns:a16="http://schemas.microsoft.com/office/drawing/2014/main" id="{1C78C958-08C6-4CF3-8B68-3318C0FF083D}"/>
            </a:ext>
          </a:extLst>
        </xdr:cNvPr>
        <xdr:cNvCxnSpPr/>
      </xdr:nvCxnSpPr>
      <xdr:spPr>
        <a:xfrm>
          <a:off x="3431540" y="10785348"/>
          <a:ext cx="74295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63500</xdr:rowOff>
    </xdr:from>
    <xdr:to>
      <xdr:col>15</xdr:col>
      <xdr:colOff>101600</xdr:colOff>
      <xdr:row>62</xdr:row>
      <xdr:rowOff>165100</xdr:rowOff>
    </xdr:to>
    <xdr:sp macro="" textlink="">
      <xdr:nvSpPr>
        <xdr:cNvPr id="91" name="楕円 90">
          <a:extLst>
            <a:ext uri="{FF2B5EF4-FFF2-40B4-BE49-F238E27FC236}">
              <a16:creationId xmlns:a16="http://schemas.microsoft.com/office/drawing/2014/main" id="{29632BDB-94AF-4558-B04C-C4FBC46F56B5}"/>
            </a:ext>
          </a:extLst>
        </xdr:cNvPr>
        <xdr:cNvSpPr/>
      </xdr:nvSpPr>
      <xdr:spPr>
        <a:xfrm>
          <a:off x="2571750" y="1068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114300</xdr:rowOff>
    </xdr:from>
    <xdr:to>
      <xdr:col>19</xdr:col>
      <xdr:colOff>177800</xdr:colOff>
      <xdr:row>62</xdr:row>
      <xdr:rowOff>155448</xdr:rowOff>
    </xdr:to>
    <xdr:cxnSp macro="">
      <xdr:nvCxnSpPr>
        <xdr:cNvPr id="92" name="直線コネクタ 91">
          <a:extLst>
            <a:ext uri="{FF2B5EF4-FFF2-40B4-BE49-F238E27FC236}">
              <a16:creationId xmlns:a16="http://schemas.microsoft.com/office/drawing/2014/main" id="{EED53000-A926-4047-A7A7-C9EEA7921E86}"/>
            </a:ext>
          </a:extLst>
        </xdr:cNvPr>
        <xdr:cNvCxnSpPr/>
      </xdr:nvCxnSpPr>
      <xdr:spPr>
        <a:xfrm>
          <a:off x="2626360" y="10744200"/>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22352</xdr:rowOff>
    </xdr:from>
    <xdr:to>
      <xdr:col>10</xdr:col>
      <xdr:colOff>165100</xdr:colOff>
      <xdr:row>62</xdr:row>
      <xdr:rowOff>123952</xdr:rowOff>
    </xdr:to>
    <xdr:sp macro="" textlink="">
      <xdr:nvSpPr>
        <xdr:cNvPr id="93" name="楕円 92">
          <a:extLst>
            <a:ext uri="{FF2B5EF4-FFF2-40B4-BE49-F238E27FC236}">
              <a16:creationId xmlns:a16="http://schemas.microsoft.com/office/drawing/2014/main" id="{5E73358A-CB19-44F2-94F2-C744CB911056}"/>
            </a:ext>
          </a:extLst>
        </xdr:cNvPr>
        <xdr:cNvSpPr/>
      </xdr:nvSpPr>
      <xdr:spPr>
        <a:xfrm>
          <a:off x="1774190" y="1064844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73152</xdr:rowOff>
    </xdr:from>
    <xdr:to>
      <xdr:col>15</xdr:col>
      <xdr:colOff>50800</xdr:colOff>
      <xdr:row>62</xdr:row>
      <xdr:rowOff>114300</xdr:rowOff>
    </xdr:to>
    <xdr:cxnSp macro="">
      <xdr:nvCxnSpPr>
        <xdr:cNvPr id="94" name="直線コネクタ 93">
          <a:extLst>
            <a:ext uri="{FF2B5EF4-FFF2-40B4-BE49-F238E27FC236}">
              <a16:creationId xmlns:a16="http://schemas.microsoft.com/office/drawing/2014/main" id="{F6F1D4C0-6D56-492C-8D22-325C80982BA2}"/>
            </a:ext>
          </a:extLst>
        </xdr:cNvPr>
        <xdr:cNvCxnSpPr/>
      </xdr:nvCxnSpPr>
      <xdr:spPr>
        <a:xfrm>
          <a:off x="1828800" y="10703052"/>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166370</xdr:rowOff>
    </xdr:from>
    <xdr:to>
      <xdr:col>6</xdr:col>
      <xdr:colOff>38100</xdr:colOff>
      <xdr:row>62</xdr:row>
      <xdr:rowOff>96520</xdr:rowOff>
    </xdr:to>
    <xdr:sp macro="" textlink="">
      <xdr:nvSpPr>
        <xdr:cNvPr id="95" name="楕円 94">
          <a:extLst>
            <a:ext uri="{FF2B5EF4-FFF2-40B4-BE49-F238E27FC236}">
              <a16:creationId xmlns:a16="http://schemas.microsoft.com/office/drawing/2014/main" id="{FF0F1D5E-211F-43F3-AEED-6B8C62CF0737}"/>
            </a:ext>
          </a:extLst>
        </xdr:cNvPr>
        <xdr:cNvSpPr/>
      </xdr:nvSpPr>
      <xdr:spPr>
        <a:xfrm>
          <a:off x="988060" y="1062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45720</xdr:rowOff>
    </xdr:from>
    <xdr:to>
      <xdr:col>10</xdr:col>
      <xdr:colOff>114300</xdr:colOff>
      <xdr:row>62</xdr:row>
      <xdr:rowOff>73152</xdr:rowOff>
    </xdr:to>
    <xdr:cxnSp macro="">
      <xdr:nvCxnSpPr>
        <xdr:cNvPr id="96" name="直線コネクタ 95">
          <a:extLst>
            <a:ext uri="{FF2B5EF4-FFF2-40B4-BE49-F238E27FC236}">
              <a16:creationId xmlns:a16="http://schemas.microsoft.com/office/drawing/2014/main" id="{BD860B5B-85AD-4189-A712-46EE3AEE1CC2}"/>
            </a:ext>
          </a:extLst>
        </xdr:cNvPr>
        <xdr:cNvCxnSpPr/>
      </xdr:nvCxnSpPr>
      <xdr:spPr>
        <a:xfrm>
          <a:off x="1031240" y="10677525"/>
          <a:ext cx="79756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55897</xdr:rowOff>
    </xdr:from>
    <xdr:ext cx="405111" cy="259045"/>
    <xdr:sp macro="" textlink="">
      <xdr:nvSpPr>
        <xdr:cNvPr id="97" name="n_1aveValue【体育館・プール】&#10;有形固定資産減価償却率">
          <a:extLst>
            <a:ext uri="{FF2B5EF4-FFF2-40B4-BE49-F238E27FC236}">
              <a16:creationId xmlns:a16="http://schemas.microsoft.com/office/drawing/2014/main" id="{78061F7D-E82F-4437-81A8-56E6ADC6B2C8}"/>
            </a:ext>
          </a:extLst>
        </xdr:cNvPr>
        <xdr:cNvSpPr txBox="1"/>
      </xdr:nvSpPr>
      <xdr:spPr>
        <a:xfrm>
          <a:off x="32391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30751</xdr:rowOff>
    </xdr:from>
    <xdr:ext cx="405111" cy="259045"/>
    <xdr:sp macro="" textlink="">
      <xdr:nvSpPr>
        <xdr:cNvPr id="98" name="n_2aveValue【体育館・プール】&#10;有形固定資産減価償却率">
          <a:extLst>
            <a:ext uri="{FF2B5EF4-FFF2-40B4-BE49-F238E27FC236}">
              <a16:creationId xmlns:a16="http://schemas.microsoft.com/office/drawing/2014/main" id="{E8AD5E86-8DFC-41D2-9D3E-EF11A51CE496}"/>
            </a:ext>
          </a:extLst>
        </xdr:cNvPr>
        <xdr:cNvSpPr txBox="1"/>
      </xdr:nvSpPr>
      <xdr:spPr>
        <a:xfrm>
          <a:off x="2439044" y="997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154195</xdr:rowOff>
    </xdr:from>
    <xdr:ext cx="405111" cy="259045"/>
    <xdr:sp macro="" textlink="">
      <xdr:nvSpPr>
        <xdr:cNvPr id="99" name="n_3aveValue【体育館・プール】&#10;有形固定資産減価償却率">
          <a:extLst>
            <a:ext uri="{FF2B5EF4-FFF2-40B4-BE49-F238E27FC236}">
              <a16:creationId xmlns:a16="http://schemas.microsoft.com/office/drawing/2014/main" id="{730FAF75-A7C6-460B-A811-D47D4E43A360}"/>
            </a:ext>
          </a:extLst>
        </xdr:cNvPr>
        <xdr:cNvSpPr txBox="1"/>
      </xdr:nvSpPr>
      <xdr:spPr>
        <a:xfrm>
          <a:off x="164148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147337</xdr:rowOff>
    </xdr:from>
    <xdr:ext cx="405111" cy="259045"/>
    <xdr:sp macro="" textlink="">
      <xdr:nvSpPr>
        <xdr:cNvPr id="100" name="n_4aveValue【体育館・プール】&#10;有形固定資産減価償却率">
          <a:extLst>
            <a:ext uri="{FF2B5EF4-FFF2-40B4-BE49-F238E27FC236}">
              <a16:creationId xmlns:a16="http://schemas.microsoft.com/office/drawing/2014/main" id="{A7AB151A-96DB-427B-AAB5-E98107117D86}"/>
            </a:ext>
          </a:extLst>
        </xdr:cNvPr>
        <xdr:cNvSpPr txBox="1"/>
      </xdr:nvSpPr>
      <xdr:spPr>
        <a:xfrm>
          <a:off x="85535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25925</xdr:rowOff>
    </xdr:from>
    <xdr:ext cx="405111" cy="259045"/>
    <xdr:sp macro="" textlink="">
      <xdr:nvSpPr>
        <xdr:cNvPr id="101" name="n_1mainValue【体育館・プール】&#10;有形固定資産減価償却率">
          <a:extLst>
            <a:ext uri="{FF2B5EF4-FFF2-40B4-BE49-F238E27FC236}">
              <a16:creationId xmlns:a16="http://schemas.microsoft.com/office/drawing/2014/main" id="{7E87A447-8752-4887-A8C1-0DAEA2A27644}"/>
            </a:ext>
          </a:extLst>
        </xdr:cNvPr>
        <xdr:cNvSpPr txBox="1"/>
      </xdr:nvSpPr>
      <xdr:spPr>
        <a:xfrm>
          <a:off x="3239144" y="1082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156227</xdr:rowOff>
    </xdr:from>
    <xdr:ext cx="405111" cy="259045"/>
    <xdr:sp macro="" textlink="">
      <xdr:nvSpPr>
        <xdr:cNvPr id="102" name="n_2mainValue【体育館・プール】&#10;有形固定資産減価償却率">
          <a:extLst>
            <a:ext uri="{FF2B5EF4-FFF2-40B4-BE49-F238E27FC236}">
              <a16:creationId xmlns:a16="http://schemas.microsoft.com/office/drawing/2014/main" id="{2617DC3A-FD9C-41D9-992A-1319FC7DCCD2}"/>
            </a:ext>
          </a:extLst>
        </xdr:cNvPr>
        <xdr:cNvSpPr txBox="1"/>
      </xdr:nvSpPr>
      <xdr:spPr>
        <a:xfrm>
          <a:off x="24390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115079</xdr:rowOff>
    </xdr:from>
    <xdr:ext cx="405111" cy="259045"/>
    <xdr:sp macro="" textlink="">
      <xdr:nvSpPr>
        <xdr:cNvPr id="103" name="n_3mainValue【体育館・プール】&#10;有形固定資産減価償却率">
          <a:extLst>
            <a:ext uri="{FF2B5EF4-FFF2-40B4-BE49-F238E27FC236}">
              <a16:creationId xmlns:a16="http://schemas.microsoft.com/office/drawing/2014/main" id="{CB0400FD-E81E-4C61-AAB4-3C9158570DF7}"/>
            </a:ext>
          </a:extLst>
        </xdr:cNvPr>
        <xdr:cNvSpPr txBox="1"/>
      </xdr:nvSpPr>
      <xdr:spPr>
        <a:xfrm>
          <a:off x="1641484" y="1074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87647</xdr:rowOff>
    </xdr:from>
    <xdr:ext cx="405111" cy="259045"/>
    <xdr:sp macro="" textlink="">
      <xdr:nvSpPr>
        <xdr:cNvPr id="104" name="n_4mainValue【体育館・プール】&#10;有形固定資産減価償却率">
          <a:extLst>
            <a:ext uri="{FF2B5EF4-FFF2-40B4-BE49-F238E27FC236}">
              <a16:creationId xmlns:a16="http://schemas.microsoft.com/office/drawing/2014/main" id="{E243124A-83CC-410E-BE0A-6FCE190A2B25}"/>
            </a:ext>
          </a:extLst>
        </xdr:cNvPr>
        <xdr:cNvSpPr txBox="1"/>
      </xdr:nvSpPr>
      <xdr:spPr>
        <a:xfrm>
          <a:off x="85535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2469B443-30DD-470B-8B72-D995B942AAF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5723D404-35ED-43B6-94F6-3C4D34380FC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9599FF13-8C83-4867-A777-404C670186D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9172058B-B7BF-4FDA-979C-538262B0A81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83ADDCC3-E5F7-4291-B15A-BA55ECE5515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DEE97CE9-0542-4D55-B2F5-1B646853A89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11121A61-709B-4102-BA5F-74F87357D08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AC47B74A-9FA6-4CC9-8967-6F5A266F75A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8F7D0EF8-053B-4CB4-8267-D4C6C2987DF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4B099F13-1528-46B3-8F0C-32139D575A9F}"/>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99255B5B-945C-46C6-8310-AC3352CFACC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F2D26471-4D77-4244-9DB8-8C1F470DF5E8}"/>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8297E5A1-EE84-4213-8A97-66160102D48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637C06F4-F41C-426F-B7D1-A2EB6FB5F9E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43A6BCA9-2034-4633-9092-7F22D9BC08C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B10B523D-964C-4554-9A3F-FDC15C18A298}"/>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25DD8A96-4FF3-4936-9AF1-962E1699703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7B91DF8D-C579-42AB-9FB0-D19F15F62C90}"/>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C6B04344-5892-4730-BA9E-D628C319376E}"/>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B106F5AF-B787-446D-8593-44E226307FCB}"/>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11B053FD-8E8C-4E0E-AD2F-DEF59E65C1C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6A914148-89A0-4507-A508-7C885A41B0A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D777182D-368A-40E0-8ABA-64517151927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147828</xdr:rowOff>
    </xdr:from>
    <xdr:to>
      <xdr:col>54</xdr:col>
      <xdr:colOff>189865</xdr:colOff>
      <xdr:row>64</xdr:row>
      <xdr:rowOff>72009</xdr:rowOff>
    </xdr:to>
    <xdr:cxnSp macro="">
      <xdr:nvCxnSpPr>
        <xdr:cNvPr id="128" name="直線コネクタ 127">
          <a:extLst>
            <a:ext uri="{FF2B5EF4-FFF2-40B4-BE49-F238E27FC236}">
              <a16:creationId xmlns:a16="http://schemas.microsoft.com/office/drawing/2014/main" id="{C36A7527-0C8A-463B-9142-8278CBAC6FE3}"/>
            </a:ext>
          </a:extLst>
        </xdr:cNvPr>
        <xdr:cNvCxnSpPr/>
      </xdr:nvCxnSpPr>
      <xdr:spPr>
        <a:xfrm flipV="1">
          <a:off x="9429115" y="9747123"/>
          <a:ext cx="0" cy="1295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75836</xdr:rowOff>
    </xdr:from>
    <xdr:ext cx="469744" cy="259045"/>
    <xdr:sp macro="" textlink="">
      <xdr:nvSpPr>
        <xdr:cNvPr id="129" name="【体育館・プール】&#10;一人当たり面積最小値テキスト">
          <a:extLst>
            <a:ext uri="{FF2B5EF4-FFF2-40B4-BE49-F238E27FC236}">
              <a16:creationId xmlns:a16="http://schemas.microsoft.com/office/drawing/2014/main" id="{859FA67C-3857-4916-B459-BF1839267EA7}"/>
            </a:ext>
          </a:extLst>
        </xdr:cNvPr>
        <xdr:cNvSpPr txBox="1"/>
      </xdr:nvSpPr>
      <xdr:spPr>
        <a:xfrm>
          <a:off x="9467850" y="110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72009</xdr:rowOff>
    </xdr:from>
    <xdr:to>
      <xdr:col>55</xdr:col>
      <xdr:colOff>88900</xdr:colOff>
      <xdr:row>64</xdr:row>
      <xdr:rowOff>72009</xdr:rowOff>
    </xdr:to>
    <xdr:cxnSp macro="">
      <xdr:nvCxnSpPr>
        <xdr:cNvPr id="130" name="直線コネクタ 129">
          <a:extLst>
            <a:ext uri="{FF2B5EF4-FFF2-40B4-BE49-F238E27FC236}">
              <a16:creationId xmlns:a16="http://schemas.microsoft.com/office/drawing/2014/main" id="{D629BBA8-E10A-406D-90DA-55CD07B53230}"/>
            </a:ext>
          </a:extLst>
        </xdr:cNvPr>
        <xdr:cNvCxnSpPr/>
      </xdr:nvCxnSpPr>
      <xdr:spPr>
        <a:xfrm>
          <a:off x="9356090" y="1104290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94505</xdr:rowOff>
    </xdr:from>
    <xdr:ext cx="469744" cy="259045"/>
    <xdr:sp macro="" textlink="">
      <xdr:nvSpPr>
        <xdr:cNvPr id="131" name="【体育館・プール】&#10;一人当たり面積最大値テキスト">
          <a:extLst>
            <a:ext uri="{FF2B5EF4-FFF2-40B4-BE49-F238E27FC236}">
              <a16:creationId xmlns:a16="http://schemas.microsoft.com/office/drawing/2014/main" id="{183E265D-AF50-4BCF-B0CC-988D7C82B279}"/>
            </a:ext>
          </a:extLst>
        </xdr:cNvPr>
        <xdr:cNvSpPr txBox="1"/>
      </xdr:nvSpPr>
      <xdr:spPr>
        <a:xfrm>
          <a:off x="9467850" y="95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147828</xdr:rowOff>
    </xdr:from>
    <xdr:to>
      <xdr:col>55</xdr:col>
      <xdr:colOff>88900</xdr:colOff>
      <xdr:row>56</xdr:row>
      <xdr:rowOff>147828</xdr:rowOff>
    </xdr:to>
    <xdr:cxnSp macro="">
      <xdr:nvCxnSpPr>
        <xdr:cNvPr id="132" name="直線コネクタ 131">
          <a:extLst>
            <a:ext uri="{FF2B5EF4-FFF2-40B4-BE49-F238E27FC236}">
              <a16:creationId xmlns:a16="http://schemas.microsoft.com/office/drawing/2014/main" id="{FFBCEF1B-3C58-4334-99D1-9F4D169051AC}"/>
            </a:ext>
          </a:extLst>
        </xdr:cNvPr>
        <xdr:cNvCxnSpPr/>
      </xdr:nvCxnSpPr>
      <xdr:spPr>
        <a:xfrm>
          <a:off x="9356090" y="97471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162577</xdr:rowOff>
    </xdr:from>
    <xdr:ext cx="469744" cy="259045"/>
    <xdr:sp macro="" textlink="">
      <xdr:nvSpPr>
        <xdr:cNvPr id="133" name="【体育館・プール】&#10;一人当たり面積平均値テキスト">
          <a:extLst>
            <a:ext uri="{FF2B5EF4-FFF2-40B4-BE49-F238E27FC236}">
              <a16:creationId xmlns:a16="http://schemas.microsoft.com/office/drawing/2014/main" id="{805C5CD1-7C43-4928-B6A7-FB3751CA9FCD}"/>
            </a:ext>
          </a:extLst>
        </xdr:cNvPr>
        <xdr:cNvSpPr txBox="1"/>
      </xdr:nvSpPr>
      <xdr:spPr>
        <a:xfrm>
          <a:off x="9467850" y="10622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139700</xdr:rowOff>
    </xdr:from>
    <xdr:to>
      <xdr:col>55</xdr:col>
      <xdr:colOff>50800</xdr:colOff>
      <xdr:row>63</xdr:row>
      <xdr:rowOff>69850</xdr:rowOff>
    </xdr:to>
    <xdr:sp macro="" textlink="">
      <xdr:nvSpPr>
        <xdr:cNvPr id="134" name="フローチャート: 判断 133">
          <a:extLst>
            <a:ext uri="{FF2B5EF4-FFF2-40B4-BE49-F238E27FC236}">
              <a16:creationId xmlns:a16="http://schemas.microsoft.com/office/drawing/2014/main" id="{3BD4C647-D7B5-4220-B539-F5CD6E0BFFB0}"/>
            </a:ext>
          </a:extLst>
        </xdr:cNvPr>
        <xdr:cNvSpPr/>
      </xdr:nvSpPr>
      <xdr:spPr>
        <a:xfrm>
          <a:off x="9394190" y="107657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142748</xdr:rowOff>
    </xdr:from>
    <xdr:to>
      <xdr:col>50</xdr:col>
      <xdr:colOff>165100</xdr:colOff>
      <xdr:row>63</xdr:row>
      <xdr:rowOff>72898</xdr:rowOff>
    </xdr:to>
    <xdr:sp macro="" textlink="">
      <xdr:nvSpPr>
        <xdr:cNvPr id="135" name="フローチャート: 判断 134">
          <a:extLst>
            <a:ext uri="{FF2B5EF4-FFF2-40B4-BE49-F238E27FC236}">
              <a16:creationId xmlns:a16="http://schemas.microsoft.com/office/drawing/2014/main" id="{4E7B62F1-19E5-4FA3-A731-102A78229FB6}"/>
            </a:ext>
          </a:extLst>
        </xdr:cNvPr>
        <xdr:cNvSpPr/>
      </xdr:nvSpPr>
      <xdr:spPr>
        <a:xfrm>
          <a:off x="8632190" y="107707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145034</xdr:rowOff>
    </xdr:from>
    <xdr:to>
      <xdr:col>46</xdr:col>
      <xdr:colOff>38100</xdr:colOff>
      <xdr:row>63</xdr:row>
      <xdr:rowOff>75184</xdr:rowOff>
    </xdr:to>
    <xdr:sp macro="" textlink="">
      <xdr:nvSpPr>
        <xdr:cNvPr id="136" name="フローチャート: 判断 135">
          <a:extLst>
            <a:ext uri="{FF2B5EF4-FFF2-40B4-BE49-F238E27FC236}">
              <a16:creationId xmlns:a16="http://schemas.microsoft.com/office/drawing/2014/main" id="{DC19F996-C82B-41D4-9B26-B9E61CFC929F}"/>
            </a:ext>
          </a:extLst>
        </xdr:cNvPr>
        <xdr:cNvSpPr/>
      </xdr:nvSpPr>
      <xdr:spPr>
        <a:xfrm>
          <a:off x="7846060" y="107730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158750</xdr:rowOff>
    </xdr:from>
    <xdr:to>
      <xdr:col>41</xdr:col>
      <xdr:colOff>101600</xdr:colOff>
      <xdr:row>63</xdr:row>
      <xdr:rowOff>88900</xdr:rowOff>
    </xdr:to>
    <xdr:sp macro="" textlink="">
      <xdr:nvSpPr>
        <xdr:cNvPr id="137" name="フローチャート: 判断 136">
          <a:extLst>
            <a:ext uri="{FF2B5EF4-FFF2-40B4-BE49-F238E27FC236}">
              <a16:creationId xmlns:a16="http://schemas.microsoft.com/office/drawing/2014/main" id="{A132EF1C-B5AD-4DB7-8B73-F92EDA1906DE}"/>
            </a:ext>
          </a:extLst>
        </xdr:cNvPr>
        <xdr:cNvSpPr/>
      </xdr:nvSpPr>
      <xdr:spPr>
        <a:xfrm>
          <a:off x="7029450" y="10790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130937</xdr:rowOff>
    </xdr:from>
    <xdr:to>
      <xdr:col>36</xdr:col>
      <xdr:colOff>165100</xdr:colOff>
      <xdr:row>63</xdr:row>
      <xdr:rowOff>61087</xdr:rowOff>
    </xdr:to>
    <xdr:sp macro="" textlink="">
      <xdr:nvSpPr>
        <xdr:cNvPr id="138" name="フローチャート: 判断 137">
          <a:extLst>
            <a:ext uri="{FF2B5EF4-FFF2-40B4-BE49-F238E27FC236}">
              <a16:creationId xmlns:a16="http://schemas.microsoft.com/office/drawing/2014/main" id="{AEA6F3D6-D244-46EC-A0E1-824200838F36}"/>
            </a:ext>
          </a:extLst>
        </xdr:cNvPr>
        <xdr:cNvSpPr/>
      </xdr:nvSpPr>
      <xdr:spPr>
        <a:xfrm>
          <a:off x="6231890" y="1076464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7E16ECEC-044C-4F54-9DF3-E200A1A4C4F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78A7D67-12A1-4031-A64D-5FA648B9BF4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120A88F-0134-416B-AEB6-F7E4372B9CA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34E96ED-1AD0-473A-A356-BA139AA39EE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6505F4B-52ED-49A9-91C5-CA915884412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87503</xdr:rowOff>
    </xdr:from>
    <xdr:to>
      <xdr:col>55</xdr:col>
      <xdr:colOff>50800</xdr:colOff>
      <xdr:row>64</xdr:row>
      <xdr:rowOff>17653</xdr:rowOff>
    </xdr:to>
    <xdr:sp macro="" textlink="">
      <xdr:nvSpPr>
        <xdr:cNvPr id="144" name="楕円 143">
          <a:extLst>
            <a:ext uri="{FF2B5EF4-FFF2-40B4-BE49-F238E27FC236}">
              <a16:creationId xmlns:a16="http://schemas.microsoft.com/office/drawing/2014/main" id="{CC17A3F3-F620-40FF-814A-CCD7B6CB512A}"/>
            </a:ext>
          </a:extLst>
        </xdr:cNvPr>
        <xdr:cNvSpPr/>
      </xdr:nvSpPr>
      <xdr:spPr>
        <a:xfrm>
          <a:off x="9394190" y="1089075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2430</xdr:rowOff>
    </xdr:from>
    <xdr:ext cx="469744" cy="259045"/>
    <xdr:sp macro="" textlink="">
      <xdr:nvSpPr>
        <xdr:cNvPr id="145" name="【体育館・プール】&#10;一人当たり面積該当値テキスト">
          <a:extLst>
            <a:ext uri="{FF2B5EF4-FFF2-40B4-BE49-F238E27FC236}">
              <a16:creationId xmlns:a16="http://schemas.microsoft.com/office/drawing/2014/main" id="{70552325-7DFF-4B79-8C70-9C02DA03A194}"/>
            </a:ext>
          </a:extLst>
        </xdr:cNvPr>
        <xdr:cNvSpPr txBox="1"/>
      </xdr:nvSpPr>
      <xdr:spPr>
        <a:xfrm>
          <a:off x="9467850" y="1080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90551</xdr:rowOff>
    </xdr:from>
    <xdr:to>
      <xdr:col>50</xdr:col>
      <xdr:colOff>165100</xdr:colOff>
      <xdr:row>64</xdr:row>
      <xdr:rowOff>20701</xdr:rowOff>
    </xdr:to>
    <xdr:sp macro="" textlink="">
      <xdr:nvSpPr>
        <xdr:cNvPr id="146" name="楕円 145">
          <a:extLst>
            <a:ext uri="{FF2B5EF4-FFF2-40B4-BE49-F238E27FC236}">
              <a16:creationId xmlns:a16="http://schemas.microsoft.com/office/drawing/2014/main" id="{C70AA370-98FD-4A34-9DB5-2B499CAE5C50}"/>
            </a:ext>
          </a:extLst>
        </xdr:cNvPr>
        <xdr:cNvSpPr/>
      </xdr:nvSpPr>
      <xdr:spPr>
        <a:xfrm>
          <a:off x="8632190" y="1089571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138303</xdr:rowOff>
    </xdr:from>
    <xdr:to>
      <xdr:col>55</xdr:col>
      <xdr:colOff>0</xdr:colOff>
      <xdr:row>63</xdr:row>
      <xdr:rowOff>141351</xdr:rowOff>
    </xdr:to>
    <xdr:cxnSp macro="">
      <xdr:nvCxnSpPr>
        <xdr:cNvPr id="147" name="直線コネクタ 146">
          <a:extLst>
            <a:ext uri="{FF2B5EF4-FFF2-40B4-BE49-F238E27FC236}">
              <a16:creationId xmlns:a16="http://schemas.microsoft.com/office/drawing/2014/main" id="{36CB48E9-CAD4-4CC7-8016-1A7E42557BF4}"/>
            </a:ext>
          </a:extLst>
        </xdr:cNvPr>
        <xdr:cNvCxnSpPr/>
      </xdr:nvCxnSpPr>
      <xdr:spPr>
        <a:xfrm flipV="1">
          <a:off x="8686800" y="10935843"/>
          <a:ext cx="74295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92456</xdr:rowOff>
    </xdr:from>
    <xdr:to>
      <xdr:col>46</xdr:col>
      <xdr:colOff>38100</xdr:colOff>
      <xdr:row>64</xdr:row>
      <xdr:rowOff>22606</xdr:rowOff>
    </xdr:to>
    <xdr:sp macro="" textlink="">
      <xdr:nvSpPr>
        <xdr:cNvPr id="148" name="楕円 147">
          <a:extLst>
            <a:ext uri="{FF2B5EF4-FFF2-40B4-BE49-F238E27FC236}">
              <a16:creationId xmlns:a16="http://schemas.microsoft.com/office/drawing/2014/main" id="{BEE42808-B106-4972-8C6C-555BDAAA84E5}"/>
            </a:ext>
          </a:extLst>
        </xdr:cNvPr>
        <xdr:cNvSpPr/>
      </xdr:nvSpPr>
      <xdr:spPr>
        <a:xfrm>
          <a:off x="7846060" y="1089761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141351</xdr:rowOff>
    </xdr:from>
    <xdr:to>
      <xdr:col>50</xdr:col>
      <xdr:colOff>114300</xdr:colOff>
      <xdr:row>63</xdr:row>
      <xdr:rowOff>143256</xdr:rowOff>
    </xdr:to>
    <xdr:cxnSp macro="">
      <xdr:nvCxnSpPr>
        <xdr:cNvPr id="149" name="直線コネクタ 148">
          <a:extLst>
            <a:ext uri="{FF2B5EF4-FFF2-40B4-BE49-F238E27FC236}">
              <a16:creationId xmlns:a16="http://schemas.microsoft.com/office/drawing/2014/main" id="{CBD75B20-48C6-4119-9E7F-7F9755FA0C4D}"/>
            </a:ext>
          </a:extLst>
        </xdr:cNvPr>
        <xdr:cNvCxnSpPr/>
      </xdr:nvCxnSpPr>
      <xdr:spPr>
        <a:xfrm flipV="1">
          <a:off x="7889240" y="10940796"/>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94742</xdr:rowOff>
    </xdr:from>
    <xdr:to>
      <xdr:col>41</xdr:col>
      <xdr:colOff>101600</xdr:colOff>
      <xdr:row>64</xdr:row>
      <xdr:rowOff>24892</xdr:rowOff>
    </xdr:to>
    <xdr:sp macro="" textlink="">
      <xdr:nvSpPr>
        <xdr:cNvPr id="150" name="楕円 149">
          <a:extLst>
            <a:ext uri="{FF2B5EF4-FFF2-40B4-BE49-F238E27FC236}">
              <a16:creationId xmlns:a16="http://schemas.microsoft.com/office/drawing/2014/main" id="{B94A51BB-01F4-4449-A173-C85D03D7D47B}"/>
            </a:ext>
          </a:extLst>
        </xdr:cNvPr>
        <xdr:cNvSpPr/>
      </xdr:nvSpPr>
      <xdr:spPr>
        <a:xfrm>
          <a:off x="7029450" y="1089990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143256</xdr:rowOff>
    </xdr:from>
    <xdr:to>
      <xdr:col>45</xdr:col>
      <xdr:colOff>177800</xdr:colOff>
      <xdr:row>63</xdr:row>
      <xdr:rowOff>145542</xdr:rowOff>
    </xdr:to>
    <xdr:cxnSp macro="">
      <xdr:nvCxnSpPr>
        <xdr:cNvPr id="151" name="直線コネクタ 150">
          <a:extLst>
            <a:ext uri="{FF2B5EF4-FFF2-40B4-BE49-F238E27FC236}">
              <a16:creationId xmlns:a16="http://schemas.microsoft.com/office/drawing/2014/main" id="{7E496D16-743F-495E-ABE3-174FBD338736}"/>
            </a:ext>
          </a:extLst>
        </xdr:cNvPr>
        <xdr:cNvCxnSpPr/>
      </xdr:nvCxnSpPr>
      <xdr:spPr>
        <a:xfrm flipV="1">
          <a:off x="7084060" y="10942701"/>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96266</xdr:rowOff>
    </xdr:from>
    <xdr:to>
      <xdr:col>36</xdr:col>
      <xdr:colOff>165100</xdr:colOff>
      <xdr:row>64</xdr:row>
      <xdr:rowOff>26416</xdr:rowOff>
    </xdr:to>
    <xdr:sp macro="" textlink="">
      <xdr:nvSpPr>
        <xdr:cNvPr id="152" name="楕円 151">
          <a:extLst>
            <a:ext uri="{FF2B5EF4-FFF2-40B4-BE49-F238E27FC236}">
              <a16:creationId xmlns:a16="http://schemas.microsoft.com/office/drawing/2014/main" id="{209FF8BB-FE4A-4424-A6AD-ABC33496C5D8}"/>
            </a:ext>
          </a:extLst>
        </xdr:cNvPr>
        <xdr:cNvSpPr/>
      </xdr:nvSpPr>
      <xdr:spPr>
        <a:xfrm>
          <a:off x="6231890" y="108938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145542</xdr:rowOff>
    </xdr:from>
    <xdr:to>
      <xdr:col>41</xdr:col>
      <xdr:colOff>50800</xdr:colOff>
      <xdr:row>63</xdr:row>
      <xdr:rowOff>147066</xdr:rowOff>
    </xdr:to>
    <xdr:cxnSp macro="">
      <xdr:nvCxnSpPr>
        <xdr:cNvPr id="153" name="直線コネクタ 152">
          <a:extLst>
            <a:ext uri="{FF2B5EF4-FFF2-40B4-BE49-F238E27FC236}">
              <a16:creationId xmlns:a16="http://schemas.microsoft.com/office/drawing/2014/main" id="{DCF50B28-1EEE-4F2E-939C-DCE3EEC99E76}"/>
            </a:ext>
          </a:extLst>
        </xdr:cNvPr>
        <xdr:cNvCxnSpPr/>
      </xdr:nvCxnSpPr>
      <xdr:spPr>
        <a:xfrm flipV="1">
          <a:off x="6286500" y="10944987"/>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89425</xdr:rowOff>
    </xdr:from>
    <xdr:ext cx="469744" cy="259045"/>
    <xdr:sp macro="" textlink="">
      <xdr:nvSpPr>
        <xdr:cNvPr id="154" name="n_1aveValue【体育館・プール】&#10;一人当たり面積">
          <a:extLst>
            <a:ext uri="{FF2B5EF4-FFF2-40B4-BE49-F238E27FC236}">
              <a16:creationId xmlns:a16="http://schemas.microsoft.com/office/drawing/2014/main" id="{F6FF8484-65EF-4DFE-9A65-DB9EEF0D1AEE}"/>
            </a:ext>
          </a:extLst>
        </xdr:cNvPr>
        <xdr:cNvSpPr txBox="1"/>
      </xdr:nvSpPr>
      <xdr:spPr>
        <a:xfrm>
          <a:off x="8454467" y="105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91711</xdr:rowOff>
    </xdr:from>
    <xdr:ext cx="469744" cy="259045"/>
    <xdr:sp macro="" textlink="">
      <xdr:nvSpPr>
        <xdr:cNvPr id="155" name="n_2aveValue【体育館・プール】&#10;一人当たり面積">
          <a:extLst>
            <a:ext uri="{FF2B5EF4-FFF2-40B4-BE49-F238E27FC236}">
              <a16:creationId xmlns:a16="http://schemas.microsoft.com/office/drawing/2014/main" id="{0ADE1AD1-3EC6-4738-9525-CF6007D97771}"/>
            </a:ext>
          </a:extLst>
        </xdr:cNvPr>
        <xdr:cNvSpPr txBox="1"/>
      </xdr:nvSpPr>
      <xdr:spPr>
        <a:xfrm>
          <a:off x="7673417"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105427</xdr:rowOff>
    </xdr:from>
    <xdr:ext cx="469744" cy="259045"/>
    <xdr:sp macro="" textlink="">
      <xdr:nvSpPr>
        <xdr:cNvPr id="156" name="n_3aveValue【体育館・プール】&#10;一人当たり面積">
          <a:extLst>
            <a:ext uri="{FF2B5EF4-FFF2-40B4-BE49-F238E27FC236}">
              <a16:creationId xmlns:a16="http://schemas.microsoft.com/office/drawing/2014/main" id="{6B6D64AF-D8BD-492C-9C80-FC5E7D380CD8}"/>
            </a:ext>
          </a:extLst>
        </xdr:cNvPr>
        <xdr:cNvSpPr txBox="1"/>
      </xdr:nvSpPr>
      <xdr:spPr>
        <a:xfrm>
          <a:off x="6866332" y="1056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77614</xdr:rowOff>
    </xdr:from>
    <xdr:ext cx="469744" cy="259045"/>
    <xdr:sp macro="" textlink="">
      <xdr:nvSpPr>
        <xdr:cNvPr id="157" name="n_4aveValue【体育館・プール】&#10;一人当たり面積">
          <a:extLst>
            <a:ext uri="{FF2B5EF4-FFF2-40B4-BE49-F238E27FC236}">
              <a16:creationId xmlns:a16="http://schemas.microsoft.com/office/drawing/2014/main" id="{A338BFEA-9E52-4CE8-9496-A8A70066056D}"/>
            </a:ext>
          </a:extLst>
        </xdr:cNvPr>
        <xdr:cNvSpPr txBox="1"/>
      </xdr:nvSpPr>
      <xdr:spPr>
        <a:xfrm>
          <a:off x="6068772" y="1053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11828</xdr:rowOff>
    </xdr:from>
    <xdr:ext cx="469744" cy="259045"/>
    <xdr:sp macro="" textlink="">
      <xdr:nvSpPr>
        <xdr:cNvPr id="158" name="n_1mainValue【体育館・プール】&#10;一人当たり面積">
          <a:extLst>
            <a:ext uri="{FF2B5EF4-FFF2-40B4-BE49-F238E27FC236}">
              <a16:creationId xmlns:a16="http://schemas.microsoft.com/office/drawing/2014/main" id="{F3DB7C5A-BB62-4F53-AD31-77A4DE3A6CF3}"/>
            </a:ext>
          </a:extLst>
        </xdr:cNvPr>
        <xdr:cNvSpPr txBox="1"/>
      </xdr:nvSpPr>
      <xdr:spPr>
        <a:xfrm>
          <a:off x="8454467" y="1098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13733</xdr:rowOff>
    </xdr:from>
    <xdr:ext cx="469744" cy="259045"/>
    <xdr:sp macro="" textlink="">
      <xdr:nvSpPr>
        <xdr:cNvPr id="159" name="n_2mainValue【体育館・プール】&#10;一人当たり面積">
          <a:extLst>
            <a:ext uri="{FF2B5EF4-FFF2-40B4-BE49-F238E27FC236}">
              <a16:creationId xmlns:a16="http://schemas.microsoft.com/office/drawing/2014/main" id="{BDF38181-15C9-42B5-BF39-60966490FD4B}"/>
            </a:ext>
          </a:extLst>
        </xdr:cNvPr>
        <xdr:cNvSpPr txBox="1"/>
      </xdr:nvSpPr>
      <xdr:spPr>
        <a:xfrm>
          <a:off x="7673417" y="1099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16019</xdr:rowOff>
    </xdr:from>
    <xdr:ext cx="469744" cy="259045"/>
    <xdr:sp macro="" textlink="">
      <xdr:nvSpPr>
        <xdr:cNvPr id="160" name="n_3mainValue【体育館・プール】&#10;一人当たり面積">
          <a:extLst>
            <a:ext uri="{FF2B5EF4-FFF2-40B4-BE49-F238E27FC236}">
              <a16:creationId xmlns:a16="http://schemas.microsoft.com/office/drawing/2014/main" id="{C7DF4254-D4FD-41F7-9BB9-7A1D57ACA58C}"/>
            </a:ext>
          </a:extLst>
        </xdr:cNvPr>
        <xdr:cNvSpPr txBox="1"/>
      </xdr:nvSpPr>
      <xdr:spPr>
        <a:xfrm>
          <a:off x="6866332" y="1099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17543</xdr:rowOff>
    </xdr:from>
    <xdr:ext cx="469744" cy="259045"/>
    <xdr:sp macro="" textlink="">
      <xdr:nvSpPr>
        <xdr:cNvPr id="161" name="n_4mainValue【体育館・プール】&#10;一人当たり面積">
          <a:extLst>
            <a:ext uri="{FF2B5EF4-FFF2-40B4-BE49-F238E27FC236}">
              <a16:creationId xmlns:a16="http://schemas.microsoft.com/office/drawing/2014/main" id="{5F3AD50F-2A6F-4F20-8679-2B13DBC00474}"/>
            </a:ext>
          </a:extLst>
        </xdr:cNvPr>
        <xdr:cNvSpPr txBox="1"/>
      </xdr:nvSpPr>
      <xdr:spPr>
        <a:xfrm>
          <a:off x="6068772" y="1099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B0A4FB10-F792-4631-A202-8FDCA243465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68803F3F-6440-4D80-A194-F4CD6B0E862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33AB1AE1-6ED1-4DC1-9F5D-B78B63D9240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4B584629-3314-49F1-BCA0-B4DC27D8EBF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A3B80E98-FBFE-419B-9678-FACB015FA38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5D7F201D-0486-4297-9654-DC96A465F94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1C712F24-1BB1-4161-A0B2-1433E6D5E1A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DAFCA1C1-EFA3-4DC0-BD79-D9790BA09CB4}"/>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78083041-A623-4664-AA8C-826E1CEC6E2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2FC52639-F9EB-4D12-95AC-5B54CEF81222}"/>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1ADE0289-3898-4A75-B0BB-0DDDC3B9334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743E3524-FB17-4241-9737-EEE212C29E7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CE8CA0A9-12F6-426A-872A-44CB2A4659C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33BF2623-8031-4E44-8A7B-0C6A4B8D981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2CA17380-7AB3-4C77-A35A-28982C25208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040E1AF8-F105-4E97-84BA-90D166040A6D}"/>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2E6B8EA3-28A8-423B-AC07-85EB611C8CF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C794EA53-91A4-4565-8FB0-C33F5D745A1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197AB2D3-3F3E-4B75-83F7-A67229EB835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243021D6-51B2-460F-9EA4-C458A234736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A67B57F0-FB58-41EF-ADF1-30E087CDF43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4679CBA8-6021-4ACF-92DA-D9F53A100D6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2DAFC364-151A-499B-830F-BCBB56E8806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C731F88A-EC5E-40BC-A5BA-CA723628C4C4}"/>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FDBE8F4C-0C5F-4C1B-8980-02C43474F89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338589D0-73D4-445F-8A79-BF976ECE0B9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AC71AB71-FF63-473F-9290-E1CEF8AD559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43193AB7-83B8-4ACE-81BC-91D9CF52E840}"/>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A47D6B59-2861-4FCC-B591-802B5D19C2F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BFB18979-A9D9-4C24-B4F2-31ABF2087F4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97C9A9CB-4DEC-4790-A13F-7E9C589B004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C096E0C6-B045-4DEE-842E-2C42CCFB70F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7928627C-72C1-4BFE-8AE2-6B00DA41B4C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93145E3F-C193-4A31-9E43-1F22927A21E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EBA9F57C-6339-4124-8596-A59F019021E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70CEE1C1-5ED2-4F5A-A50B-821449363F5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DB0A73A2-BADE-47E0-B098-BCFED7E0DBF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62A5DB5F-B74B-40FA-8FED-5F0B8719F6B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EDBAFDD1-BBCF-4F43-BD47-323021ABD68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F7C9E8DE-3E42-48A6-A7C7-70A15ADF7DF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2" name="テキスト ボックス 201">
          <a:extLst>
            <a:ext uri="{FF2B5EF4-FFF2-40B4-BE49-F238E27FC236}">
              <a16:creationId xmlns:a16="http://schemas.microsoft.com/office/drawing/2014/main" id="{98FA8282-5381-4906-9678-6E3659D286F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3" name="直線コネクタ 202">
          <a:extLst>
            <a:ext uri="{FF2B5EF4-FFF2-40B4-BE49-F238E27FC236}">
              <a16:creationId xmlns:a16="http://schemas.microsoft.com/office/drawing/2014/main" id="{14C70CC4-BFD0-4719-904A-16BD8C7F3B6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4" name="テキスト ボックス 203">
          <a:extLst>
            <a:ext uri="{FF2B5EF4-FFF2-40B4-BE49-F238E27FC236}">
              <a16:creationId xmlns:a16="http://schemas.microsoft.com/office/drawing/2014/main" id="{4DB7166F-1CE6-4C13-8566-20E2B6C89CC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5" name="直線コネクタ 204">
          <a:extLst>
            <a:ext uri="{FF2B5EF4-FFF2-40B4-BE49-F238E27FC236}">
              <a16:creationId xmlns:a16="http://schemas.microsoft.com/office/drawing/2014/main" id="{F350FAAB-7A28-4E41-B5F1-6F04458073D3}"/>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6" name="テキスト ボックス 205">
          <a:extLst>
            <a:ext uri="{FF2B5EF4-FFF2-40B4-BE49-F238E27FC236}">
              <a16:creationId xmlns:a16="http://schemas.microsoft.com/office/drawing/2014/main" id="{1943DA42-6127-4647-B56D-7921946A3853}"/>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07" name="直線コネクタ 206">
          <a:extLst>
            <a:ext uri="{FF2B5EF4-FFF2-40B4-BE49-F238E27FC236}">
              <a16:creationId xmlns:a16="http://schemas.microsoft.com/office/drawing/2014/main" id="{5E4F11B0-6F38-4D0C-A878-DD71767A06E1}"/>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08" name="テキスト ボックス 207">
          <a:extLst>
            <a:ext uri="{FF2B5EF4-FFF2-40B4-BE49-F238E27FC236}">
              <a16:creationId xmlns:a16="http://schemas.microsoft.com/office/drawing/2014/main" id="{CC30B32D-AEB8-4831-A858-593F46187A2B}"/>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09" name="直線コネクタ 208">
          <a:extLst>
            <a:ext uri="{FF2B5EF4-FFF2-40B4-BE49-F238E27FC236}">
              <a16:creationId xmlns:a16="http://schemas.microsoft.com/office/drawing/2014/main" id="{37E397C8-68CA-4AE1-8B1E-950816F586D4}"/>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0" name="テキスト ボックス 209">
          <a:extLst>
            <a:ext uri="{FF2B5EF4-FFF2-40B4-BE49-F238E27FC236}">
              <a16:creationId xmlns:a16="http://schemas.microsoft.com/office/drawing/2014/main" id="{5337ADFB-BD80-41BD-ABE4-39EA9E62F816}"/>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1" name="直線コネクタ 210">
          <a:extLst>
            <a:ext uri="{FF2B5EF4-FFF2-40B4-BE49-F238E27FC236}">
              <a16:creationId xmlns:a16="http://schemas.microsoft.com/office/drawing/2014/main" id="{113311CC-B4A5-4275-9565-B42B6A1F4E1F}"/>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2" name="テキスト ボックス 211">
          <a:extLst>
            <a:ext uri="{FF2B5EF4-FFF2-40B4-BE49-F238E27FC236}">
              <a16:creationId xmlns:a16="http://schemas.microsoft.com/office/drawing/2014/main" id="{439899D5-EE98-46AD-AC46-F9257A7AAD15}"/>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3" name="直線コネクタ 212">
          <a:extLst>
            <a:ext uri="{FF2B5EF4-FFF2-40B4-BE49-F238E27FC236}">
              <a16:creationId xmlns:a16="http://schemas.microsoft.com/office/drawing/2014/main" id="{A1531E03-7904-4048-A013-488C255000CC}"/>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4" name="テキスト ボックス 213">
          <a:extLst>
            <a:ext uri="{FF2B5EF4-FFF2-40B4-BE49-F238E27FC236}">
              <a16:creationId xmlns:a16="http://schemas.microsoft.com/office/drawing/2014/main" id="{4EC2354C-4153-4669-9CFC-9696081F02DA}"/>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5" name="直線コネクタ 214">
          <a:extLst>
            <a:ext uri="{FF2B5EF4-FFF2-40B4-BE49-F238E27FC236}">
              <a16:creationId xmlns:a16="http://schemas.microsoft.com/office/drawing/2014/main" id="{82918095-A77D-402B-82EE-1A7E2C21D31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6" name="テキスト ボックス 215">
          <a:extLst>
            <a:ext uri="{FF2B5EF4-FFF2-40B4-BE49-F238E27FC236}">
              <a16:creationId xmlns:a16="http://schemas.microsoft.com/office/drawing/2014/main" id="{BD35E0B4-DBB0-4A6E-BCB5-CEE52CC0C38E}"/>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7" name="直線コネクタ 216">
          <a:extLst>
            <a:ext uri="{FF2B5EF4-FFF2-40B4-BE49-F238E27FC236}">
              <a16:creationId xmlns:a16="http://schemas.microsoft.com/office/drawing/2014/main" id="{352401A6-F18B-413A-A741-88D64E5591A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8" name="【一般廃棄物処理施設】&#10;有形固定資産減価償却率グラフ枠">
          <a:extLst>
            <a:ext uri="{FF2B5EF4-FFF2-40B4-BE49-F238E27FC236}">
              <a16:creationId xmlns:a16="http://schemas.microsoft.com/office/drawing/2014/main" id="{F65FFFB4-8788-4AEF-ACCB-BEB9C3B11CA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219" name="直線コネクタ 218">
          <a:extLst>
            <a:ext uri="{FF2B5EF4-FFF2-40B4-BE49-F238E27FC236}">
              <a16:creationId xmlns:a16="http://schemas.microsoft.com/office/drawing/2014/main" id="{B8AECB48-02AD-4E85-8916-CD50DF281725}"/>
            </a:ext>
          </a:extLst>
        </xdr:cNvPr>
        <xdr:cNvCxnSpPr/>
      </xdr:nvCxnSpPr>
      <xdr:spPr>
        <a:xfrm flipV="1">
          <a:off x="14703424" y="5784941"/>
          <a:ext cx="0" cy="1512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0" name="【一般廃棄物処理施設】&#10;有形固定資産減価償却率最小値テキスト">
          <a:extLst>
            <a:ext uri="{FF2B5EF4-FFF2-40B4-BE49-F238E27FC236}">
              <a16:creationId xmlns:a16="http://schemas.microsoft.com/office/drawing/2014/main" id="{EED5F5DC-49E5-466B-BAC4-2689BB28DC4C}"/>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1" name="直線コネクタ 220">
          <a:extLst>
            <a:ext uri="{FF2B5EF4-FFF2-40B4-BE49-F238E27FC236}">
              <a16:creationId xmlns:a16="http://schemas.microsoft.com/office/drawing/2014/main" id="{75306BE6-0D08-4A13-8BCB-2CDF84175229}"/>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222" name="【一般廃棄物処理施設】&#10;有形固定資産減価償却率最大値テキスト">
          <a:extLst>
            <a:ext uri="{FF2B5EF4-FFF2-40B4-BE49-F238E27FC236}">
              <a16:creationId xmlns:a16="http://schemas.microsoft.com/office/drawing/2014/main" id="{56013792-43B9-4A60-B991-F1FF1967204B}"/>
            </a:ext>
          </a:extLst>
        </xdr:cNvPr>
        <xdr:cNvSpPr txBox="1"/>
      </xdr:nvSpPr>
      <xdr:spPr>
        <a:xfrm>
          <a:off x="14742160" y="55563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223" name="直線コネクタ 222">
          <a:extLst>
            <a:ext uri="{FF2B5EF4-FFF2-40B4-BE49-F238E27FC236}">
              <a16:creationId xmlns:a16="http://schemas.microsoft.com/office/drawing/2014/main" id="{77DA6725-2B22-4FA4-BF53-52F2003ECFE0}"/>
            </a:ext>
          </a:extLst>
        </xdr:cNvPr>
        <xdr:cNvCxnSpPr/>
      </xdr:nvCxnSpPr>
      <xdr:spPr>
        <a:xfrm>
          <a:off x="14611350" y="57849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136089</xdr:rowOff>
    </xdr:from>
    <xdr:ext cx="405111" cy="259045"/>
    <xdr:sp macro="" textlink="">
      <xdr:nvSpPr>
        <xdr:cNvPr id="224" name="【一般廃棄物処理施設】&#10;有形固定資産減価償却率平均値テキスト">
          <a:extLst>
            <a:ext uri="{FF2B5EF4-FFF2-40B4-BE49-F238E27FC236}">
              <a16:creationId xmlns:a16="http://schemas.microsoft.com/office/drawing/2014/main" id="{12884027-5219-4A16-BA6C-71D69213CEDC}"/>
            </a:ext>
          </a:extLst>
        </xdr:cNvPr>
        <xdr:cNvSpPr txBox="1"/>
      </xdr:nvSpPr>
      <xdr:spPr>
        <a:xfrm>
          <a:off x="14742160" y="64759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157661</xdr:rowOff>
    </xdr:from>
    <xdr:to>
      <xdr:col>85</xdr:col>
      <xdr:colOff>177800</xdr:colOff>
      <xdr:row>38</xdr:row>
      <xdr:rowOff>87812</xdr:rowOff>
    </xdr:to>
    <xdr:sp macro="" textlink="">
      <xdr:nvSpPr>
        <xdr:cNvPr id="225" name="フローチャート: 判断 224">
          <a:extLst>
            <a:ext uri="{FF2B5EF4-FFF2-40B4-BE49-F238E27FC236}">
              <a16:creationId xmlns:a16="http://schemas.microsoft.com/office/drawing/2014/main" id="{C1BE7255-0AB3-4FFF-A6F5-7807A272BAD6}"/>
            </a:ext>
          </a:extLst>
        </xdr:cNvPr>
        <xdr:cNvSpPr/>
      </xdr:nvSpPr>
      <xdr:spPr>
        <a:xfrm>
          <a:off x="14649450" y="6503216"/>
          <a:ext cx="97790" cy="10350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17235</xdr:rowOff>
    </xdr:from>
    <xdr:to>
      <xdr:col>81</xdr:col>
      <xdr:colOff>101600</xdr:colOff>
      <xdr:row>38</xdr:row>
      <xdr:rowOff>118835</xdr:rowOff>
    </xdr:to>
    <xdr:sp macro="" textlink="">
      <xdr:nvSpPr>
        <xdr:cNvPr id="226" name="フローチャート: 判断 225">
          <a:extLst>
            <a:ext uri="{FF2B5EF4-FFF2-40B4-BE49-F238E27FC236}">
              <a16:creationId xmlns:a16="http://schemas.microsoft.com/office/drawing/2014/main" id="{FA1043BA-F9ED-4278-9CB9-9DF41AD438AC}"/>
            </a:ext>
          </a:extLst>
        </xdr:cNvPr>
        <xdr:cNvSpPr/>
      </xdr:nvSpPr>
      <xdr:spPr>
        <a:xfrm>
          <a:off x="13887450" y="653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227" name="フローチャート: 判断 226">
          <a:extLst>
            <a:ext uri="{FF2B5EF4-FFF2-40B4-BE49-F238E27FC236}">
              <a16:creationId xmlns:a16="http://schemas.microsoft.com/office/drawing/2014/main" id="{649BCD9D-CAC8-44B9-943C-2723EEEAF011}"/>
            </a:ext>
          </a:extLst>
        </xdr:cNvPr>
        <xdr:cNvSpPr/>
      </xdr:nvSpPr>
      <xdr:spPr>
        <a:xfrm>
          <a:off x="130898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228" name="フローチャート: 判断 227">
          <a:extLst>
            <a:ext uri="{FF2B5EF4-FFF2-40B4-BE49-F238E27FC236}">
              <a16:creationId xmlns:a16="http://schemas.microsoft.com/office/drawing/2014/main" id="{1D5F3717-43F8-4F7A-962D-19AB34A0699C}"/>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93980</xdr:rowOff>
    </xdr:from>
    <xdr:to>
      <xdr:col>67</xdr:col>
      <xdr:colOff>101600</xdr:colOff>
      <xdr:row>39</xdr:row>
      <xdr:rowOff>24130</xdr:rowOff>
    </xdr:to>
    <xdr:sp macro="" textlink="">
      <xdr:nvSpPr>
        <xdr:cNvPr id="229" name="フローチャート: 判断 228">
          <a:extLst>
            <a:ext uri="{FF2B5EF4-FFF2-40B4-BE49-F238E27FC236}">
              <a16:creationId xmlns:a16="http://schemas.microsoft.com/office/drawing/2014/main" id="{43D3538E-7877-4CCE-AB3D-1C0910CA142B}"/>
            </a:ext>
          </a:extLst>
        </xdr:cNvPr>
        <xdr:cNvSpPr/>
      </xdr:nvSpPr>
      <xdr:spPr>
        <a:xfrm>
          <a:off x="11487150" y="66128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B90362D1-7AAB-409E-BEFE-A6F8BCCF9C8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6C84ADDD-424E-4D7C-BB5F-EC5C053EC7C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2" name="テキスト ボックス 231">
          <a:extLst>
            <a:ext uri="{FF2B5EF4-FFF2-40B4-BE49-F238E27FC236}">
              <a16:creationId xmlns:a16="http://schemas.microsoft.com/office/drawing/2014/main" id="{13BBA69E-5CC2-4654-9C60-28779173699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B36826A8-4557-4312-8A6B-F821C08AA38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7DC21A5A-A7F0-4E69-A70F-E25027C4922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142966</xdr:rowOff>
    </xdr:from>
    <xdr:to>
      <xdr:col>85</xdr:col>
      <xdr:colOff>177800</xdr:colOff>
      <xdr:row>38</xdr:row>
      <xdr:rowOff>73116</xdr:rowOff>
    </xdr:to>
    <xdr:sp macro="" textlink="">
      <xdr:nvSpPr>
        <xdr:cNvPr id="235" name="楕円 234">
          <a:extLst>
            <a:ext uri="{FF2B5EF4-FFF2-40B4-BE49-F238E27FC236}">
              <a16:creationId xmlns:a16="http://schemas.microsoft.com/office/drawing/2014/main" id="{D8039B54-AE45-44AC-89EB-703C5087F2D4}"/>
            </a:ext>
          </a:extLst>
        </xdr:cNvPr>
        <xdr:cNvSpPr/>
      </xdr:nvSpPr>
      <xdr:spPr>
        <a:xfrm>
          <a:off x="14649450" y="64847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165843</xdr:rowOff>
    </xdr:from>
    <xdr:ext cx="405111" cy="259045"/>
    <xdr:sp macro="" textlink="">
      <xdr:nvSpPr>
        <xdr:cNvPr id="236" name="【一般廃棄物処理施設】&#10;有形固定資産減価償却率該当値テキスト">
          <a:extLst>
            <a:ext uri="{FF2B5EF4-FFF2-40B4-BE49-F238E27FC236}">
              <a16:creationId xmlns:a16="http://schemas.microsoft.com/office/drawing/2014/main" id="{83F92568-C64C-4E59-8E6F-A75E4665A076}"/>
            </a:ext>
          </a:extLst>
        </xdr:cNvPr>
        <xdr:cNvSpPr txBox="1"/>
      </xdr:nvSpPr>
      <xdr:spPr>
        <a:xfrm>
          <a:off x="14742160"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100511</xdr:rowOff>
    </xdr:from>
    <xdr:to>
      <xdr:col>81</xdr:col>
      <xdr:colOff>101600</xdr:colOff>
      <xdr:row>38</xdr:row>
      <xdr:rowOff>30662</xdr:rowOff>
    </xdr:to>
    <xdr:sp macro="" textlink="">
      <xdr:nvSpPr>
        <xdr:cNvPr id="237" name="楕円 236">
          <a:extLst>
            <a:ext uri="{FF2B5EF4-FFF2-40B4-BE49-F238E27FC236}">
              <a16:creationId xmlns:a16="http://schemas.microsoft.com/office/drawing/2014/main" id="{3812F6A3-E36B-4724-80F2-CCB0550ACA44}"/>
            </a:ext>
          </a:extLst>
        </xdr:cNvPr>
        <xdr:cNvSpPr/>
      </xdr:nvSpPr>
      <xdr:spPr>
        <a:xfrm>
          <a:off x="13887450" y="6440351"/>
          <a:ext cx="97790" cy="10350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151311</xdr:rowOff>
    </xdr:from>
    <xdr:to>
      <xdr:col>85</xdr:col>
      <xdr:colOff>127000</xdr:colOff>
      <xdr:row>38</xdr:row>
      <xdr:rowOff>22316</xdr:rowOff>
    </xdr:to>
    <xdr:cxnSp macro="">
      <xdr:nvCxnSpPr>
        <xdr:cNvPr id="238" name="直線コネクタ 237">
          <a:extLst>
            <a:ext uri="{FF2B5EF4-FFF2-40B4-BE49-F238E27FC236}">
              <a16:creationId xmlns:a16="http://schemas.microsoft.com/office/drawing/2014/main" id="{6ACE81BF-552B-4364-AD48-71C188769A27}"/>
            </a:ext>
          </a:extLst>
        </xdr:cNvPr>
        <xdr:cNvCxnSpPr/>
      </xdr:nvCxnSpPr>
      <xdr:spPr>
        <a:xfrm>
          <a:off x="13942060" y="6494961"/>
          <a:ext cx="76200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92347</xdr:rowOff>
    </xdr:from>
    <xdr:to>
      <xdr:col>76</xdr:col>
      <xdr:colOff>165100</xdr:colOff>
      <xdr:row>38</xdr:row>
      <xdr:rowOff>22497</xdr:rowOff>
    </xdr:to>
    <xdr:sp macro="" textlink="">
      <xdr:nvSpPr>
        <xdr:cNvPr id="239" name="楕円 238">
          <a:extLst>
            <a:ext uri="{FF2B5EF4-FFF2-40B4-BE49-F238E27FC236}">
              <a16:creationId xmlns:a16="http://schemas.microsoft.com/office/drawing/2014/main" id="{951EB6EB-D1C0-452C-9AA6-68D58BD5C7D3}"/>
            </a:ext>
          </a:extLst>
        </xdr:cNvPr>
        <xdr:cNvSpPr/>
      </xdr:nvSpPr>
      <xdr:spPr>
        <a:xfrm>
          <a:off x="13089890" y="64398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143147</xdr:rowOff>
    </xdr:from>
    <xdr:to>
      <xdr:col>81</xdr:col>
      <xdr:colOff>50800</xdr:colOff>
      <xdr:row>37</xdr:row>
      <xdr:rowOff>151311</xdr:rowOff>
    </xdr:to>
    <xdr:cxnSp macro="">
      <xdr:nvCxnSpPr>
        <xdr:cNvPr id="240" name="直線コネクタ 239">
          <a:extLst>
            <a:ext uri="{FF2B5EF4-FFF2-40B4-BE49-F238E27FC236}">
              <a16:creationId xmlns:a16="http://schemas.microsoft.com/office/drawing/2014/main" id="{50A08587-9409-4BDE-BF39-370C32239BAB}"/>
            </a:ext>
          </a:extLst>
        </xdr:cNvPr>
        <xdr:cNvCxnSpPr/>
      </xdr:nvCxnSpPr>
      <xdr:spPr>
        <a:xfrm>
          <a:off x="13144500" y="6484892"/>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79284</xdr:rowOff>
    </xdr:from>
    <xdr:to>
      <xdr:col>72</xdr:col>
      <xdr:colOff>38100</xdr:colOff>
      <xdr:row>38</xdr:row>
      <xdr:rowOff>9434</xdr:rowOff>
    </xdr:to>
    <xdr:sp macro="" textlink="">
      <xdr:nvSpPr>
        <xdr:cNvPr id="241" name="楕円 240">
          <a:extLst>
            <a:ext uri="{FF2B5EF4-FFF2-40B4-BE49-F238E27FC236}">
              <a16:creationId xmlns:a16="http://schemas.microsoft.com/office/drawing/2014/main" id="{06B3F1F0-6128-40E9-8225-308E345FBEE3}"/>
            </a:ext>
          </a:extLst>
        </xdr:cNvPr>
        <xdr:cNvSpPr/>
      </xdr:nvSpPr>
      <xdr:spPr>
        <a:xfrm>
          <a:off x="12303760" y="64229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130084</xdr:rowOff>
    </xdr:from>
    <xdr:to>
      <xdr:col>76</xdr:col>
      <xdr:colOff>114300</xdr:colOff>
      <xdr:row>37</xdr:row>
      <xdr:rowOff>143147</xdr:rowOff>
    </xdr:to>
    <xdr:cxnSp macro="">
      <xdr:nvCxnSpPr>
        <xdr:cNvPr id="242" name="直線コネクタ 241">
          <a:extLst>
            <a:ext uri="{FF2B5EF4-FFF2-40B4-BE49-F238E27FC236}">
              <a16:creationId xmlns:a16="http://schemas.microsoft.com/office/drawing/2014/main" id="{35F714FE-9099-4B37-B329-E5444EB71114}"/>
            </a:ext>
          </a:extLst>
        </xdr:cNvPr>
        <xdr:cNvCxnSpPr/>
      </xdr:nvCxnSpPr>
      <xdr:spPr>
        <a:xfrm>
          <a:off x="12346940" y="6477544"/>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61323</xdr:rowOff>
    </xdr:from>
    <xdr:to>
      <xdr:col>67</xdr:col>
      <xdr:colOff>101600</xdr:colOff>
      <xdr:row>37</xdr:row>
      <xdr:rowOff>162923</xdr:rowOff>
    </xdr:to>
    <xdr:sp macro="" textlink="">
      <xdr:nvSpPr>
        <xdr:cNvPr id="243" name="楕円 242">
          <a:extLst>
            <a:ext uri="{FF2B5EF4-FFF2-40B4-BE49-F238E27FC236}">
              <a16:creationId xmlns:a16="http://schemas.microsoft.com/office/drawing/2014/main" id="{347CA5A7-DA74-4E9C-8A85-EF31848E6916}"/>
            </a:ext>
          </a:extLst>
        </xdr:cNvPr>
        <xdr:cNvSpPr/>
      </xdr:nvSpPr>
      <xdr:spPr>
        <a:xfrm>
          <a:off x="11487150" y="64011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112123</xdr:rowOff>
    </xdr:from>
    <xdr:to>
      <xdr:col>71</xdr:col>
      <xdr:colOff>177800</xdr:colOff>
      <xdr:row>37</xdr:row>
      <xdr:rowOff>130084</xdr:rowOff>
    </xdr:to>
    <xdr:cxnSp macro="">
      <xdr:nvCxnSpPr>
        <xdr:cNvPr id="244" name="直線コネクタ 243">
          <a:extLst>
            <a:ext uri="{FF2B5EF4-FFF2-40B4-BE49-F238E27FC236}">
              <a16:creationId xmlns:a16="http://schemas.microsoft.com/office/drawing/2014/main" id="{72326D3F-5967-49EB-9495-219C519990B8}"/>
            </a:ext>
          </a:extLst>
        </xdr:cNvPr>
        <xdr:cNvCxnSpPr/>
      </xdr:nvCxnSpPr>
      <xdr:spPr>
        <a:xfrm>
          <a:off x="11541760" y="6455773"/>
          <a:ext cx="80518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109962</xdr:rowOff>
    </xdr:from>
    <xdr:ext cx="405111" cy="259045"/>
    <xdr:sp macro="" textlink="">
      <xdr:nvSpPr>
        <xdr:cNvPr id="245" name="n_1aveValue【一般廃棄物処理施設】&#10;有形固定資産減価償却率">
          <a:extLst>
            <a:ext uri="{FF2B5EF4-FFF2-40B4-BE49-F238E27FC236}">
              <a16:creationId xmlns:a16="http://schemas.microsoft.com/office/drawing/2014/main" id="{7DB3DD1A-DC06-497C-AB46-625E6F64F38E}"/>
            </a:ext>
          </a:extLst>
        </xdr:cNvPr>
        <xdr:cNvSpPr txBox="1"/>
      </xdr:nvSpPr>
      <xdr:spPr>
        <a:xfrm>
          <a:off x="13738234" y="662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72407</xdr:rowOff>
    </xdr:from>
    <xdr:ext cx="405111" cy="259045"/>
    <xdr:sp macro="" textlink="">
      <xdr:nvSpPr>
        <xdr:cNvPr id="246" name="n_2aveValue【一般廃棄物処理施設】&#10;有形固定資産減価償却率">
          <a:extLst>
            <a:ext uri="{FF2B5EF4-FFF2-40B4-BE49-F238E27FC236}">
              <a16:creationId xmlns:a16="http://schemas.microsoft.com/office/drawing/2014/main" id="{1373253B-CCDF-4991-962E-E5E2CDD4B7CC}"/>
            </a:ext>
          </a:extLst>
        </xdr:cNvPr>
        <xdr:cNvSpPr txBox="1"/>
      </xdr:nvSpPr>
      <xdr:spPr>
        <a:xfrm>
          <a:off x="1295718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247" name="n_3aveValue【一般廃棄物処理施設】&#10;有形固定資産減価償却率">
          <a:extLst>
            <a:ext uri="{FF2B5EF4-FFF2-40B4-BE49-F238E27FC236}">
              <a16:creationId xmlns:a16="http://schemas.microsoft.com/office/drawing/2014/main" id="{507CE730-E9E0-4D98-BF94-51F1377536E7}"/>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15257</xdr:rowOff>
    </xdr:from>
    <xdr:ext cx="405111" cy="259045"/>
    <xdr:sp macro="" textlink="">
      <xdr:nvSpPr>
        <xdr:cNvPr id="248" name="n_4aveValue【一般廃棄物処理施設】&#10;有形固定資産減価償却率">
          <a:extLst>
            <a:ext uri="{FF2B5EF4-FFF2-40B4-BE49-F238E27FC236}">
              <a16:creationId xmlns:a16="http://schemas.microsoft.com/office/drawing/2014/main" id="{4C067F58-02E8-401F-B986-B61B66A1FB41}"/>
            </a:ext>
          </a:extLst>
        </xdr:cNvPr>
        <xdr:cNvSpPr txBox="1"/>
      </xdr:nvSpPr>
      <xdr:spPr>
        <a:xfrm>
          <a:off x="113544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47188</xdr:rowOff>
    </xdr:from>
    <xdr:ext cx="405111" cy="259045"/>
    <xdr:sp macro="" textlink="">
      <xdr:nvSpPr>
        <xdr:cNvPr id="249" name="n_1mainValue【一般廃棄物処理施設】&#10;有形固定資産減価償却率">
          <a:extLst>
            <a:ext uri="{FF2B5EF4-FFF2-40B4-BE49-F238E27FC236}">
              <a16:creationId xmlns:a16="http://schemas.microsoft.com/office/drawing/2014/main" id="{7633A3C1-2C8F-4D9B-89CB-B4183EB1C786}"/>
            </a:ext>
          </a:extLst>
        </xdr:cNvPr>
        <xdr:cNvSpPr txBox="1"/>
      </xdr:nvSpPr>
      <xdr:spPr>
        <a:xfrm>
          <a:off x="13738234" y="622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250" name="n_2mainValue【一般廃棄物処理施設】&#10;有形固定資産減価償却率">
          <a:extLst>
            <a:ext uri="{FF2B5EF4-FFF2-40B4-BE49-F238E27FC236}">
              <a16:creationId xmlns:a16="http://schemas.microsoft.com/office/drawing/2014/main" id="{33F8681A-10C6-434B-ABDD-78FBE4870954}"/>
            </a:ext>
          </a:extLst>
        </xdr:cNvPr>
        <xdr:cNvSpPr txBox="1"/>
      </xdr:nvSpPr>
      <xdr:spPr>
        <a:xfrm>
          <a:off x="1295718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25961</xdr:rowOff>
    </xdr:from>
    <xdr:ext cx="405111" cy="259045"/>
    <xdr:sp macro="" textlink="">
      <xdr:nvSpPr>
        <xdr:cNvPr id="251" name="n_3mainValue【一般廃棄物処理施設】&#10;有形固定資産減価償却率">
          <a:extLst>
            <a:ext uri="{FF2B5EF4-FFF2-40B4-BE49-F238E27FC236}">
              <a16:creationId xmlns:a16="http://schemas.microsoft.com/office/drawing/2014/main" id="{37E40079-11D3-460F-803E-AE701FEF4DE4}"/>
            </a:ext>
          </a:extLst>
        </xdr:cNvPr>
        <xdr:cNvSpPr txBox="1"/>
      </xdr:nvSpPr>
      <xdr:spPr>
        <a:xfrm>
          <a:off x="12171054" y="619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8000</xdr:rowOff>
    </xdr:from>
    <xdr:ext cx="405111" cy="259045"/>
    <xdr:sp macro="" textlink="">
      <xdr:nvSpPr>
        <xdr:cNvPr id="252" name="n_4mainValue【一般廃棄物処理施設】&#10;有形固定資産減価償却率">
          <a:extLst>
            <a:ext uri="{FF2B5EF4-FFF2-40B4-BE49-F238E27FC236}">
              <a16:creationId xmlns:a16="http://schemas.microsoft.com/office/drawing/2014/main" id="{CC49C39E-DFBC-4845-94FB-3C56813DF645}"/>
            </a:ext>
          </a:extLst>
        </xdr:cNvPr>
        <xdr:cNvSpPr txBox="1"/>
      </xdr:nvSpPr>
      <xdr:spPr>
        <a:xfrm>
          <a:off x="11354444" y="6182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3" name="正方形/長方形 252">
          <a:extLst>
            <a:ext uri="{FF2B5EF4-FFF2-40B4-BE49-F238E27FC236}">
              <a16:creationId xmlns:a16="http://schemas.microsoft.com/office/drawing/2014/main" id="{8217480D-8142-448F-A422-C2B902B49FA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4" name="正方形/長方形 253">
          <a:extLst>
            <a:ext uri="{FF2B5EF4-FFF2-40B4-BE49-F238E27FC236}">
              <a16:creationId xmlns:a16="http://schemas.microsoft.com/office/drawing/2014/main" id="{852347A8-CBA6-4250-BAAB-AAAEF189E3F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5" name="正方形/長方形 254">
          <a:extLst>
            <a:ext uri="{FF2B5EF4-FFF2-40B4-BE49-F238E27FC236}">
              <a16:creationId xmlns:a16="http://schemas.microsoft.com/office/drawing/2014/main" id="{474DC2AF-3D3E-4A68-99C8-91B385C41D5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6" name="正方形/長方形 255">
          <a:extLst>
            <a:ext uri="{FF2B5EF4-FFF2-40B4-BE49-F238E27FC236}">
              <a16:creationId xmlns:a16="http://schemas.microsoft.com/office/drawing/2014/main" id="{F3EDFD7B-5426-4AF0-B98C-A8FF87AE614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7" name="正方形/長方形 256">
          <a:extLst>
            <a:ext uri="{FF2B5EF4-FFF2-40B4-BE49-F238E27FC236}">
              <a16:creationId xmlns:a16="http://schemas.microsoft.com/office/drawing/2014/main" id="{55150501-CD8C-4808-8700-48810369252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8" name="正方形/長方形 257">
          <a:extLst>
            <a:ext uri="{FF2B5EF4-FFF2-40B4-BE49-F238E27FC236}">
              <a16:creationId xmlns:a16="http://schemas.microsoft.com/office/drawing/2014/main" id="{376386E2-A6B9-4589-876B-81876401364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9" name="正方形/長方形 258">
          <a:extLst>
            <a:ext uri="{FF2B5EF4-FFF2-40B4-BE49-F238E27FC236}">
              <a16:creationId xmlns:a16="http://schemas.microsoft.com/office/drawing/2014/main" id="{193574E2-3F5B-4AC2-A9B7-D176866E66B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0" name="正方形/長方形 259">
          <a:extLst>
            <a:ext uri="{FF2B5EF4-FFF2-40B4-BE49-F238E27FC236}">
              <a16:creationId xmlns:a16="http://schemas.microsoft.com/office/drawing/2014/main" id="{16ECAD75-244B-4566-B056-80F8908D595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1" name="テキスト ボックス 260">
          <a:extLst>
            <a:ext uri="{FF2B5EF4-FFF2-40B4-BE49-F238E27FC236}">
              <a16:creationId xmlns:a16="http://schemas.microsoft.com/office/drawing/2014/main" id="{85827C9B-8C9B-4BEF-9CCD-65BA80EBBA6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2" name="直線コネクタ 261">
          <a:extLst>
            <a:ext uri="{FF2B5EF4-FFF2-40B4-BE49-F238E27FC236}">
              <a16:creationId xmlns:a16="http://schemas.microsoft.com/office/drawing/2014/main" id="{2D1A810C-3E61-43B2-A728-52713E5CDE4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263" name="直線コネクタ 262">
          <a:extLst>
            <a:ext uri="{FF2B5EF4-FFF2-40B4-BE49-F238E27FC236}">
              <a16:creationId xmlns:a16="http://schemas.microsoft.com/office/drawing/2014/main" id="{834A972F-91E6-4047-9774-CA503746F970}"/>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264" name="テキスト ボックス 263">
          <a:extLst>
            <a:ext uri="{FF2B5EF4-FFF2-40B4-BE49-F238E27FC236}">
              <a16:creationId xmlns:a16="http://schemas.microsoft.com/office/drawing/2014/main" id="{14B954C6-6F6A-4F00-B00A-6EE123206ADC}"/>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5" name="直線コネクタ 264">
          <a:extLst>
            <a:ext uri="{FF2B5EF4-FFF2-40B4-BE49-F238E27FC236}">
              <a16:creationId xmlns:a16="http://schemas.microsoft.com/office/drawing/2014/main" id="{71FAD3A0-A0AE-4D75-BA5D-FD5DE8028A3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66" name="テキスト ボックス 265">
          <a:extLst>
            <a:ext uri="{FF2B5EF4-FFF2-40B4-BE49-F238E27FC236}">
              <a16:creationId xmlns:a16="http://schemas.microsoft.com/office/drawing/2014/main" id="{5CB23351-A2B9-4C1E-9162-29FB044913D3}"/>
            </a:ext>
          </a:extLst>
        </xdr:cNvPr>
        <xdr:cNvSpPr txBox="1"/>
      </xdr:nvSpPr>
      <xdr:spPr>
        <a:xfrm>
          <a:off x="15849828" y="6336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267" name="直線コネクタ 266">
          <a:extLst>
            <a:ext uri="{FF2B5EF4-FFF2-40B4-BE49-F238E27FC236}">
              <a16:creationId xmlns:a16="http://schemas.microsoft.com/office/drawing/2014/main" id="{C5C3BD5E-92EE-4875-91EC-BFE655A446C8}"/>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33</xdr:row>
      <xdr:rowOff>105427</xdr:rowOff>
    </xdr:from>
    <xdr:ext cx="685572" cy="259045"/>
    <xdr:sp macro="" textlink="">
      <xdr:nvSpPr>
        <xdr:cNvPr id="268" name="テキスト ボックス 267">
          <a:extLst>
            <a:ext uri="{FF2B5EF4-FFF2-40B4-BE49-F238E27FC236}">
              <a16:creationId xmlns:a16="http://schemas.microsoft.com/office/drawing/2014/main" id="{8BFEED19-FFA2-4614-BACA-9A671804C2D0}"/>
            </a:ext>
          </a:extLst>
        </xdr:cNvPr>
        <xdr:cNvSpPr txBox="1"/>
      </xdr:nvSpPr>
      <xdr:spPr>
        <a:xfrm>
          <a:off x="15849828" y="57613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69" name="直線コネクタ 268">
          <a:extLst>
            <a:ext uri="{FF2B5EF4-FFF2-40B4-BE49-F238E27FC236}">
              <a16:creationId xmlns:a16="http://schemas.microsoft.com/office/drawing/2014/main" id="{3E360982-059B-4250-9477-8167CEC0A29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270" name="テキスト ボックス 269">
          <a:extLst>
            <a:ext uri="{FF2B5EF4-FFF2-40B4-BE49-F238E27FC236}">
              <a16:creationId xmlns:a16="http://schemas.microsoft.com/office/drawing/2014/main" id="{1972D720-DB11-4918-9B2C-A02306E48F63}"/>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1" name="【一般廃棄物処理施設】&#10;一人当たり有形固定資産（償却資産）額グラフ枠">
          <a:extLst>
            <a:ext uri="{FF2B5EF4-FFF2-40B4-BE49-F238E27FC236}">
              <a16:creationId xmlns:a16="http://schemas.microsoft.com/office/drawing/2014/main" id="{5718047B-7F4D-4E2F-90B6-3B6FBE2C2AD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64485</xdr:rowOff>
    </xdr:from>
    <xdr:to>
      <xdr:col>116</xdr:col>
      <xdr:colOff>62864</xdr:colOff>
      <xdr:row>41</xdr:row>
      <xdr:rowOff>18941</xdr:rowOff>
    </xdr:to>
    <xdr:cxnSp macro="">
      <xdr:nvCxnSpPr>
        <xdr:cNvPr id="272" name="直線コネクタ 271">
          <a:extLst>
            <a:ext uri="{FF2B5EF4-FFF2-40B4-BE49-F238E27FC236}">
              <a16:creationId xmlns:a16="http://schemas.microsoft.com/office/drawing/2014/main" id="{AF975878-6FAF-4666-AE51-9155F3955E2C}"/>
            </a:ext>
          </a:extLst>
        </xdr:cNvPr>
        <xdr:cNvCxnSpPr/>
      </xdr:nvCxnSpPr>
      <xdr:spPr>
        <a:xfrm flipV="1">
          <a:off x="19947254" y="5889975"/>
          <a:ext cx="0" cy="116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22768</xdr:rowOff>
    </xdr:from>
    <xdr:ext cx="378565" cy="259045"/>
    <xdr:sp macro="" textlink="">
      <xdr:nvSpPr>
        <xdr:cNvPr id="273" name="【一般廃棄物処理施設】&#10;一人当たり有形固定資産（償却資産）額最小値テキスト">
          <a:extLst>
            <a:ext uri="{FF2B5EF4-FFF2-40B4-BE49-F238E27FC236}">
              <a16:creationId xmlns:a16="http://schemas.microsoft.com/office/drawing/2014/main" id="{21C65B06-1C3A-498A-8D01-4633D3A826B4}"/>
            </a:ext>
          </a:extLst>
        </xdr:cNvPr>
        <xdr:cNvSpPr txBox="1"/>
      </xdr:nvSpPr>
      <xdr:spPr>
        <a:xfrm>
          <a:off x="19985990" y="7048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18941</xdr:rowOff>
    </xdr:from>
    <xdr:to>
      <xdr:col>116</xdr:col>
      <xdr:colOff>152400</xdr:colOff>
      <xdr:row>41</xdr:row>
      <xdr:rowOff>18941</xdr:rowOff>
    </xdr:to>
    <xdr:cxnSp macro="">
      <xdr:nvCxnSpPr>
        <xdr:cNvPr id="274" name="直線コネクタ 273">
          <a:extLst>
            <a:ext uri="{FF2B5EF4-FFF2-40B4-BE49-F238E27FC236}">
              <a16:creationId xmlns:a16="http://schemas.microsoft.com/office/drawing/2014/main" id="{F215E0F6-F107-47BE-8B4D-94EA06289D9A}"/>
            </a:ext>
          </a:extLst>
        </xdr:cNvPr>
        <xdr:cNvCxnSpPr/>
      </xdr:nvCxnSpPr>
      <xdr:spPr>
        <a:xfrm>
          <a:off x="19885660" y="705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11162</xdr:rowOff>
    </xdr:from>
    <xdr:ext cx="690189" cy="259045"/>
    <xdr:sp macro="" textlink="">
      <xdr:nvSpPr>
        <xdr:cNvPr id="275" name="【一般廃棄物処理施設】&#10;一人当たり有形固定資産（償却資産）額最大値テキスト">
          <a:extLst>
            <a:ext uri="{FF2B5EF4-FFF2-40B4-BE49-F238E27FC236}">
              <a16:creationId xmlns:a16="http://schemas.microsoft.com/office/drawing/2014/main" id="{54EF631F-C9C7-44FB-82F0-268EC0EF7923}"/>
            </a:ext>
          </a:extLst>
        </xdr:cNvPr>
        <xdr:cNvSpPr txBox="1"/>
      </xdr:nvSpPr>
      <xdr:spPr>
        <a:xfrm>
          <a:off x="19985990" y="56709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64485</xdr:rowOff>
    </xdr:from>
    <xdr:to>
      <xdr:col>116</xdr:col>
      <xdr:colOff>152400</xdr:colOff>
      <xdr:row>34</xdr:row>
      <xdr:rowOff>64485</xdr:rowOff>
    </xdr:to>
    <xdr:cxnSp macro="">
      <xdr:nvCxnSpPr>
        <xdr:cNvPr id="276" name="直線コネクタ 275">
          <a:extLst>
            <a:ext uri="{FF2B5EF4-FFF2-40B4-BE49-F238E27FC236}">
              <a16:creationId xmlns:a16="http://schemas.microsoft.com/office/drawing/2014/main" id="{6BB26B3D-BEEA-40C6-A8E1-DA14225DAA79}"/>
            </a:ext>
          </a:extLst>
        </xdr:cNvPr>
        <xdr:cNvCxnSpPr/>
      </xdr:nvCxnSpPr>
      <xdr:spPr>
        <a:xfrm>
          <a:off x="19885660" y="588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2385</xdr:rowOff>
    </xdr:from>
    <xdr:ext cx="599010" cy="259045"/>
    <xdr:sp macro="" textlink="">
      <xdr:nvSpPr>
        <xdr:cNvPr id="277" name="【一般廃棄物処理施設】&#10;一人当たり有形固定資産（償却資産）額平均値テキスト">
          <a:extLst>
            <a:ext uri="{FF2B5EF4-FFF2-40B4-BE49-F238E27FC236}">
              <a16:creationId xmlns:a16="http://schemas.microsoft.com/office/drawing/2014/main" id="{B971B7C7-2A0B-453C-ADD2-2C936DE9E774}"/>
            </a:ext>
          </a:extLst>
        </xdr:cNvPr>
        <xdr:cNvSpPr txBox="1"/>
      </xdr:nvSpPr>
      <xdr:spPr>
        <a:xfrm>
          <a:off x="19985990" y="6860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23958</xdr:rowOff>
    </xdr:from>
    <xdr:to>
      <xdr:col>116</xdr:col>
      <xdr:colOff>114300</xdr:colOff>
      <xdr:row>40</xdr:row>
      <xdr:rowOff>125558</xdr:rowOff>
    </xdr:to>
    <xdr:sp macro="" textlink="">
      <xdr:nvSpPr>
        <xdr:cNvPr id="278" name="フローチャート: 判断 277">
          <a:extLst>
            <a:ext uri="{FF2B5EF4-FFF2-40B4-BE49-F238E27FC236}">
              <a16:creationId xmlns:a16="http://schemas.microsoft.com/office/drawing/2014/main" id="{0ACC7CC6-3D3E-41FA-AC18-DA36B3A88A7F}"/>
            </a:ext>
          </a:extLst>
        </xdr:cNvPr>
        <xdr:cNvSpPr/>
      </xdr:nvSpPr>
      <xdr:spPr>
        <a:xfrm>
          <a:off x="19904710" y="687814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45339</xdr:rowOff>
    </xdr:from>
    <xdr:to>
      <xdr:col>112</xdr:col>
      <xdr:colOff>38100</xdr:colOff>
      <xdr:row>40</xdr:row>
      <xdr:rowOff>146939</xdr:rowOff>
    </xdr:to>
    <xdr:sp macro="" textlink="">
      <xdr:nvSpPr>
        <xdr:cNvPr id="279" name="フローチャート: 判断 278">
          <a:extLst>
            <a:ext uri="{FF2B5EF4-FFF2-40B4-BE49-F238E27FC236}">
              <a16:creationId xmlns:a16="http://schemas.microsoft.com/office/drawing/2014/main" id="{AE793124-59D6-4D79-9E4B-546148521A6F}"/>
            </a:ext>
          </a:extLst>
        </xdr:cNvPr>
        <xdr:cNvSpPr/>
      </xdr:nvSpPr>
      <xdr:spPr>
        <a:xfrm>
          <a:off x="19161760" y="69052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47149</xdr:rowOff>
    </xdr:from>
    <xdr:to>
      <xdr:col>107</xdr:col>
      <xdr:colOff>101600</xdr:colOff>
      <xdr:row>40</xdr:row>
      <xdr:rowOff>148749</xdr:rowOff>
    </xdr:to>
    <xdr:sp macro="" textlink="">
      <xdr:nvSpPr>
        <xdr:cNvPr id="280" name="フローチャート: 判断 279">
          <a:extLst>
            <a:ext uri="{FF2B5EF4-FFF2-40B4-BE49-F238E27FC236}">
              <a16:creationId xmlns:a16="http://schemas.microsoft.com/office/drawing/2014/main" id="{1850F109-39F8-4E4E-9154-ECFFE19D663C}"/>
            </a:ext>
          </a:extLst>
        </xdr:cNvPr>
        <xdr:cNvSpPr/>
      </xdr:nvSpPr>
      <xdr:spPr>
        <a:xfrm>
          <a:off x="18345150" y="690705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61537</xdr:rowOff>
    </xdr:from>
    <xdr:to>
      <xdr:col>102</xdr:col>
      <xdr:colOff>165100</xdr:colOff>
      <xdr:row>40</xdr:row>
      <xdr:rowOff>163137</xdr:rowOff>
    </xdr:to>
    <xdr:sp macro="" textlink="">
      <xdr:nvSpPr>
        <xdr:cNvPr id="281" name="フローチャート: 判断 280">
          <a:extLst>
            <a:ext uri="{FF2B5EF4-FFF2-40B4-BE49-F238E27FC236}">
              <a16:creationId xmlns:a16="http://schemas.microsoft.com/office/drawing/2014/main" id="{BFB22885-3BB9-4064-8EAE-05DD1E4D100C}"/>
            </a:ext>
          </a:extLst>
        </xdr:cNvPr>
        <xdr:cNvSpPr/>
      </xdr:nvSpPr>
      <xdr:spPr>
        <a:xfrm>
          <a:off x="17547590" y="691572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71438</xdr:rowOff>
    </xdr:from>
    <xdr:to>
      <xdr:col>98</xdr:col>
      <xdr:colOff>38100</xdr:colOff>
      <xdr:row>41</xdr:row>
      <xdr:rowOff>1588</xdr:rowOff>
    </xdr:to>
    <xdr:sp macro="" textlink="">
      <xdr:nvSpPr>
        <xdr:cNvPr id="282" name="フローチャート: 判断 281">
          <a:extLst>
            <a:ext uri="{FF2B5EF4-FFF2-40B4-BE49-F238E27FC236}">
              <a16:creationId xmlns:a16="http://schemas.microsoft.com/office/drawing/2014/main" id="{D894114E-A75B-48D6-A0B4-E9B3496AC011}"/>
            </a:ext>
          </a:extLst>
        </xdr:cNvPr>
        <xdr:cNvSpPr/>
      </xdr:nvSpPr>
      <xdr:spPr>
        <a:xfrm>
          <a:off x="16761460" y="692753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3" name="テキスト ボックス 282">
          <a:extLst>
            <a:ext uri="{FF2B5EF4-FFF2-40B4-BE49-F238E27FC236}">
              <a16:creationId xmlns:a16="http://schemas.microsoft.com/office/drawing/2014/main" id="{EEA0A0EB-9E77-4FCD-B57C-6446747EC23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8A8719FE-2D21-42D7-B3DC-6B5CA015196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0CBD631C-0D8B-44AD-BB86-49A4E3133A4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007F2209-A801-42F8-9781-1A19702E835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AD56AC35-E0DE-43B3-9504-AD6452D92C7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21006</xdr:rowOff>
    </xdr:from>
    <xdr:to>
      <xdr:col>116</xdr:col>
      <xdr:colOff>114300</xdr:colOff>
      <xdr:row>40</xdr:row>
      <xdr:rowOff>122606</xdr:rowOff>
    </xdr:to>
    <xdr:sp macro="" textlink="">
      <xdr:nvSpPr>
        <xdr:cNvPr id="288" name="楕円 287">
          <a:extLst>
            <a:ext uri="{FF2B5EF4-FFF2-40B4-BE49-F238E27FC236}">
              <a16:creationId xmlns:a16="http://schemas.microsoft.com/office/drawing/2014/main" id="{D2EF341B-FDFD-4C2B-B079-5CAC9768510F}"/>
            </a:ext>
          </a:extLst>
        </xdr:cNvPr>
        <xdr:cNvSpPr/>
      </xdr:nvSpPr>
      <xdr:spPr>
        <a:xfrm>
          <a:off x="19904710" y="687519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151833</xdr:rowOff>
    </xdr:from>
    <xdr:ext cx="599010" cy="259045"/>
    <xdr:sp macro="" textlink="">
      <xdr:nvSpPr>
        <xdr:cNvPr id="289" name="【一般廃棄物処理施設】&#10;一人当たり有形固定資産（償却資産）額該当値テキスト">
          <a:extLst>
            <a:ext uri="{FF2B5EF4-FFF2-40B4-BE49-F238E27FC236}">
              <a16:creationId xmlns:a16="http://schemas.microsoft.com/office/drawing/2014/main" id="{72BA8B7C-9B53-4A52-A4B6-DBE8B9AEBC5F}"/>
            </a:ext>
          </a:extLst>
        </xdr:cNvPr>
        <xdr:cNvSpPr txBox="1"/>
      </xdr:nvSpPr>
      <xdr:spPr>
        <a:xfrm>
          <a:off x="19985990" y="666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25612</xdr:rowOff>
    </xdr:from>
    <xdr:to>
      <xdr:col>112</xdr:col>
      <xdr:colOff>38100</xdr:colOff>
      <xdr:row>40</xdr:row>
      <xdr:rowOff>127212</xdr:rowOff>
    </xdr:to>
    <xdr:sp macro="" textlink="">
      <xdr:nvSpPr>
        <xdr:cNvPr id="290" name="楕円 289">
          <a:extLst>
            <a:ext uri="{FF2B5EF4-FFF2-40B4-BE49-F238E27FC236}">
              <a16:creationId xmlns:a16="http://schemas.microsoft.com/office/drawing/2014/main" id="{23AF3879-DB50-4BA6-84B9-931D14464EE7}"/>
            </a:ext>
          </a:extLst>
        </xdr:cNvPr>
        <xdr:cNvSpPr/>
      </xdr:nvSpPr>
      <xdr:spPr>
        <a:xfrm>
          <a:off x="19161760" y="6879802"/>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71806</xdr:rowOff>
    </xdr:from>
    <xdr:to>
      <xdr:col>116</xdr:col>
      <xdr:colOff>63500</xdr:colOff>
      <xdr:row>40</xdr:row>
      <xdr:rowOff>76412</xdr:rowOff>
    </xdr:to>
    <xdr:cxnSp macro="">
      <xdr:nvCxnSpPr>
        <xdr:cNvPr id="291" name="直線コネクタ 290">
          <a:extLst>
            <a:ext uri="{FF2B5EF4-FFF2-40B4-BE49-F238E27FC236}">
              <a16:creationId xmlns:a16="http://schemas.microsoft.com/office/drawing/2014/main" id="{CDA6C3BB-8846-4E03-817A-841B46C38A34}"/>
            </a:ext>
          </a:extLst>
        </xdr:cNvPr>
        <xdr:cNvCxnSpPr/>
      </xdr:nvCxnSpPr>
      <xdr:spPr>
        <a:xfrm flipV="1">
          <a:off x="19204940" y="6927901"/>
          <a:ext cx="742950" cy="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29121</xdr:rowOff>
    </xdr:from>
    <xdr:to>
      <xdr:col>107</xdr:col>
      <xdr:colOff>101600</xdr:colOff>
      <xdr:row>40</xdr:row>
      <xdr:rowOff>130721</xdr:rowOff>
    </xdr:to>
    <xdr:sp macro="" textlink="">
      <xdr:nvSpPr>
        <xdr:cNvPr id="292" name="楕円 291">
          <a:extLst>
            <a:ext uri="{FF2B5EF4-FFF2-40B4-BE49-F238E27FC236}">
              <a16:creationId xmlns:a16="http://schemas.microsoft.com/office/drawing/2014/main" id="{E78A4E35-A162-493A-B3C7-75336A401503}"/>
            </a:ext>
          </a:extLst>
        </xdr:cNvPr>
        <xdr:cNvSpPr/>
      </xdr:nvSpPr>
      <xdr:spPr>
        <a:xfrm>
          <a:off x="18345150" y="68852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76412</xdr:rowOff>
    </xdr:from>
    <xdr:to>
      <xdr:col>111</xdr:col>
      <xdr:colOff>177800</xdr:colOff>
      <xdr:row>40</xdr:row>
      <xdr:rowOff>79921</xdr:rowOff>
    </xdr:to>
    <xdr:cxnSp macro="">
      <xdr:nvCxnSpPr>
        <xdr:cNvPr id="293" name="直線コネクタ 292">
          <a:extLst>
            <a:ext uri="{FF2B5EF4-FFF2-40B4-BE49-F238E27FC236}">
              <a16:creationId xmlns:a16="http://schemas.microsoft.com/office/drawing/2014/main" id="{4C629AFB-1BC2-43B2-AE8C-304F937338BB}"/>
            </a:ext>
          </a:extLst>
        </xdr:cNvPr>
        <xdr:cNvCxnSpPr/>
      </xdr:nvCxnSpPr>
      <xdr:spPr>
        <a:xfrm flipV="1">
          <a:off x="18399760" y="6934412"/>
          <a:ext cx="805180" cy="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38288</xdr:rowOff>
    </xdr:from>
    <xdr:to>
      <xdr:col>102</xdr:col>
      <xdr:colOff>165100</xdr:colOff>
      <xdr:row>40</xdr:row>
      <xdr:rowOff>139888</xdr:rowOff>
    </xdr:to>
    <xdr:sp macro="" textlink="">
      <xdr:nvSpPr>
        <xdr:cNvPr id="294" name="楕円 293">
          <a:extLst>
            <a:ext uri="{FF2B5EF4-FFF2-40B4-BE49-F238E27FC236}">
              <a16:creationId xmlns:a16="http://schemas.microsoft.com/office/drawing/2014/main" id="{CF359EE8-E8EB-4177-B02E-F79157FD6A7E}"/>
            </a:ext>
          </a:extLst>
        </xdr:cNvPr>
        <xdr:cNvSpPr/>
      </xdr:nvSpPr>
      <xdr:spPr>
        <a:xfrm>
          <a:off x="17547590" y="689628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79921</xdr:rowOff>
    </xdr:from>
    <xdr:to>
      <xdr:col>107</xdr:col>
      <xdr:colOff>50800</xdr:colOff>
      <xdr:row>40</xdr:row>
      <xdr:rowOff>89088</xdr:rowOff>
    </xdr:to>
    <xdr:cxnSp macro="">
      <xdr:nvCxnSpPr>
        <xdr:cNvPr id="295" name="直線コネクタ 294">
          <a:extLst>
            <a:ext uri="{FF2B5EF4-FFF2-40B4-BE49-F238E27FC236}">
              <a16:creationId xmlns:a16="http://schemas.microsoft.com/office/drawing/2014/main" id="{D8178A44-3349-4EBA-BD20-1D98EAE6BA05}"/>
            </a:ext>
          </a:extLst>
        </xdr:cNvPr>
        <xdr:cNvCxnSpPr/>
      </xdr:nvCxnSpPr>
      <xdr:spPr>
        <a:xfrm flipV="1">
          <a:off x="17602200" y="6937921"/>
          <a:ext cx="797560" cy="1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36625</xdr:rowOff>
    </xdr:from>
    <xdr:to>
      <xdr:col>98</xdr:col>
      <xdr:colOff>38100</xdr:colOff>
      <xdr:row>40</xdr:row>
      <xdr:rowOff>138225</xdr:rowOff>
    </xdr:to>
    <xdr:sp macro="" textlink="">
      <xdr:nvSpPr>
        <xdr:cNvPr id="296" name="楕円 295">
          <a:extLst>
            <a:ext uri="{FF2B5EF4-FFF2-40B4-BE49-F238E27FC236}">
              <a16:creationId xmlns:a16="http://schemas.microsoft.com/office/drawing/2014/main" id="{B22381B6-EF8C-44E7-8338-672F6F56162B}"/>
            </a:ext>
          </a:extLst>
        </xdr:cNvPr>
        <xdr:cNvSpPr/>
      </xdr:nvSpPr>
      <xdr:spPr>
        <a:xfrm>
          <a:off x="16761460" y="68946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87425</xdr:rowOff>
    </xdr:from>
    <xdr:to>
      <xdr:col>102</xdr:col>
      <xdr:colOff>114300</xdr:colOff>
      <xdr:row>40</xdr:row>
      <xdr:rowOff>89088</xdr:rowOff>
    </xdr:to>
    <xdr:cxnSp macro="">
      <xdr:nvCxnSpPr>
        <xdr:cNvPr id="297" name="直線コネクタ 296">
          <a:extLst>
            <a:ext uri="{FF2B5EF4-FFF2-40B4-BE49-F238E27FC236}">
              <a16:creationId xmlns:a16="http://schemas.microsoft.com/office/drawing/2014/main" id="{5ECE5C38-9A90-42E9-97C2-002AD67A1E2F}"/>
            </a:ext>
          </a:extLst>
        </xdr:cNvPr>
        <xdr:cNvCxnSpPr/>
      </xdr:nvCxnSpPr>
      <xdr:spPr>
        <a:xfrm>
          <a:off x="16804640" y="6947330"/>
          <a:ext cx="797560" cy="3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138066</xdr:rowOff>
    </xdr:from>
    <xdr:ext cx="599010" cy="259045"/>
    <xdr:sp macro="" textlink="">
      <xdr:nvSpPr>
        <xdr:cNvPr id="298" name="n_1aveValue【一般廃棄物処理施設】&#10;一人当たり有形固定資産（償却資産）額">
          <a:extLst>
            <a:ext uri="{FF2B5EF4-FFF2-40B4-BE49-F238E27FC236}">
              <a16:creationId xmlns:a16="http://schemas.microsoft.com/office/drawing/2014/main" id="{DCD68620-E8DD-4FD7-A730-33617B43A76B}"/>
            </a:ext>
          </a:extLst>
        </xdr:cNvPr>
        <xdr:cNvSpPr txBox="1"/>
      </xdr:nvSpPr>
      <xdr:spPr>
        <a:xfrm>
          <a:off x="18919405" y="6992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139876</xdr:rowOff>
    </xdr:from>
    <xdr:ext cx="599010" cy="259045"/>
    <xdr:sp macro="" textlink="">
      <xdr:nvSpPr>
        <xdr:cNvPr id="299" name="n_2aveValue【一般廃棄物処理施設】&#10;一人当たり有形固定資産（償却資産）額">
          <a:extLst>
            <a:ext uri="{FF2B5EF4-FFF2-40B4-BE49-F238E27FC236}">
              <a16:creationId xmlns:a16="http://schemas.microsoft.com/office/drawing/2014/main" id="{B14A3D23-2526-4EDA-9F04-0987E32B8F63}"/>
            </a:ext>
          </a:extLst>
        </xdr:cNvPr>
        <xdr:cNvSpPr txBox="1"/>
      </xdr:nvSpPr>
      <xdr:spPr>
        <a:xfrm>
          <a:off x="18138355" y="6994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154264</xdr:rowOff>
    </xdr:from>
    <xdr:ext cx="599010" cy="259045"/>
    <xdr:sp macro="" textlink="">
      <xdr:nvSpPr>
        <xdr:cNvPr id="300" name="n_3aveValue【一般廃棄物処理施設】&#10;一人当たり有形固定資産（償却資産）額">
          <a:extLst>
            <a:ext uri="{FF2B5EF4-FFF2-40B4-BE49-F238E27FC236}">
              <a16:creationId xmlns:a16="http://schemas.microsoft.com/office/drawing/2014/main" id="{A33F4E32-54B5-4928-965E-344DA35425B5}"/>
            </a:ext>
          </a:extLst>
        </xdr:cNvPr>
        <xdr:cNvSpPr txBox="1"/>
      </xdr:nvSpPr>
      <xdr:spPr>
        <a:xfrm>
          <a:off x="17323650" y="7012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164165</xdr:rowOff>
    </xdr:from>
    <xdr:ext cx="599010" cy="259045"/>
    <xdr:sp macro="" textlink="">
      <xdr:nvSpPr>
        <xdr:cNvPr id="301" name="n_4aveValue【一般廃棄物処理施設】&#10;一人当たり有形固定資産（償却資産）額">
          <a:extLst>
            <a:ext uri="{FF2B5EF4-FFF2-40B4-BE49-F238E27FC236}">
              <a16:creationId xmlns:a16="http://schemas.microsoft.com/office/drawing/2014/main" id="{7C1AF32E-007D-49A5-8DB4-B65C94A09874}"/>
            </a:ext>
          </a:extLst>
        </xdr:cNvPr>
        <xdr:cNvSpPr txBox="1"/>
      </xdr:nvSpPr>
      <xdr:spPr>
        <a:xfrm>
          <a:off x="16526090" y="7025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143739</xdr:rowOff>
    </xdr:from>
    <xdr:ext cx="599010" cy="259045"/>
    <xdr:sp macro="" textlink="">
      <xdr:nvSpPr>
        <xdr:cNvPr id="302" name="n_1mainValue【一般廃棄物処理施設】&#10;一人当たり有形固定資産（償却資産）額">
          <a:extLst>
            <a:ext uri="{FF2B5EF4-FFF2-40B4-BE49-F238E27FC236}">
              <a16:creationId xmlns:a16="http://schemas.microsoft.com/office/drawing/2014/main" id="{E243EAC3-F4DA-4932-B61B-6D93D8141A8E}"/>
            </a:ext>
          </a:extLst>
        </xdr:cNvPr>
        <xdr:cNvSpPr txBox="1"/>
      </xdr:nvSpPr>
      <xdr:spPr>
        <a:xfrm>
          <a:off x="18919405" y="665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147248</xdr:rowOff>
    </xdr:from>
    <xdr:ext cx="599010" cy="259045"/>
    <xdr:sp macro="" textlink="">
      <xdr:nvSpPr>
        <xdr:cNvPr id="303" name="n_2mainValue【一般廃棄物処理施設】&#10;一人当たり有形固定資産（償却資産）額">
          <a:extLst>
            <a:ext uri="{FF2B5EF4-FFF2-40B4-BE49-F238E27FC236}">
              <a16:creationId xmlns:a16="http://schemas.microsoft.com/office/drawing/2014/main" id="{7D99C0C4-64C7-4927-A1C6-FEF98FC1C9B7}"/>
            </a:ext>
          </a:extLst>
        </xdr:cNvPr>
        <xdr:cNvSpPr txBox="1"/>
      </xdr:nvSpPr>
      <xdr:spPr>
        <a:xfrm>
          <a:off x="18138355" y="6660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156415</xdr:rowOff>
    </xdr:from>
    <xdr:ext cx="599010" cy="259045"/>
    <xdr:sp macro="" textlink="">
      <xdr:nvSpPr>
        <xdr:cNvPr id="304" name="n_3mainValue【一般廃棄物処理施設】&#10;一人当たり有形固定資産（償却資産）額">
          <a:extLst>
            <a:ext uri="{FF2B5EF4-FFF2-40B4-BE49-F238E27FC236}">
              <a16:creationId xmlns:a16="http://schemas.microsoft.com/office/drawing/2014/main" id="{EBAB1D50-8A43-4BBB-B4B5-499E69DFC46D}"/>
            </a:ext>
          </a:extLst>
        </xdr:cNvPr>
        <xdr:cNvSpPr txBox="1"/>
      </xdr:nvSpPr>
      <xdr:spPr>
        <a:xfrm>
          <a:off x="17323650" y="6673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154752</xdr:rowOff>
    </xdr:from>
    <xdr:ext cx="599010" cy="259045"/>
    <xdr:sp macro="" textlink="">
      <xdr:nvSpPr>
        <xdr:cNvPr id="305" name="n_4mainValue【一般廃棄物処理施設】&#10;一人当たり有形固定資産（償却資産）額">
          <a:extLst>
            <a:ext uri="{FF2B5EF4-FFF2-40B4-BE49-F238E27FC236}">
              <a16:creationId xmlns:a16="http://schemas.microsoft.com/office/drawing/2014/main" id="{A9428895-4116-4E6B-907A-52F15E2FAFCB}"/>
            </a:ext>
          </a:extLst>
        </xdr:cNvPr>
        <xdr:cNvSpPr txBox="1"/>
      </xdr:nvSpPr>
      <xdr:spPr>
        <a:xfrm>
          <a:off x="16526090" y="666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6" name="正方形/長方形 305">
          <a:extLst>
            <a:ext uri="{FF2B5EF4-FFF2-40B4-BE49-F238E27FC236}">
              <a16:creationId xmlns:a16="http://schemas.microsoft.com/office/drawing/2014/main" id="{2B248AFC-BCBA-4438-AFE5-EF31863F7CB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7" name="正方形/長方形 306">
          <a:extLst>
            <a:ext uri="{FF2B5EF4-FFF2-40B4-BE49-F238E27FC236}">
              <a16:creationId xmlns:a16="http://schemas.microsoft.com/office/drawing/2014/main" id="{C98F42EA-830F-453B-A6B8-04A4FEA812C3}"/>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8" name="正方形/長方形 307">
          <a:extLst>
            <a:ext uri="{FF2B5EF4-FFF2-40B4-BE49-F238E27FC236}">
              <a16:creationId xmlns:a16="http://schemas.microsoft.com/office/drawing/2014/main" id="{AE12FF64-AE32-4AEC-93A8-E6F45BAB61E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9" name="正方形/長方形 308">
          <a:extLst>
            <a:ext uri="{FF2B5EF4-FFF2-40B4-BE49-F238E27FC236}">
              <a16:creationId xmlns:a16="http://schemas.microsoft.com/office/drawing/2014/main" id="{7E4424F7-2998-445C-8550-7187A77A361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0" name="正方形/長方形 309">
          <a:extLst>
            <a:ext uri="{FF2B5EF4-FFF2-40B4-BE49-F238E27FC236}">
              <a16:creationId xmlns:a16="http://schemas.microsoft.com/office/drawing/2014/main" id="{DB8D07D4-6BE5-4B82-928C-5568EA84E68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1" name="正方形/長方形 310">
          <a:extLst>
            <a:ext uri="{FF2B5EF4-FFF2-40B4-BE49-F238E27FC236}">
              <a16:creationId xmlns:a16="http://schemas.microsoft.com/office/drawing/2014/main" id="{62F50ECB-DDC0-40CE-9F3D-6836C2E56A5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2" name="正方形/長方形 311">
          <a:extLst>
            <a:ext uri="{FF2B5EF4-FFF2-40B4-BE49-F238E27FC236}">
              <a16:creationId xmlns:a16="http://schemas.microsoft.com/office/drawing/2014/main" id="{3428BB23-5491-4B47-837F-33A2BB57098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3" name="正方形/長方形 312">
          <a:extLst>
            <a:ext uri="{FF2B5EF4-FFF2-40B4-BE49-F238E27FC236}">
              <a16:creationId xmlns:a16="http://schemas.microsoft.com/office/drawing/2014/main" id="{161E7F97-345A-4484-B340-A425B60EB2B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4" name="テキスト ボックス 313">
          <a:extLst>
            <a:ext uri="{FF2B5EF4-FFF2-40B4-BE49-F238E27FC236}">
              <a16:creationId xmlns:a16="http://schemas.microsoft.com/office/drawing/2014/main" id="{A127C8F5-E816-4C04-8FA7-03DC941512A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5" name="直線コネクタ 314">
          <a:extLst>
            <a:ext uri="{FF2B5EF4-FFF2-40B4-BE49-F238E27FC236}">
              <a16:creationId xmlns:a16="http://schemas.microsoft.com/office/drawing/2014/main" id="{013430A2-924E-4688-A891-DFCAE3415F6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6" name="テキスト ボックス 315">
          <a:extLst>
            <a:ext uri="{FF2B5EF4-FFF2-40B4-BE49-F238E27FC236}">
              <a16:creationId xmlns:a16="http://schemas.microsoft.com/office/drawing/2014/main" id="{86D9A0EC-5765-4FE7-9970-B8368239BD5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7" name="直線コネクタ 316">
          <a:extLst>
            <a:ext uri="{FF2B5EF4-FFF2-40B4-BE49-F238E27FC236}">
              <a16:creationId xmlns:a16="http://schemas.microsoft.com/office/drawing/2014/main" id="{288FBF42-A4AD-4FA7-AD1B-6AFB5DA036A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18" name="テキスト ボックス 317">
          <a:extLst>
            <a:ext uri="{FF2B5EF4-FFF2-40B4-BE49-F238E27FC236}">
              <a16:creationId xmlns:a16="http://schemas.microsoft.com/office/drawing/2014/main" id="{B1FF2AA3-5491-4B22-9118-A08157E57B8A}"/>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19" name="直線コネクタ 318">
          <a:extLst>
            <a:ext uri="{FF2B5EF4-FFF2-40B4-BE49-F238E27FC236}">
              <a16:creationId xmlns:a16="http://schemas.microsoft.com/office/drawing/2014/main" id="{14637619-D8B6-4532-BBEA-E2B03FAF1786}"/>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0" name="テキスト ボックス 319">
          <a:extLst>
            <a:ext uri="{FF2B5EF4-FFF2-40B4-BE49-F238E27FC236}">
              <a16:creationId xmlns:a16="http://schemas.microsoft.com/office/drawing/2014/main" id="{C5F2EB2D-35E5-42CE-8781-4E578460A09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1" name="直線コネクタ 320">
          <a:extLst>
            <a:ext uri="{FF2B5EF4-FFF2-40B4-BE49-F238E27FC236}">
              <a16:creationId xmlns:a16="http://schemas.microsoft.com/office/drawing/2014/main" id="{CC199619-E144-4815-93FD-33E0B46BEF0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2" name="テキスト ボックス 321">
          <a:extLst>
            <a:ext uri="{FF2B5EF4-FFF2-40B4-BE49-F238E27FC236}">
              <a16:creationId xmlns:a16="http://schemas.microsoft.com/office/drawing/2014/main" id="{D4B3A00C-9CEA-45F6-808E-871AF67A518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3" name="直線コネクタ 322">
          <a:extLst>
            <a:ext uri="{FF2B5EF4-FFF2-40B4-BE49-F238E27FC236}">
              <a16:creationId xmlns:a16="http://schemas.microsoft.com/office/drawing/2014/main" id="{631EBA0B-11BF-4EF2-9C9C-4E97E5D5E577}"/>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4" name="テキスト ボックス 323">
          <a:extLst>
            <a:ext uri="{FF2B5EF4-FFF2-40B4-BE49-F238E27FC236}">
              <a16:creationId xmlns:a16="http://schemas.microsoft.com/office/drawing/2014/main" id="{69C0BC52-FCFA-4797-9EA3-326783DDFC3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5" name="直線コネクタ 324">
          <a:extLst>
            <a:ext uri="{FF2B5EF4-FFF2-40B4-BE49-F238E27FC236}">
              <a16:creationId xmlns:a16="http://schemas.microsoft.com/office/drawing/2014/main" id="{9B927A7B-0FC2-47F4-8F9C-3ACC701DEEEE}"/>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6" name="テキスト ボックス 325">
          <a:extLst>
            <a:ext uri="{FF2B5EF4-FFF2-40B4-BE49-F238E27FC236}">
              <a16:creationId xmlns:a16="http://schemas.microsoft.com/office/drawing/2014/main" id="{BFAEE631-12A2-496A-BA6E-01987A6C261D}"/>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7" name="直線コネクタ 326">
          <a:extLst>
            <a:ext uri="{FF2B5EF4-FFF2-40B4-BE49-F238E27FC236}">
              <a16:creationId xmlns:a16="http://schemas.microsoft.com/office/drawing/2014/main" id="{0D430278-46AC-48E3-AB22-D435DE53490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28" name="テキスト ボックス 327">
          <a:extLst>
            <a:ext uri="{FF2B5EF4-FFF2-40B4-BE49-F238E27FC236}">
              <a16:creationId xmlns:a16="http://schemas.microsoft.com/office/drawing/2014/main" id="{2A17CC9A-7158-46F5-AAC0-12B3B7F7ED8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29" name="【保健センター・保健所】&#10;有形固定資産減価償却率グラフ枠">
          <a:extLst>
            <a:ext uri="{FF2B5EF4-FFF2-40B4-BE49-F238E27FC236}">
              <a16:creationId xmlns:a16="http://schemas.microsoft.com/office/drawing/2014/main" id="{C3FC0B5F-A8D2-4AFE-9597-ABC46D2F436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78105</xdr:rowOff>
    </xdr:to>
    <xdr:cxnSp macro="">
      <xdr:nvCxnSpPr>
        <xdr:cNvPr id="330" name="直線コネクタ 329">
          <a:extLst>
            <a:ext uri="{FF2B5EF4-FFF2-40B4-BE49-F238E27FC236}">
              <a16:creationId xmlns:a16="http://schemas.microsoft.com/office/drawing/2014/main" id="{E8D1C579-0583-4B7E-BE2B-B646BB64690B}"/>
            </a:ext>
          </a:extLst>
        </xdr:cNvPr>
        <xdr:cNvCxnSpPr/>
      </xdr:nvCxnSpPr>
      <xdr:spPr>
        <a:xfrm flipV="1">
          <a:off x="14703424" y="944880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81932</xdr:rowOff>
    </xdr:from>
    <xdr:ext cx="405111" cy="259045"/>
    <xdr:sp macro="" textlink="">
      <xdr:nvSpPr>
        <xdr:cNvPr id="331" name="【保健センター・保健所】&#10;有形固定資産減価償却率最小値テキスト">
          <a:extLst>
            <a:ext uri="{FF2B5EF4-FFF2-40B4-BE49-F238E27FC236}">
              <a16:creationId xmlns:a16="http://schemas.microsoft.com/office/drawing/2014/main" id="{A0668090-E0EF-4044-BA47-8272AF1741BA}"/>
            </a:ext>
          </a:extLst>
        </xdr:cNvPr>
        <xdr:cNvSpPr txBox="1"/>
      </xdr:nvSpPr>
      <xdr:spPr>
        <a:xfrm>
          <a:off x="14742160" y="1088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78105</xdr:rowOff>
    </xdr:from>
    <xdr:to>
      <xdr:col>86</xdr:col>
      <xdr:colOff>25400</xdr:colOff>
      <xdr:row>63</xdr:row>
      <xdr:rowOff>78105</xdr:rowOff>
    </xdr:to>
    <xdr:cxnSp macro="">
      <xdr:nvCxnSpPr>
        <xdr:cNvPr id="332" name="直線コネクタ 331">
          <a:extLst>
            <a:ext uri="{FF2B5EF4-FFF2-40B4-BE49-F238E27FC236}">
              <a16:creationId xmlns:a16="http://schemas.microsoft.com/office/drawing/2014/main" id="{2A3DA8BD-36D7-4325-8571-819C8FFB5EE5}"/>
            </a:ext>
          </a:extLst>
        </xdr:cNvPr>
        <xdr:cNvCxnSpPr/>
      </xdr:nvCxnSpPr>
      <xdr:spPr>
        <a:xfrm>
          <a:off x="14611350" y="10879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333" name="【保健センター・保健所】&#10;有形固定資産減価償却率最大値テキスト">
          <a:extLst>
            <a:ext uri="{FF2B5EF4-FFF2-40B4-BE49-F238E27FC236}">
              <a16:creationId xmlns:a16="http://schemas.microsoft.com/office/drawing/2014/main" id="{C05FC3BC-2EF9-4CBB-B0C1-1C40EA9C0E62}"/>
            </a:ext>
          </a:extLst>
        </xdr:cNvPr>
        <xdr:cNvSpPr txBox="1"/>
      </xdr:nvSpPr>
      <xdr:spPr>
        <a:xfrm>
          <a:off x="14742160" y="922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334" name="直線コネクタ 333">
          <a:extLst>
            <a:ext uri="{FF2B5EF4-FFF2-40B4-BE49-F238E27FC236}">
              <a16:creationId xmlns:a16="http://schemas.microsoft.com/office/drawing/2014/main" id="{16F18641-4D16-44A8-91D1-14AAD685291D}"/>
            </a:ext>
          </a:extLst>
        </xdr:cNvPr>
        <xdr:cNvCxnSpPr/>
      </xdr:nvCxnSpPr>
      <xdr:spPr>
        <a:xfrm>
          <a:off x="14611350" y="9448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168292</xdr:rowOff>
    </xdr:from>
    <xdr:ext cx="405111" cy="259045"/>
    <xdr:sp macro="" textlink="">
      <xdr:nvSpPr>
        <xdr:cNvPr id="335" name="【保健センター・保健所】&#10;有形固定資産減価償却率平均値テキスト">
          <a:extLst>
            <a:ext uri="{FF2B5EF4-FFF2-40B4-BE49-F238E27FC236}">
              <a16:creationId xmlns:a16="http://schemas.microsoft.com/office/drawing/2014/main" id="{8BA3E156-C2C1-4DC6-8F79-F8DA89DB1D8B}"/>
            </a:ext>
          </a:extLst>
        </xdr:cNvPr>
        <xdr:cNvSpPr txBox="1"/>
      </xdr:nvSpPr>
      <xdr:spPr>
        <a:xfrm>
          <a:off x="14742160" y="994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145415</xdr:rowOff>
    </xdr:from>
    <xdr:to>
      <xdr:col>85</xdr:col>
      <xdr:colOff>177800</xdr:colOff>
      <xdr:row>59</xdr:row>
      <xdr:rowOff>75565</xdr:rowOff>
    </xdr:to>
    <xdr:sp macro="" textlink="">
      <xdr:nvSpPr>
        <xdr:cNvPr id="336" name="フローチャート: 判断 335">
          <a:extLst>
            <a:ext uri="{FF2B5EF4-FFF2-40B4-BE49-F238E27FC236}">
              <a16:creationId xmlns:a16="http://schemas.microsoft.com/office/drawing/2014/main" id="{F4A608CA-0BAD-473F-9A85-7C8AAC2E4F4C}"/>
            </a:ext>
          </a:extLst>
        </xdr:cNvPr>
        <xdr:cNvSpPr/>
      </xdr:nvSpPr>
      <xdr:spPr>
        <a:xfrm>
          <a:off x="14649450" y="100876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153035</xdr:rowOff>
    </xdr:from>
    <xdr:to>
      <xdr:col>81</xdr:col>
      <xdr:colOff>101600</xdr:colOff>
      <xdr:row>59</xdr:row>
      <xdr:rowOff>83185</xdr:rowOff>
    </xdr:to>
    <xdr:sp macro="" textlink="">
      <xdr:nvSpPr>
        <xdr:cNvPr id="337" name="フローチャート: 判断 336">
          <a:extLst>
            <a:ext uri="{FF2B5EF4-FFF2-40B4-BE49-F238E27FC236}">
              <a16:creationId xmlns:a16="http://schemas.microsoft.com/office/drawing/2014/main" id="{2AE5448C-6BAA-4286-A421-E3AE9CFDC50A}"/>
            </a:ext>
          </a:extLst>
        </xdr:cNvPr>
        <xdr:cNvSpPr/>
      </xdr:nvSpPr>
      <xdr:spPr>
        <a:xfrm>
          <a:off x="13887450" y="100971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130175</xdr:rowOff>
    </xdr:from>
    <xdr:to>
      <xdr:col>76</xdr:col>
      <xdr:colOff>165100</xdr:colOff>
      <xdr:row>59</xdr:row>
      <xdr:rowOff>60325</xdr:rowOff>
    </xdr:to>
    <xdr:sp macro="" textlink="">
      <xdr:nvSpPr>
        <xdr:cNvPr id="338" name="フローチャート: 判断 337">
          <a:extLst>
            <a:ext uri="{FF2B5EF4-FFF2-40B4-BE49-F238E27FC236}">
              <a16:creationId xmlns:a16="http://schemas.microsoft.com/office/drawing/2014/main" id="{BC5FF482-C27B-4A30-866E-E79218A6F2C3}"/>
            </a:ext>
          </a:extLst>
        </xdr:cNvPr>
        <xdr:cNvSpPr/>
      </xdr:nvSpPr>
      <xdr:spPr>
        <a:xfrm>
          <a:off x="13089890" y="1007808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40640</xdr:rowOff>
    </xdr:from>
    <xdr:to>
      <xdr:col>72</xdr:col>
      <xdr:colOff>38100</xdr:colOff>
      <xdr:row>58</xdr:row>
      <xdr:rowOff>142240</xdr:rowOff>
    </xdr:to>
    <xdr:sp macro="" textlink="">
      <xdr:nvSpPr>
        <xdr:cNvPr id="339" name="フローチャート: 判断 338">
          <a:extLst>
            <a:ext uri="{FF2B5EF4-FFF2-40B4-BE49-F238E27FC236}">
              <a16:creationId xmlns:a16="http://schemas.microsoft.com/office/drawing/2014/main" id="{F3CF37C4-7119-41D7-88B6-D5E563EAE956}"/>
            </a:ext>
          </a:extLst>
        </xdr:cNvPr>
        <xdr:cNvSpPr/>
      </xdr:nvSpPr>
      <xdr:spPr>
        <a:xfrm>
          <a:off x="12303760" y="99847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46355</xdr:rowOff>
    </xdr:from>
    <xdr:to>
      <xdr:col>67</xdr:col>
      <xdr:colOff>101600</xdr:colOff>
      <xdr:row>58</xdr:row>
      <xdr:rowOff>147955</xdr:rowOff>
    </xdr:to>
    <xdr:sp macro="" textlink="">
      <xdr:nvSpPr>
        <xdr:cNvPr id="340" name="フローチャート: 判断 339">
          <a:extLst>
            <a:ext uri="{FF2B5EF4-FFF2-40B4-BE49-F238E27FC236}">
              <a16:creationId xmlns:a16="http://schemas.microsoft.com/office/drawing/2014/main" id="{06DC974A-2BFF-47A4-B317-5FDBC31494B0}"/>
            </a:ext>
          </a:extLst>
        </xdr:cNvPr>
        <xdr:cNvSpPr/>
      </xdr:nvSpPr>
      <xdr:spPr>
        <a:xfrm>
          <a:off x="11487150" y="99923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1" name="テキスト ボックス 340">
          <a:extLst>
            <a:ext uri="{FF2B5EF4-FFF2-40B4-BE49-F238E27FC236}">
              <a16:creationId xmlns:a16="http://schemas.microsoft.com/office/drawing/2014/main" id="{AEE0C89C-A0B5-4880-A0BE-53673BF547D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2" name="テキスト ボックス 341">
          <a:extLst>
            <a:ext uri="{FF2B5EF4-FFF2-40B4-BE49-F238E27FC236}">
              <a16:creationId xmlns:a16="http://schemas.microsoft.com/office/drawing/2014/main" id="{DBFE9DA4-A1AA-4229-9DCE-3D26D9876E3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34DDBEE9-8EA1-49E3-8B86-E9052327019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3248C6E9-2892-4CA4-8C8D-B3178614AB4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497B46CB-F489-43D4-979A-777B2032FEB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116840</xdr:rowOff>
    </xdr:from>
    <xdr:to>
      <xdr:col>85</xdr:col>
      <xdr:colOff>177800</xdr:colOff>
      <xdr:row>60</xdr:row>
      <xdr:rowOff>46990</xdr:rowOff>
    </xdr:to>
    <xdr:sp macro="" textlink="">
      <xdr:nvSpPr>
        <xdr:cNvPr id="346" name="楕円 345">
          <a:extLst>
            <a:ext uri="{FF2B5EF4-FFF2-40B4-BE49-F238E27FC236}">
              <a16:creationId xmlns:a16="http://schemas.microsoft.com/office/drawing/2014/main" id="{3A8CBB32-A3B0-45ED-807D-40E862C28179}"/>
            </a:ext>
          </a:extLst>
        </xdr:cNvPr>
        <xdr:cNvSpPr/>
      </xdr:nvSpPr>
      <xdr:spPr>
        <a:xfrm>
          <a:off x="14649450" y="10232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95267</xdr:rowOff>
    </xdr:from>
    <xdr:ext cx="405111" cy="259045"/>
    <xdr:sp macro="" textlink="">
      <xdr:nvSpPr>
        <xdr:cNvPr id="347" name="【保健センター・保健所】&#10;有形固定資産減価償却率該当値テキスト">
          <a:extLst>
            <a:ext uri="{FF2B5EF4-FFF2-40B4-BE49-F238E27FC236}">
              <a16:creationId xmlns:a16="http://schemas.microsoft.com/office/drawing/2014/main" id="{6B6BB6D4-9FF5-49A8-88FA-767B4C0FDA5E}"/>
            </a:ext>
          </a:extLst>
        </xdr:cNvPr>
        <xdr:cNvSpPr txBox="1"/>
      </xdr:nvSpPr>
      <xdr:spPr>
        <a:xfrm>
          <a:off x="14742160"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76835</xdr:rowOff>
    </xdr:from>
    <xdr:to>
      <xdr:col>81</xdr:col>
      <xdr:colOff>101600</xdr:colOff>
      <xdr:row>60</xdr:row>
      <xdr:rowOff>6985</xdr:rowOff>
    </xdr:to>
    <xdr:sp macro="" textlink="">
      <xdr:nvSpPr>
        <xdr:cNvPr id="348" name="楕円 347">
          <a:extLst>
            <a:ext uri="{FF2B5EF4-FFF2-40B4-BE49-F238E27FC236}">
              <a16:creationId xmlns:a16="http://schemas.microsoft.com/office/drawing/2014/main" id="{3660C6DF-0323-4785-BE66-879A3AAA5612}"/>
            </a:ext>
          </a:extLst>
        </xdr:cNvPr>
        <xdr:cNvSpPr/>
      </xdr:nvSpPr>
      <xdr:spPr>
        <a:xfrm>
          <a:off x="13887450" y="10192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127635</xdr:rowOff>
    </xdr:from>
    <xdr:to>
      <xdr:col>85</xdr:col>
      <xdr:colOff>127000</xdr:colOff>
      <xdr:row>59</xdr:row>
      <xdr:rowOff>167640</xdr:rowOff>
    </xdr:to>
    <xdr:cxnSp macro="">
      <xdr:nvCxnSpPr>
        <xdr:cNvPr id="349" name="直線コネクタ 348">
          <a:extLst>
            <a:ext uri="{FF2B5EF4-FFF2-40B4-BE49-F238E27FC236}">
              <a16:creationId xmlns:a16="http://schemas.microsoft.com/office/drawing/2014/main" id="{E3274C71-32FD-4F9C-ABDF-F09300A0F87C}"/>
            </a:ext>
          </a:extLst>
        </xdr:cNvPr>
        <xdr:cNvCxnSpPr/>
      </xdr:nvCxnSpPr>
      <xdr:spPr>
        <a:xfrm>
          <a:off x="13942060" y="1024699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36830</xdr:rowOff>
    </xdr:from>
    <xdr:to>
      <xdr:col>76</xdr:col>
      <xdr:colOff>165100</xdr:colOff>
      <xdr:row>59</xdr:row>
      <xdr:rowOff>138430</xdr:rowOff>
    </xdr:to>
    <xdr:sp macro="" textlink="">
      <xdr:nvSpPr>
        <xdr:cNvPr id="350" name="楕円 349">
          <a:extLst>
            <a:ext uri="{FF2B5EF4-FFF2-40B4-BE49-F238E27FC236}">
              <a16:creationId xmlns:a16="http://schemas.microsoft.com/office/drawing/2014/main" id="{238E9E11-4BE7-4DB0-8C84-F53F70CFF211}"/>
            </a:ext>
          </a:extLst>
        </xdr:cNvPr>
        <xdr:cNvSpPr/>
      </xdr:nvSpPr>
      <xdr:spPr>
        <a:xfrm>
          <a:off x="13089890" y="101523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87630</xdr:rowOff>
    </xdr:from>
    <xdr:to>
      <xdr:col>81</xdr:col>
      <xdr:colOff>50800</xdr:colOff>
      <xdr:row>59</xdr:row>
      <xdr:rowOff>127635</xdr:rowOff>
    </xdr:to>
    <xdr:cxnSp macro="">
      <xdr:nvCxnSpPr>
        <xdr:cNvPr id="351" name="直線コネクタ 350">
          <a:extLst>
            <a:ext uri="{FF2B5EF4-FFF2-40B4-BE49-F238E27FC236}">
              <a16:creationId xmlns:a16="http://schemas.microsoft.com/office/drawing/2014/main" id="{474B0884-CC08-4794-A7B2-4C9C67D99731}"/>
            </a:ext>
          </a:extLst>
        </xdr:cNvPr>
        <xdr:cNvCxnSpPr/>
      </xdr:nvCxnSpPr>
      <xdr:spPr>
        <a:xfrm>
          <a:off x="13144500" y="1020699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170180</xdr:rowOff>
    </xdr:from>
    <xdr:to>
      <xdr:col>72</xdr:col>
      <xdr:colOff>38100</xdr:colOff>
      <xdr:row>59</xdr:row>
      <xdr:rowOff>100330</xdr:rowOff>
    </xdr:to>
    <xdr:sp macro="" textlink="">
      <xdr:nvSpPr>
        <xdr:cNvPr id="352" name="楕円 351">
          <a:extLst>
            <a:ext uri="{FF2B5EF4-FFF2-40B4-BE49-F238E27FC236}">
              <a16:creationId xmlns:a16="http://schemas.microsoft.com/office/drawing/2014/main" id="{7CFF988D-A3A2-4F4D-90E6-ECDCDFEB39BA}"/>
            </a:ext>
          </a:extLst>
        </xdr:cNvPr>
        <xdr:cNvSpPr/>
      </xdr:nvSpPr>
      <xdr:spPr>
        <a:xfrm>
          <a:off x="12303760" y="10118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49530</xdr:rowOff>
    </xdr:from>
    <xdr:to>
      <xdr:col>76</xdr:col>
      <xdr:colOff>114300</xdr:colOff>
      <xdr:row>59</xdr:row>
      <xdr:rowOff>87630</xdr:rowOff>
    </xdr:to>
    <xdr:cxnSp macro="">
      <xdr:nvCxnSpPr>
        <xdr:cNvPr id="353" name="直線コネクタ 352">
          <a:extLst>
            <a:ext uri="{FF2B5EF4-FFF2-40B4-BE49-F238E27FC236}">
              <a16:creationId xmlns:a16="http://schemas.microsoft.com/office/drawing/2014/main" id="{68844260-9526-4B07-9F26-5056F10EDD1E}"/>
            </a:ext>
          </a:extLst>
        </xdr:cNvPr>
        <xdr:cNvCxnSpPr/>
      </xdr:nvCxnSpPr>
      <xdr:spPr>
        <a:xfrm>
          <a:off x="12346940" y="101688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130175</xdr:rowOff>
    </xdr:from>
    <xdr:to>
      <xdr:col>67</xdr:col>
      <xdr:colOff>101600</xdr:colOff>
      <xdr:row>59</xdr:row>
      <xdr:rowOff>60325</xdr:rowOff>
    </xdr:to>
    <xdr:sp macro="" textlink="">
      <xdr:nvSpPr>
        <xdr:cNvPr id="354" name="楕円 353">
          <a:extLst>
            <a:ext uri="{FF2B5EF4-FFF2-40B4-BE49-F238E27FC236}">
              <a16:creationId xmlns:a16="http://schemas.microsoft.com/office/drawing/2014/main" id="{91C0F8B1-76CC-4D5A-B19A-718F148D245E}"/>
            </a:ext>
          </a:extLst>
        </xdr:cNvPr>
        <xdr:cNvSpPr/>
      </xdr:nvSpPr>
      <xdr:spPr>
        <a:xfrm>
          <a:off x="11487150" y="100780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xdr:rowOff>
    </xdr:from>
    <xdr:to>
      <xdr:col>71</xdr:col>
      <xdr:colOff>177800</xdr:colOff>
      <xdr:row>59</xdr:row>
      <xdr:rowOff>49530</xdr:rowOff>
    </xdr:to>
    <xdr:cxnSp macro="">
      <xdr:nvCxnSpPr>
        <xdr:cNvPr id="355" name="直線コネクタ 354">
          <a:extLst>
            <a:ext uri="{FF2B5EF4-FFF2-40B4-BE49-F238E27FC236}">
              <a16:creationId xmlns:a16="http://schemas.microsoft.com/office/drawing/2014/main" id="{1084C7C1-4326-41C6-B6B3-4B09A66F6CC3}"/>
            </a:ext>
          </a:extLst>
        </xdr:cNvPr>
        <xdr:cNvCxnSpPr/>
      </xdr:nvCxnSpPr>
      <xdr:spPr>
        <a:xfrm>
          <a:off x="11541760" y="1012698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99712</xdr:rowOff>
    </xdr:from>
    <xdr:ext cx="405111" cy="259045"/>
    <xdr:sp macro="" textlink="">
      <xdr:nvSpPr>
        <xdr:cNvPr id="356" name="n_1aveValue【保健センター・保健所】&#10;有形固定資産減価償却率">
          <a:extLst>
            <a:ext uri="{FF2B5EF4-FFF2-40B4-BE49-F238E27FC236}">
              <a16:creationId xmlns:a16="http://schemas.microsoft.com/office/drawing/2014/main" id="{DBBC5737-EF56-40F7-8635-18CB2BD69A46}"/>
            </a:ext>
          </a:extLst>
        </xdr:cNvPr>
        <xdr:cNvSpPr txBox="1"/>
      </xdr:nvSpPr>
      <xdr:spPr>
        <a:xfrm>
          <a:off x="1373823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76852</xdr:rowOff>
    </xdr:from>
    <xdr:ext cx="405111" cy="259045"/>
    <xdr:sp macro="" textlink="">
      <xdr:nvSpPr>
        <xdr:cNvPr id="357" name="n_2aveValue【保健センター・保健所】&#10;有形固定資産減価償却率">
          <a:extLst>
            <a:ext uri="{FF2B5EF4-FFF2-40B4-BE49-F238E27FC236}">
              <a16:creationId xmlns:a16="http://schemas.microsoft.com/office/drawing/2014/main" id="{1876C1DB-40D9-4D80-9772-40E752E21DBA}"/>
            </a:ext>
          </a:extLst>
        </xdr:cNvPr>
        <xdr:cNvSpPr txBox="1"/>
      </xdr:nvSpPr>
      <xdr:spPr>
        <a:xfrm>
          <a:off x="1295718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158767</xdr:rowOff>
    </xdr:from>
    <xdr:ext cx="405111" cy="259045"/>
    <xdr:sp macro="" textlink="">
      <xdr:nvSpPr>
        <xdr:cNvPr id="358" name="n_3aveValue【保健センター・保健所】&#10;有形固定資産減価償却率">
          <a:extLst>
            <a:ext uri="{FF2B5EF4-FFF2-40B4-BE49-F238E27FC236}">
              <a16:creationId xmlns:a16="http://schemas.microsoft.com/office/drawing/2014/main" id="{317A9135-D0F7-4FAF-B4E6-BF577B7C70E4}"/>
            </a:ext>
          </a:extLst>
        </xdr:cNvPr>
        <xdr:cNvSpPr txBox="1"/>
      </xdr:nvSpPr>
      <xdr:spPr>
        <a:xfrm>
          <a:off x="1217105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164482</xdr:rowOff>
    </xdr:from>
    <xdr:ext cx="405111" cy="259045"/>
    <xdr:sp macro="" textlink="">
      <xdr:nvSpPr>
        <xdr:cNvPr id="359" name="n_4aveValue【保健センター・保健所】&#10;有形固定資産減価償却率">
          <a:extLst>
            <a:ext uri="{FF2B5EF4-FFF2-40B4-BE49-F238E27FC236}">
              <a16:creationId xmlns:a16="http://schemas.microsoft.com/office/drawing/2014/main" id="{CA884F05-9BC3-4986-AB5B-349FEBB1B940}"/>
            </a:ext>
          </a:extLst>
        </xdr:cNvPr>
        <xdr:cNvSpPr txBox="1"/>
      </xdr:nvSpPr>
      <xdr:spPr>
        <a:xfrm>
          <a:off x="113544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169562</xdr:rowOff>
    </xdr:from>
    <xdr:ext cx="405111" cy="259045"/>
    <xdr:sp macro="" textlink="">
      <xdr:nvSpPr>
        <xdr:cNvPr id="360" name="n_1mainValue【保健センター・保健所】&#10;有形固定資産減価償却率">
          <a:extLst>
            <a:ext uri="{FF2B5EF4-FFF2-40B4-BE49-F238E27FC236}">
              <a16:creationId xmlns:a16="http://schemas.microsoft.com/office/drawing/2014/main" id="{F0A3782B-536E-4BA1-A813-060C2878F2BB}"/>
            </a:ext>
          </a:extLst>
        </xdr:cNvPr>
        <xdr:cNvSpPr txBox="1"/>
      </xdr:nvSpPr>
      <xdr:spPr>
        <a:xfrm>
          <a:off x="1373823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129557</xdr:rowOff>
    </xdr:from>
    <xdr:ext cx="405111" cy="259045"/>
    <xdr:sp macro="" textlink="">
      <xdr:nvSpPr>
        <xdr:cNvPr id="361" name="n_2mainValue【保健センター・保健所】&#10;有形固定資産減価償却率">
          <a:extLst>
            <a:ext uri="{FF2B5EF4-FFF2-40B4-BE49-F238E27FC236}">
              <a16:creationId xmlns:a16="http://schemas.microsoft.com/office/drawing/2014/main" id="{D00B7AB7-F4D4-41C6-873A-7B3A589CB92A}"/>
            </a:ext>
          </a:extLst>
        </xdr:cNvPr>
        <xdr:cNvSpPr txBox="1"/>
      </xdr:nvSpPr>
      <xdr:spPr>
        <a:xfrm>
          <a:off x="1295718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91457</xdr:rowOff>
    </xdr:from>
    <xdr:ext cx="405111" cy="259045"/>
    <xdr:sp macro="" textlink="">
      <xdr:nvSpPr>
        <xdr:cNvPr id="362" name="n_3mainValue【保健センター・保健所】&#10;有形固定資産減価償却率">
          <a:extLst>
            <a:ext uri="{FF2B5EF4-FFF2-40B4-BE49-F238E27FC236}">
              <a16:creationId xmlns:a16="http://schemas.microsoft.com/office/drawing/2014/main" id="{274829ED-A861-4DFE-8D43-B134AE093630}"/>
            </a:ext>
          </a:extLst>
        </xdr:cNvPr>
        <xdr:cNvSpPr txBox="1"/>
      </xdr:nvSpPr>
      <xdr:spPr>
        <a:xfrm>
          <a:off x="1217105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51452</xdr:rowOff>
    </xdr:from>
    <xdr:ext cx="405111" cy="259045"/>
    <xdr:sp macro="" textlink="">
      <xdr:nvSpPr>
        <xdr:cNvPr id="363" name="n_4mainValue【保健センター・保健所】&#10;有形固定資産減価償却率">
          <a:extLst>
            <a:ext uri="{FF2B5EF4-FFF2-40B4-BE49-F238E27FC236}">
              <a16:creationId xmlns:a16="http://schemas.microsoft.com/office/drawing/2014/main" id="{0678D379-58FA-4910-9151-F3221714C444}"/>
            </a:ext>
          </a:extLst>
        </xdr:cNvPr>
        <xdr:cNvSpPr txBox="1"/>
      </xdr:nvSpPr>
      <xdr:spPr>
        <a:xfrm>
          <a:off x="1135444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4" name="正方形/長方形 363">
          <a:extLst>
            <a:ext uri="{FF2B5EF4-FFF2-40B4-BE49-F238E27FC236}">
              <a16:creationId xmlns:a16="http://schemas.microsoft.com/office/drawing/2014/main" id="{1E06A409-748E-4E14-97BE-FCBBE54CC099}"/>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5" name="正方形/長方形 364">
          <a:extLst>
            <a:ext uri="{FF2B5EF4-FFF2-40B4-BE49-F238E27FC236}">
              <a16:creationId xmlns:a16="http://schemas.microsoft.com/office/drawing/2014/main" id="{C53A73C3-2457-416F-B2C0-AE5A527B1330}"/>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6" name="正方形/長方形 365">
          <a:extLst>
            <a:ext uri="{FF2B5EF4-FFF2-40B4-BE49-F238E27FC236}">
              <a16:creationId xmlns:a16="http://schemas.microsoft.com/office/drawing/2014/main" id="{637FF220-A851-42B6-AEA2-0BBCB946B7A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7" name="正方形/長方形 366">
          <a:extLst>
            <a:ext uri="{FF2B5EF4-FFF2-40B4-BE49-F238E27FC236}">
              <a16:creationId xmlns:a16="http://schemas.microsoft.com/office/drawing/2014/main" id="{8E7C7546-7AF2-4CA1-9F24-C455C1AEB06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8" name="正方形/長方形 367">
          <a:extLst>
            <a:ext uri="{FF2B5EF4-FFF2-40B4-BE49-F238E27FC236}">
              <a16:creationId xmlns:a16="http://schemas.microsoft.com/office/drawing/2014/main" id="{DA1017DB-BE0B-407E-9904-7EF6DA3C865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9" name="正方形/長方形 368">
          <a:extLst>
            <a:ext uri="{FF2B5EF4-FFF2-40B4-BE49-F238E27FC236}">
              <a16:creationId xmlns:a16="http://schemas.microsoft.com/office/drawing/2014/main" id="{772E2CC9-4DDA-4004-A4F5-1A6B247F3FA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0" name="正方形/長方形 369">
          <a:extLst>
            <a:ext uri="{FF2B5EF4-FFF2-40B4-BE49-F238E27FC236}">
              <a16:creationId xmlns:a16="http://schemas.microsoft.com/office/drawing/2014/main" id="{425E6737-8BB9-4372-AAB2-77710960000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1" name="正方形/長方形 370">
          <a:extLst>
            <a:ext uri="{FF2B5EF4-FFF2-40B4-BE49-F238E27FC236}">
              <a16:creationId xmlns:a16="http://schemas.microsoft.com/office/drawing/2014/main" id="{759CE3F7-266B-4F64-B1DF-14FB03B5DCA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2" name="テキスト ボックス 371">
          <a:extLst>
            <a:ext uri="{FF2B5EF4-FFF2-40B4-BE49-F238E27FC236}">
              <a16:creationId xmlns:a16="http://schemas.microsoft.com/office/drawing/2014/main" id="{7807E10D-49C2-4D96-92EA-6CE256A5791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3" name="直線コネクタ 372">
          <a:extLst>
            <a:ext uri="{FF2B5EF4-FFF2-40B4-BE49-F238E27FC236}">
              <a16:creationId xmlns:a16="http://schemas.microsoft.com/office/drawing/2014/main" id="{6711A764-0A78-44CC-9D2A-0E024CE91EF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4" name="直線コネクタ 373">
          <a:extLst>
            <a:ext uri="{FF2B5EF4-FFF2-40B4-BE49-F238E27FC236}">
              <a16:creationId xmlns:a16="http://schemas.microsoft.com/office/drawing/2014/main" id="{76EB3953-22EF-45E5-9736-3DA4D59B593B}"/>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5" name="テキスト ボックス 374">
          <a:extLst>
            <a:ext uri="{FF2B5EF4-FFF2-40B4-BE49-F238E27FC236}">
              <a16:creationId xmlns:a16="http://schemas.microsoft.com/office/drawing/2014/main" id="{D25BF130-B437-43D5-823F-4791A9B7CEA1}"/>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6" name="直線コネクタ 375">
          <a:extLst>
            <a:ext uri="{FF2B5EF4-FFF2-40B4-BE49-F238E27FC236}">
              <a16:creationId xmlns:a16="http://schemas.microsoft.com/office/drawing/2014/main" id="{FC7154EB-CF07-4BC9-817E-BE864880B61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77" name="テキスト ボックス 376">
          <a:extLst>
            <a:ext uri="{FF2B5EF4-FFF2-40B4-BE49-F238E27FC236}">
              <a16:creationId xmlns:a16="http://schemas.microsoft.com/office/drawing/2014/main" id="{28F14C5D-0AA1-4D86-8452-10FDB26B07B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8" name="直線コネクタ 377">
          <a:extLst>
            <a:ext uri="{FF2B5EF4-FFF2-40B4-BE49-F238E27FC236}">
              <a16:creationId xmlns:a16="http://schemas.microsoft.com/office/drawing/2014/main" id="{16B0733D-D966-42E5-A100-2302D65EA176}"/>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9" name="テキスト ボックス 378">
          <a:extLst>
            <a:ext uri="{FF2B5EF4-FFF2-40B4-BE49-F238E27FC236}">
              <a16:creationId xmlns:a16="http://schemas.microsoft.com/office/drawing/2014/main" id="{2960D07E-194A-4533-BCF0-5E959124CB8D}"/>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0" name="直線コネクタ 379">
          <a:extLst>
            <a:ext uri="{FF2B5EF4-FFF2-40B4-BE49-F238E27FC236}">
              <a16:creationId xmlns:a16="http://schemas.microsoft.com/office/drawing/2014/main" id="{685124CE-3F96-4F00-8DA3-DF8A39E865D3}"/>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1" name="テキスト ボックス 380">
          <a:extLst>
            <a:ext uri="{FF2B5EF4-FFF2-40B4-BE49-F238E27FC236}">
              <a16:creationId xmlns:a16="http://schemas.microsoft.com/office/drawing/2014/main" id="{73931C5B-55F3-4B14-B735-360071D5A2EA}"/>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2" name="直線コネクタ 381">
          <a:extLst>
            <a:ext uri="{FF2B5EF4-FFF2-40B4-BE49-F238E27FC236}">
              <a16:creationId xmlns:a16="http://schemas.microsoft.com/office/drawing/2014/main" id="{9D8BBA0C-084E-402F-916E-D8F8B3DCF202}"/>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3" name="テキスト ボックス 382">
          <a:extLst>
            <a:ext uri="{FF2B5EF4-FFF2-40B4-BE49-F238E27FC236}">
              <a16:creationId xmlns:a16="http://schemas.microsoft.com/office/drawing/2014/main" id="{5C2311BA-E5C6-459D-BF61-3B8B9F07CEA4}"/>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4" name="直線コネクタ 383">
          <a:extLst>
            <a:ext uri="{FF2B5EF4-FFF2-40B4-BE49-F238E27FC236}">
              <a16:creationId xmlns:a16="http://schemas.microsoft.com/office/drawing/2014/main" id="{DF1F08A9-FD30-4231-B96C-976603952B9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5" name="テキスト ボックス 384">
          <a:extLst>
            <a:ext uri="{FF2B5EF4-FFF2-40B4-BE49-F238E27FC236}">
              <a16:creationId xmlns:a16="http://schemas.microsoft.com/office/drawing/2014/main" id="{2E3FCD29-6758-4632-B989-51C0D24BBF7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6" name="【保健センター・保健所】&#10;一人当たり面積グラフ枠">
          <a:extLst>
            <a:ext uri="{FF2B5EF4-FFF2-40B4-BE49-F238E27FC236}">
              <a16:creationId xmlns:a16="http://schemas.microsoft.com/office/drawing/2014/main" id="{A02ED4BE-1B4F-4864-875E-F325C60E83A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xdr:rowOff>
    </xdr:from>
    <xdr:to>
      <xdr:col>116</xdr:col>
      <xdr:colOff>62864</xdr:colOff>
      <xdr:row>64</xdr:row>
      <xdr:rowOff>21590</xdr:rowOff>
    </xdr:to>
    <xdr:cxnSp macro="">
      <xdr:nvCxnSpPr>
        <xdr:cNvPr id="387" name="直線コネクタ 386">
          <a:extLst>
            <a:ext uri="{FF2B5EF4-FFF2-40B4-BE49-F238E27FC236}">
              <a16:creationId xmlns:a16="http://schemas.microsoft.com/office/drawing/2014/main" id="{3ABE3703-C2C4-40BB-8B4D-B09446A51891}"/>
            </a:ext>
          </a:extLst>
        </xdr:cNvPr>
        <xdr:cNvCxnSpPr/>
      </xdr:nvCxnSpPr>
      <xdr:spPr>
        <a:xfrm flipV="1">
          <a:off x="19947254" y="9610725"/>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25417</xdr:rowOff>
    </xdr:from>
    <xdr:ext cx="469744" cy="259045"/>
    <xdr:sp macro="" textlink="">
      <xdr:nvSpPr>
        <xdr:cNvPr id="388" name="【保健センター・保健所】&#10;一人当たり面積最小値テキスト">
          <a:extLst>
            <a:ext uri="{FF2B5EF4-FFF2-40B4-BE49-F238E27FC236}">
              <a16:creationId xmlns:a16="http://schemas.microsoft.com/office/drawing/2014/main" id="{353A5FE6-5730-48C7-BEE4-A51D17E33C1D}"/>
            </a:ext>
          </a:extLst>
        </xdr:cNvPr>
        <xdr:cNvSpPr txBox="1"/>
      </xdr:nvSpPr>
      <xdr:spPr>
        <a:xfrm>
          <a:off x="19985990" y="1099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21590</xdr:rowOff>
    </xdr:from>
    <xdr:to>
      <xdr:col>116</xdr:col>
      <xdr:colOff>152400</xdr:colOff>
      <xdr:row>64</xdr:row>
      <xdr:rowOff>21590</xdr:rowOff>
    </xdr:to>
    <xdr:cxnSp macro="">
      <xdr:nvCxnSpPr>
        <xdr:cNvPr id="389" name="直線コネクタ 388">
          <a:extLst>
            <a:ext uri="{FF2B5EF4-FFF2-40B4-BE49-F238E27FC236}">
              <a16:creationId xmlns:a16="http://schemas.microsoft.com/office/drawing/2014/main" id="{81229BF8-A57D-4C19-B9DB-916527834BAE}"/>
            </a:ext>
          </a:extLst>
        </xdr:cNvPr>
        <xdr:cNvCxnSpPr/>
      </xdr:nvCxnSpPr>
      <xdr:spPr>
        <a:xfrm>
          <a:off x="19885660" y="10990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125747</xdr:rowOff>
    </xdr:from>
    <xdr:ext cx="469744" cy="259045"/>
    <xdr:sp macro="" textlink="">
      <xdr:nvSpPr>
        <xdr:cNvPr id="390" name="【保健センター・保健所】&#10;一人当たり面積最大値テキスト">
          <a:extLst>
            <a:ext uri="{FF2B5EF4-FFF2-40B4-BE49-F238E27FC236}">
              <a16:creationId xmlns:a16="http://schemas.microsoft.com/office/drawing/2014/main" id="{74BDD527-3D68-4271-A055-0ED430034577}"/>
            </a:ext>
          </a:extLst>
        </xdr:cNvPr>
        <xdr:cNvSpPr txBox="1"/>
      </xdr:nvSpPr>
      <xdr:spPr>
        <a:xfrm>
          <a:off x="1998599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xdr:rowOff>
    </xdr:from>
    <xdr:to>
      <xdr:col>116</xdr:col>
      <xdr:colOff>152400</xdr:colOff>
      <xdr:row>56</xdr:row>
      <xdr:rowOff>7620</xdr:rowOff>
    </xdr:to>
    <xdr:cxnSp macro="">
      <xdr:nvCxnSpPr>
        <xdr:cNvPr id="391" name="直線コネクタ 390">
          <a:extLst>
            <a:ext uri="{FF2B5EF4-FFF2-40B4-BE49-F238E27FC236}">
              <a16:creationId xmlns:a16="http://schemas.microsoft.com/office/drawing/2014/main" id="{F69238D9-817E-4C50-8113-FA532F9B1B17}"/>
            </a:ext>
          </a:extLst>
        </xdr:cNvPr>
        <xdr:cNvCxnSpPr/>
      </xdr:nvCxnSpPr>
      <xdr:spPr>
        <a:xfrm>
          <a:off x="19885660" y="9610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22877</xdr:rowOff>
    </xdr:from>
    <xdr:ext cx="469744" cy="259045"/>
    <xdr:sp macro="" textlink="">
      <xdr:nvSpPr>
        <xdr:cNvPr id="392" name="【保健センター・保健所】&#10;一人当たり面積平均値テキスト">
          <a:extLst>
            <a:ext uri="{FF2B5EF4-FFF2-40B4-BE49-F238E27FC236}">
              <a16:creationId xmlns:a16="http://schemas.microsoft.com/office/drawing/2014/main" id="{BD602560-FFE6-41CE-852A-9780C7A51AED}"/>
            </a:ext>
          </a:extLst>
        </xdr:cNvPr>
        <xdr:cNvSpPr txBox="1"/>
      </xdr:nvSpPr>
      <xdr:spPr>
        <a:xfrm>
          <a:off x="1998599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44450</xdr:rowOff>
    </xdr:from>
    <xdr:to>
      <xdr:col>116</xdr:col>
      <xdr:colOff>114300</xdr:colOff>
      <xdr:row>62</xdr:row>
      <xdr:rowOff>146050</xdr:rowOff>
    </xdr:to>
    <xdr:sp macro="" textlink="">
      <xdr:nvSpPr>
        <xdr:cNvPr id="393" name="フローチャート: 判断 392">
          <a:extLst>
            <a:ext uri="{FF2B5EF4-FFF2-40B4-BE49-F238E27FC236}">
              <a16:creationId xmlns:a16="http://schemas.microsoft.com/office/drawing/2014/main" id="{74EC22D5-4714-43BF-BFD4-0969A0B394FB}"/>
            </a:ext>
          </a:extLst>
        </xdr:cNvPr>
        <xdr:cNvSpPr/>
      </xdr:nvSpPr>
      <xdr:spPr>
        <a:xfrm>
          <a:off x="19904710" y="10676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76200</xdr:rowOff>
    </xdr:from>
    <xdr:to>
      <xdr:col>112</xdr:col>
      <xdr:colOff>38100</xdr:colOff>
      <xdr:row>63</xdr:row>
      <xdr:rowOff>6350</xdr:rowOff>
    </xdr:to>
    <xdr:sp macro="" textlink="">
      <xdr:nvSpPr>
        <xdr:cNvPr id="394" name="フローチャート: 判断 393">
          <a:extLst>
            <a:ext uri="{FF2B5EF4-FFF2-40B4-BE49-F238E27FC236}">
              <a16:creationId xmlns:a16="http://schemas.microsoft.com/office/drawing/2014/main" id="{4FBA51CC-411C-4DFE-BDE0-E8136D508910}"/>
            </a:ext>
          </a:extLst>
        </xdr:cNvPr>
        <xdr:cNvSpPr/>
      </xdr:nvSpPr>
      <xdr:spPr>
        <a:xfrm>
          <a:off x="19161760" y="107061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85090</xdr:rowOff>
    </xdr:from>
    <xdr:to>
      <xdr:col>107</xdr:col>
      <xdr:colOff>101600</xdr:colOff>
      <xdr:row>63</xdr:row>
      <xdr:rowOff>15240</xdr:rowOff>
    </xdr:to>
    <xdr:sp macro="" textlink="">
      <xdr:nvSpPr>
        <xdr:cNvPr id="395" name="フローチャート: 判断 394">
          <a:extLst>
            <a:ext uri="{FF2B5EF4-FFF2-40B4-BE49-F238E27FC236}">
              <a16:creationId xmlns:a16="http://schemas.microsoft.com/office/drawing/2014/main" id="{74E52143-A29D-4BCF-BE11-9771FE55B730}"/>
            </a:ext>
          </a:extLst>
        </xdr:cNvPr>
        <xdr:cNvSpPr/>
      </xdr:nvSpPr>
      <xdr:spPr>
        <a:xfrm>
          <a:off x="18345150" y="107168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xdr:rowOff>
    </xdr:from>
    <xdr:to>
      <xdr:col>102</xdr:col>
      <xdr:colOff>165100</xdr:colOff>
      <xdr:row>62</xdr:row>
      <xdr:rowOff>104140</xdr:rowOff>
    </xdr:to>
    <xdr:sp macro="" textlink="">
      <xdr:nvSpPr>
        <xdr:cNvPr id="396" name="フローチャート: 判断 395">
          <a:extLst>
            <a:ext uri="{FF2B5EF4-FFF2-40B4-BE49-F238E27FC236}">
              <a16:creationId xmlns:a16="http://schemas.microsoft.com/office/drawing/2014/main" id="{B4BF107B-A098-462C-BF9B-DFD16E4393D9}"/>
            </a:ext>
          </a:extLst>
        </xdr:cNvPr>
        <xdr:cNvSpPr/>
      </xdr:nvSpPr>
      <xdr:spPr>
        <a:xfrm>
          <a:off x="17547590" y="106324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22860</xdr:rowOff>
    </xdr:from>
    <xdr:to>
      <xdr:col>98</xdr:col>
      <xdr:colOff>38100</xdr:colOff>
      <xdr:row>62</xdr:row>
      <xdr:rowOff>124460</xdr:rowOff>
    </xdr:to>
    <xdr:sp macro="" textlink="">
      <xdr:nvSpPr>
        <xdr:cNvPr id="397" name="フローチャート: 判断 396">
          <a:extLst>
            <a:ext uri="{FF2B5EF4-FFF2-40B4-BE49-F238E27FC236}">
              <a16:creationId xmlns:a16="http://schemas.microsoft.com/office/drawing/2014/main" id="{CB6B4A06-B8FF-43E9-8919-89CCEAD68698}"/>
            </a:ext>
          </a:extLst>
        </xdr:cNvPr>
        <xdr:cNvSpPr/>
      </xdr:nvSpPr>
      <xdr:spPr>
        <a:xfrm>
          <a:off x="16761460" y="106489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4B12D76C-E6B3-4958-B530-457EF3A5460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C4AF6DC1-DC42-4B92-9C1F-D4EA43FCF10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0C59ED9D-2585-4176-9BC6-7185B507D48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638C44FD-113A-4FD4-AE7A-6248662690E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256F3EF4-013D-449E-8E48-9E7021EA216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137160</xdr:rowOff>
    </xdr:from>
    <xdr:to>
      <xdr:col>116</xdr:col>
      <xdr:colOff>114300</xdr:colOff>
      <xdr:row>62</xdr:row>
      <xdr:rowOff>67310</xdr:rowOff>
    </xdr:to>
    <xdr:sp macro="" textlink="">
      <xdr:nvSpPr>
        <xdr:cNvPr id="403" name="楕円 402">
          <a:extLst>
            <a:ext uri="{FF2B5EF4-FFF2-40B4-BE49-F238E27FC236}">
              <a16:creationId xmlns:a16="http://schemas.microsoft.com/office/drawing/2014/main" id="{E5CC5D95-1E3B-48ED-B0EA-6932EFBBA89B}"/>
            </a:ext>
          </a:extLst>
        </xdr:cNvPr>
        <xdr:cNvSpPr/>
      </xdr:nvSpPr>
      <xdr:spPr>
        <a:xfrm>
          <a:off x="19904710" y="105918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160037</xdr:rowOff>
    </xdr:from>
    <xdr:ext cx="469744" cy="259045"/>
    <xdr:sp macro="" textlink="">
      <xdr:nvSpPr>
        <xdr:cNvPr id="404" name="【保健センター・保健所】&#10;一人当たり面積該当値テキスト">
          <a:extLst>
            <a:ext uri="{FF2B5EF4-FFF2-40B4-BE49-F238E27FC236}">
              <a16:creationId xmlns:a16="http://schemas.microsoft.com/office/drawing/2014/main" id="{88E5FFA7-FF05-4022-BD54-6D4A018BC926}"/>
            </a:ext>
          </a:extLst>
        </xdr:cNvPr>
        <xdr:cNvSpPr txBox="1"/>
      </xdr:nvSpPr>
      <xdr:spPr>
        <a:xfrm>
          <a:off x="19985990" y="10448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147320</xdr:rowOff>
    </xdr:from>
    <xdr:to>
      <xdr:col>112</xdr:col>
      <xdr:colOff>38100</xdr:colOff>
      <xdr:row>62</xdr:row>
      <xdr:rowOff>77470</xdr:rowOff>
    </xdr:to>
    <xdr:sp macro="" textlink="">
      <xdr:nvSpPr>
        <xdr:cNvPr id="405" name="楕円 404">
          <a:extLst>
            <a:ext uri="{FF2B5EF4-FFF2-40B4-BE49-F238E27FC236}">
              <a16:creationId xmlns:a16="http://schemas.microsoft.com/office/drawing/2014/main" id="{FF71D7FA-6692-4023-84CF-118521D57FEE}"/>
            </a:ext>
          </a:extLst>
        </xdr:cNvPr>
        <xdr:cNvSpPr/>
      </xdr:nvSpPr>
      <xdr:spPr>
        <a:xfrm>
          <a:off x="19161760" y="10603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16510</xdr:rowOff>
    </xdr:from>
    <xdr:to>
      <xdr:col>116</xdr:col>
      <xdr:colOff>63500</xdr:colOff>
      <xdr:row>62</xdr:row>
      <xdr:rowOff>26670</xdr:rowOff>
    </xdr:to>
    <xdr:cxnSp macro="">
      <xdr:nvCxnSpPr>
        <xdr:cNvPr id="406" name="直線コネクタ 405">
          <a:extLst>
            <a:ext uri="{FF2B5EF4-FFF2-40B4-BE49-F238E27FC236}">
              <a16:creationId xmlns:a16="http://schemas.microsoft.com/office/drawing/2014/main" id="{D4C7303C-C218-4FFF-B44B-86338AB0ECAC}"/>
            </a:ext>
          </a:extLst>
        </xdr:cNvPr>
        <xdr:cNvCxnSpPr/>
      </xdr:nvCxnSpPr>
      <xdr:spPr>
        <a:xfrm flipV="1">
          <a:off x="19204940" y="10650220"/>
          <a:ext cx="74295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154940</xdr:rowOff>
    </xdr:from>
    <xdr:to>
      <xdr:col>107</xdr:col>
      <xdr:colOff>101600</xdr:colOff>
      <xdr:row>62</xdr:row>
      <xdr:rowOff>85090</xdr:rowOff>
    </xdr:to>
    <xdr:sp macro="" textlink="">
      <xdr:nvSpPr>
        <xdr:cNvPr id="407" name="楕円 406">
          <a:extLst>
            <a:ext uri="{FF2B5EF4-FFF2-40B4-BE49-F238E27FC236}">
              <a16:creationId xmlns:a16="http://schemas.microsoft.com/office/drawing/2014/main" id="{1D486D0C-9FF9-4BBF-9F8F-ABA9111A3313}"/>
            </a:ext>
          </a:extLst>
        </xdr:cNvPr>
        <xdr:cNvSpPr/>
      </xdr:nvSpPr>
      <xdr:spPr>
        <a:xfrm>
          <a:off x="18345150" y="1061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26670</xdr:rowOff>
    </xdr:from>
    <xdr:to>
      <xdr:col>111</xdr:col>
      <xdr:colOff>177800</xdr:colOff>
      <xdr:row>62</xdr:row>
      <xdr:rowOff>34290</xdr:rowOff>
    </xdr:to>
    <xdr:cxnSp macro="">
      <xdr:nvCxnSpPr>
        <xdr:cNvPr id="408" name="直線コネクタ 407">
          <a:extLst>
            <a:ext uri="{FF2B5EF4-FFF2-40B4-BE49-F238E27FC236}">
              <a16:creationId xmlns:a16="http://schemas.microsoft.com/office/drawing/2014/main" id="{2FE7523A-EABF-4382-819F-4E892F2485B7}"/>
            </a:ext>
          </a:extLst>
        </xdr:cNvPr>
        <xdr:cNvCxnSpPr/>
      </xdr:nvCxnSpPr>
      <xdr:spPr>
        <a:xfrm flipV="1">
          <a:off x="18399760" y="1065466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162560</xdr:rowOff>
    </xdr:from>
    <xdr:to>
      <xdr:col>102</xdr:col>
      <xdr:colOff>165100</xdr:colOff>
      <xdr:row>62</xdr:row>
      <xdr:rowOff>92710</xdr:rowOff>
    </xdr:to>
    <xdr:sp macro="" textlink="">
      <xdr:nvSpPr>
        <xdr:cNvPr id="409" name="楕円 408">
          <a:extLst>
            <a:ext uri="{FF2B5EF4-FFF2-40B4-BE49-F238E27FC236}">
              <a16:creationId xmlns:a16="http://schemas.microsoft.com/office/drawing/2014/main" id="{2AED17E8-7B11-43CD-884A-5826ED45A05B}"/>
            </a:ext>
          </a:extLst>
        </xdr:cNvPr>
        <xdr:cNvSpPr/>
      </xdr:nvSpPr>
      <xdr:spPr>
        <a:xfrm>
          <a:off x="17547590" y="106229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34290</xdr:rowOff>
    </xdr:from>
    <xdr:to>
      <xdr:col>107</xdr:col>
      <xdr:colOff>50800</xdr:colOff>
      <xdr:row>62</xdr:row>
      <xdr:rowOff>41910</xdr:rowOff>
    </xdr:to>
    <xdr:cxnSp macro="">
      <xdr:nvCxnSpPr>
        <xdr:cNvPr id="410" name="直線コネクタ 409">
          <a:extLst>
            <a:ext uri="{FF2B5EF4-FFF2-40B4-BE49-F238E27FC236}">
              <a16:creationId xmlns:a16="http://schemas.microsoft.com/office/drawing/2014/main" id="{C03B8C65-F1F6-457A-866C-C747EF675511}"/>
            </a:ext>
          </a:extLst>
        </xdr:cNvPr>
        <xdr:cNvCxnSpPr/>
      </xdr:nvCxnSpPr>
      <xdr:spPr>
        <a:xfrm flipV="1">
          <a:off x="17602200" y="106641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168910</xdr:rowOff>
    </xdr:from>
    <xdr:to>
      <xdr:col>98</xdr:col>
      <xdr:colOff>38100</xdr:colOff>
      <xdr:row>62</xdr:row>
      <xdr:rowOff>99060</xdr:rowOff>
    </xdr:to>
    <xdr:sp macro="" textlink="">
      <xdr:nvSpPr>
        <xdr:cNvPr id="411" name="楕円 410">
          <a:extLst>
            <a:ext uri="{FF2B5EF4-FFF2-40B4-BE49-F238E27FC236}">
              <a16:creationId xmlns:a16="http://schemas.microsoft.com/office/drawing/2014/main" id="{908ECCA2-CC49-4428-B3A2-BDFF97FCB16D}"/>
            </a:ext>
          </a:extLst>
        </xdr:cNvPr>
        <xdr:cNvSpPr/>
      </xdr:nvSpPr>
      <xdr:spPr>
        <a:xfrm>
          <a:off x="16761460" y="1063117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41910</xdr:rowOff>
    </xdr:from>
    <xdr:to>
      <xdr:col>102</xdr:col>
      <xdr:colOff>114300</xdr:colOff>
      <xdr:row>62</xdr:row>
      <xdr:rowOff>48260</xdr:rowOff>
    </xdr:to>
    <xdr:cxnSp macro="">
      <xdr:nvCxnSpPr>
        <xdr:cNvPr id="412" name="直線コネクタ 411">
          <a:extLst>
            <a:ext uri="{FF2B5EF4-FFF2-40B4-BE49-F238E27FC236}">
              <a16:creationId xmlns:a16="http://schemas.microsoft.com/office/drawing/2014/main" id="{302961C6-86A9-4F36-9982-ACFEBCB40B66}"/>
            </a:ext>
          </a:extLst>
        </xdr:cNvPr>
        <xdr:cNvCxnSpPr/>
      </xdr:nvCxnSpPr>
      <xdr:spPr>
        <a:xfrm flipV="1">
          <a:off x="16804640" y="10673715"/>
          <a:ext cx="79756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168927</xdr:rowOff>
    </xdr:from>
    <xdr:ext cx="469744" cy="259045"/>
    <xdr:sp macro="" textlink="">
      <xdr:nvSpPr>
        <xdr:cNvPr id="413" name="n_1aveValue【保健センター・保健所】&#10;一人当たり面積">
          <a:extLst>
            <a:ext uri="{FF2B5EF4-FFF2-40B4-BE49-F238E27FC236}">
              <a16:creationId xmlns:a16="http://schemas.microsoft.com/office/drawing/2014/main" id="{CAAD5457-CF4D-487F-AFD0-16F3A8FF86F1}"/>
            </a:ext>
          </a:extLst>
        </xdr:cNvPr>
        <xdr:cNvSpPr txBox="1"/>
      </xdr:nvSpPr>
      <xdr:spPr>
        <a:xfrm>
          <a:off x="18982132"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6367</xdr:rowOff>
    </xdr:from>
    <xdr:ext cx="469744" cy="259045"/>
    <xdr:sp macro="" textlink="">
      <xdr:nvSpPr>
        <xdr:cNvPr id="414" name="n_2aveValue【保健センター・保健所】&#10;一人当たり面積">
          <a:extLst>
            <a:ext uri="{FF2B5EF4-FFF2-40B4-BE49-F238E27FC236}">
              <a16:creationId xmlns:a16="http://schemas.microsoft.com/office/drawing/2014/main" id="{39CBBFED-D391-4DCA-A25B-419FAF5143BD}"/>
            </a:ext>
          </a:extLst>
        </xdr:cNvPr>
        <xdr:cNvSpPr txBox="1"/>
      </xdr:nvSpPr>
      <xdr:spPr>
        <a:xfrm>
          <a:off x="18182032" y="1080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95267</xdr:rowOff>
    </xdr:from>
    <xdr:ext cx="469744" cy="259045"/>
    <xdr:sp macro="" textlink="">
      <xdr:nvSpPr>
        <xdr:cNvPr id="415" name="n_3aveValue【保健センター・保健所】&#10;一人当たり面積">
          <a:extLst>
            <a:ext uri="{FF2B5EF4-FFF2-40B4-BE49-F238E27FC236}">
              <a16:creationId xmlns:a16="http://schemas.microsoft.com/office/drawing/2014/main" id="{DEF42B11-C60D-4CB6-9B62-AD39AA838371}"/>
            </a:ext>
          </a:extLst>
        </xdr:cNvPr>
        <xdr:cNvSpPr txBox="1"/>
      </xdr:nvSpPr>
      <xdr:spPr>
        <a:xfrm>
          <a:off x="17384472"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115587</xdr:rowOff>
    </xdr:from>
    <xdr:ext cx="469744" cy="259045"/>
    <xdr:sp macro="" textlink="">
      <xdr:nvSpPr>
        <xdr:cNvPr id="416" name="n_4aveValue【保健センター・保健所】&#10;一人当たり面積">
          <a:extLst>
            <a:ext uri="{FF2B5EF4-FFF2-40B4-BE49-F238E27FC236}">
              <a16:creationId xmlns:a16="http://schemas.microsoft.com/office/drawing/2014/main" id="{E66EAE82-052F-484B-A6AD-4574A951A992}"/>
            </a:ext>
          </a:extLst>
        </xdr:cNvPr>
        <xdr:cNvSpPr txBox="1"/>
      </xdr:nvSpPr>
      <xdr:spPr>
        <a:xfrm>
          <a:off x="16588817" y="1074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93997</xdr:rowOff>
    </xdr:from>
    <xdr:ext cx="469744" cy="259045"/>
    <xdr:sp macro="" textlink="">
      <xdr:nvSpPr>
        <xdr:cNvPr id="417" name="n_1mainValue【保健センター・保健所】&#10;一人当たり面積">
          <a:extLst>
            <a:ext uri="{FF2B5EF4-FFF2-40B4-BE49-F238E27FC236}">
              <a16:creationId xmlns:a16="http://schemas.microsoft.com/office/drawing/2014/main" id="{E82C752E-362C-4DE5-BE02-1127DBB20A7A}"/>
            </a:ext>
          </a:extLst>
        </xdr:cNvPr>
        <xdr:cNvSpPr txBox="1"/>
      </xdr:nvSpPr>
      <xdr:spPr>
        <a:xfrm>
          <a:off x="18982132"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101617</xdr:rowOff>
    </xdr:from>
    <xdr:ext cx="469744" cy="259045"/>
    <xdr:sp macro="" textlink="">
      <xdr:nvSpPr>
        <xdr:cNvPr id="418" name="n_2mainValue【保健センター・保健所】&#10;一人当たり面積">
          <a:extLst>
            <a:ext uri="{FF2B5EF4-FFF2-40B4-BE49-F238E27FC236}">
              <a16:creationId xmlns:a16="http://schemas.microsoft.com/office/drawing/2014/main" id="{D7DC59BF-D7A9-4746-A303-77E49F5CAB25}"/>
            </a:ext>
          </a:extLst>
        </xdr:cNvPr>
        <xdr:cNvSpPr txBox="1"/>
      </xdr:nvSpPr>
      <xdr:spPr>
        <a:xfrm>
          <a:off x="18182032"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109237</xdr:rowOff>
    </xdr:from>
    <xdr:ext cx="469744" cy="259045"/>
    <xdr:sp macro="" textlink="">
      <xdr:nvSpPr>
        <xdr:cNvPr id="419" name="n_3mainValue【保健センター・保健所】&#10;一人当たり面積">
          <a:extLst>
            <a:ext uri="{FF2B5EF4-FFF2-40B4-BE49-F238E27FC236}">
              <a16:creationId xmlns:a16="http://schemas.microsoft.com/office/drawing/2014/main" id="{48D7FD75-FE02-4658-AC85-A5D981581F36}"/>
            </a:ext>
          </a:extLst>
        </xdr:cNvPr>
        <xdr:cNvSpPr txBox="1"/>
      </xdr:nvSpPr>
      <xdr:spPr>
        <a:xfrm>
          <a:off x="17384472" y="1039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115587</xdr:rowOff>
    </xdr:from>
    <xdr:ext cx="469744" cy="259045"/>
    <xdr:sp macro="" textlink="">
      <xdr:nvSpPr>
        <xdr:cNvPr id="420" name="n_4mainValue【保健センター・保健所】&#10;一人当たり面積">
          <a:extLst>
            <a:ext uri="{FF2B5EF4-FFF2-40B4-BE49-F238E27FC236}">
              <a16:creationId xmlns:a16="http://schemas.microsoft.com/office/drawing/2014/main" id="{966F079E-276C-4D99-A30B-E8DBA141B87F}"/>
            </a:ext>
          </a:extLst>
        </xdr:cNvPr>
        <xdr:cNvSpPr txBox="1"/>
      </xdr:nvSpPr>
      <xdr:spPr>
        <a:xfrm>
          <a:off x="16588817" y="104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ED4E2E92-70BB-4D85-AC67-D4191F7688A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C63B92FB-C762-4F33-BE0B-43CB090B158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D18F895D-BA8C-44AE-97DD-38BFB791677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BBE43B7A-49BE-43B7-A5FA-3336F9B06DD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C1E311C9-FE2F-4CC0-8DFB-51145D413A1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F2729293-2D31-4F84-B7C2-5BF89E5860C0}"/>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2297CDE4-CCE5-4B64-AEEE-565AA26247F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B8E6F594-70DA-4EF1-8CF0-BC20AE635CC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a:extLst>
            <a:ext uri="{FF2B5EF4-FFF2-40B4-BE49-F238E27FC236}">
              <a16:creationId xmlns:a16="http://schemas.microsoft.com/office/drawing/2014/main" id="{6AF07664-2801-44C8-B387-06492E0E8A0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91BC53B3-59AA-4E3D-AE8A-F61BC80590E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a:extLst>
            <a:ext uri="{FF2B5EF4-FFF2-40B4-BE49-F238E27FC236}">
              <a16:creationId xmlns:a16="http://schemas.microsoft.com/office/drawing/2014/main" id="{24D16CF1-95F1-4C00-866A-DFAAD9F1EFF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20C4E2C9-D603-4FE1-92C3-C5BFDA81679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1B5CD62E-854A-4253-9A8B-02E576CB4E30}"/>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943228F3-C5AD-4F11-A851-D98345A28A5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5" name="テキスト ボックス 434">
          <a:extLst>
            <a:ext uri="{FF2B5EF4-FFF2-40B4-BE49-F238E27FC236}">
              <a16:creationId xmlns:a16="http://schemas.microsoft.com/office/drawing/2014/main" id="{C38EA6AB-BA6E-4C49-882D-12C06E3B396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D56A5F8B-497B-4E7F-806B-F9155BA4C9F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7" name="テキスト ボックス 436">
          <a:extLst>
            <a:ext uri="{FF2B5EF4-FFF2-40B4-BE49-F238E27FC236}">
              <a16:creationId xmlns:a16="http://schemas.microsoft.com/office/drawing/2014/main" id="{9C7EB56B-4468-4C0E-B7D7-2C1C3CEB7B5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3F69A196-ED1D-4618-9430-D5EC4404A426}"/>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9" name="テキスト ボックス 438">
          <a:extLst>
            <a:ext uri="{FF2B5EF4-FFF2-40B4-BE49-F238E27FC236}">
              <a16:creationId xmlns:a16="http://schemas.microsoft.com/office/drawing/2014/main" id="{CEF22F28-AF5E-42E6-9AD9-BC4F31D0F03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F4726166-73C6-4291-81CB-858B058CE98C}"/>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1" name="テキスト ボックス 440">
          <a:extLst>
            <a:ext uri="{FF2B5EF4-FFF2-40B4-BE49-F238E27FC236}">
              <a16:creationId xmlns:a16="http://schemas.microsoft.com/office/drawing/2014/main" id="{06C1887F-72EF-4189-A97E-0BE2269DCDC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593D76D1-E04E-4D3C-AF93-DF6D10645A6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3" name="テキスト ボックス 442">
          <a:extLst>
            <a:ext uri="{FF2B5EF4-FFF2-40B4-BE49-F238E27FC236}">
              <a16:creationId xmlns:a16="http://schemas.microsoft.com/office/drawing/2014/main" id="{232A08B5-8241-4F73-AE09-92FE2080812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E5A3B803-2C25-4B1F-B07A-C093486397E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445" name="直線コネクタ 444">
          <a:extLst>
            <a:ext uri="{FF2B5EF4-FFF2-40B4-BE49-F238E27FC236}">
              <a16:creationId xmlns:a16="http://schemas.microsoft.com/office/drawing/2014/main" id="{A494CF56-D56F-4CD2-8E09-B297F083D44B}"/>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6" name="【消防施設】&#10;有形固定資産減価償却率最小値テキスト">
          <a:extLst>
            <a:ext uri="{FF2B5EF4-FFF2-40B4-BE49-F238E27FC236}">
              <a16:creationId xmlns:a16="http://schemas.microsoft.com/office/drawing/2014/main" id="{049FBEDC-2A0C-488C-8863-8359BB8459ED}"/>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7" name="直線コネクタ 446">
          <a:extLst>
            <a:ext uri="{FF2B5EF4-FFF2-40B4-BE49-F238E27FC236}">
              <a16:creationId xmlns:a16="http://schemas.microsoft.com/office/drawing/2014/main" id="{DCFD2F13-224E-4B65-9FEF-F0876071AC1E}"/>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48" name="【消防施設】&#10;有形固定資産減価償却率最大値テキスト">
          <a:extLst>
            <a:ext uri="{FF2B5EF4-FFF2-40B4-BE49-F238E27FC236}">
              <a16:creationId xmlns:a16="http://schemas.microsoft.com/office/drawing/2014/main" id="{57A387C0-0133-4DEF-859B-53867C8136D9}"/>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49" name="直線コネクタ 448">
          <a:extLst>
            <a:ext uri="{FF2B5EF4-FFF2-40B4-BE49-F238E27FC236}">
              <a16:creationId xmlns:a16="http://schemas.microsoft.com/office/drawing/2014/main" id="{BD7FEDEF-A606-4268-B89E-241DB8F93AA7}"/>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163847</xdr:rowOff>
    </xdr:from>
    <xdr:ext cx="405111" cy="259045"/>
    <xdr:sp macro="" textlink="">
      <xdr:nvSpPr>
        <xdr:cNvPr id="450" name="【消防施設】&#10;有形固定資産減価償却率平均値テキスト">
          <a:extLst>
            <a:ext uri="{FF2B5EF4-FFF2-40B4-BE49-F238E27FC236}">
              <a16:creationId xmlns:a16="http://schemas.microsoft.com/office/drawing/2014/main" id="{98185611-B34F-4ACB-A70E-C76AA958C449}"/>
            </a:ext>
          </a:extLst>
        </xdr:cNvPr>
        <xdr:cNvSpPr txBox="1"/>
      </xdr:nvSpPr>
      <xdr:spPr>
        <a:xfrm>
          <a:off x="1474216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451" name="フローチャート: 判断 450">
          <a:extLst>
            <a:ext uri="{FF2B5EF4-FFF2-40B4-BE49-F238E27FC236}">
              <a16:creationId xmlns:a16="http://schemas.microsoft.com/office/drawing/2014/main" id="{D76392B2-B16B-4278-8416-A01D76B8B75C}"/>
            </a:ext>
          </a:extLst>
        </xdr:cNvPr>
        <xdr:cNvSpPr/>
      </xdr:nvSpPr>
      <xdr:spPr>
        <a:xfrm>
          <a:off x="146494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452" name="フローチャート: 判断 451">
          <a:extLst>
            <a:ext uri="{FF2B5EF4-FFF2-40B4-BE49-F238E27FC236}">
              <a16:creationId xmlns:a16="http://schemas.microsoft.com/office/drawing/2014/main" id="{E0C9A51F-B4B5-4488-AE47-2B47E5CABDD4}"/>
            </a:ext>
          </a:extLst>
        </xdr:cNvPr>
        <xdr:cNvSpPr/>
      </xdr:nvSpPr>
      <xdr:spPr>
        <a:xfrm>
          <a:off x="13887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118745</xdr:rowOff>
    </xdr:from>
    <xdr:to>
      <xdr:col>76</xdr:col>
      <xdr:colOff>165100</xdr:colOff>
      <xdr:row>82</xdr:row>
      <xdr:rowOff>48895</xdr:rowOff>
    </xdr:to>
    <xdr:sp macro="" textlink="">
      <xdr:nvSpPr>
        <xdr:cNvPr id="453" name="フローチャート: 判断 452">
          <a:extLst>
            <a:ext uri="{FF2B5EF4-FFF2-40B4-BE49-F238E27FC236}">
              <a16:creationId xmlns:a16="http://schemas.microsoft.com/office/drawing/2014/main" id="{E2A948D8-8C2A-4AF0-A450-66FAD7235B56}"/>
            </a:ext>
          </a:extLst>
        </xdr:cNvPr>
        <xdr:cNvSpPr/>
      </xdr:nvSpPr>
      <xdr:spPr>
        <a:xfrm>
          <a:off x="13089890" y="140081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124461</xdr:rowOff>
    </xdr:from>
    <xdr:to>
      <xdr:col>72</xdr:col>
      <xdr:colOff>38100</xdr:colOff>
      <xdr:row>82</xdr:row>
      <xdr:rowOff>54611</xdr:rowOff>
    </xdr:to>
    <xdr:sp macro="" textlink="">
      <xdr:nvSpPr>
        <xdr:cNvPr id="454" name="フローチャート: 判断 453">
          <a:extLst>
            <a:ext uri="{FF2B5EF4-FFF2-40B4-BE49-F238E27FC236}">
              <a16:creationId xmlns:a16="http://schemas.microsoft.com/office/drawing/2014/main" id="{936C9E8A-C828-41DE-BB47-98CA6312802C}"/>
            </a:ext>
          </a:extLst>
        </xdr:cNvPr>
        <xdr:cNvSpPr/>
      </xdr:nvSpPr>
      <xdr:spPr>
        <a:xfrm>
          <a:off x="12303760" y="140138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154939</xdr:rowOff>
    </xdr:from>
    <xdr:to>
      <xdr:col>67</xdr:col>
      <xdr:colOff>101600</xdr:colOff>
      <xdr:row>82</xdr:row>
      <xdr:rowOff>85089</xdr:rowOff>
    </xdr:to>
    <xdr:sp macro="" textlink="">
      <xdr:nvSpPr>
        <xdr:cNvPr id="455" name="フローチャート: 判断 454">
          <a:extLst>
            <a:ext uri="{FF2B5EF4-FFF2-40B4-BE49-F238E27FC236}">
              <a16:creationId xmlns:a16="http://schemas.microsoft.com/office/drawing/2014/main" id="{61B2F6AE-69D0-4C97-8BA8-CE9A0889318A}"/>
            </a:ext>
          </a:extLst>
        </xdr:cNvPr>
        <xdr:cNvSpPr/>
      </xdr:nvSpPr>
      <xdr:spPr>
        <a:xfrm>
          <a:off x="11487150" y="140423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6703A1D-185E-4B5D-B983-136D392FC24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352A67A9-C7A7-4B0C-87B5-623AD99F3E4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18D53D42-7AEF-4BCA-AAF5-C9C23EAF5F5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4AC4D95-942D-4CEF-80B6-5EFAE1D06E67}"/>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2AB2BE88-5FDC-45DA-8F59-4F26CC539C5D}"/>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139700</xdr:rowOff>
    </xdr:from>
    <xdr:to>
      <xdr:col>85</xdr:col>
      <xdr:colOff>177800</xdr:colOff>
      <xdr:row>81</xdr:row>
      <xdr:rowOff>69850</xdr:rowOff>
    </xdr:to>
    <xdr:sp macro="" textlink="">
      <xdr:nvSpPr>
        <xdr:cNvPr id="461" name="楕円 460">
          <a:extLst>
            <a:ext uri="{FF2B5EF4-FFF2-40B4-BE49-F238E27FC236}">
              <a16:creationId xmlns:a16="http://schemas.microsoft.com/office/drawing/2014/main" id="{6B6573D1-5828-453E-8AB9-3905D7459EAE}"/>
            </a:ext>
          </a:extLst>
        </xdr:cNvPr>
        <xdr:cNvSpPr/>
      </xdr:nvSpPr>
      <xdr:spPr>
        <a:xfrm>
          <a:off x="14649450" y="13851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162577</xdr:rowOff>
    </xdr:from>
    <xdr:ext cx="405111" cy="259045"/>
    <xdr:sp macro="" textlink="">
      <xdr:nvSpPr>
        <xdr:cNvPr id="462" name="【消防施設】&#10;有形固定資産減価償却率該当値テキスト">
          <a:extLst>
            <a:ext uri="{FF2B5EF4-FFF2-40B4-BE49-F238E27FC236}">
              <a16:creationId xmlns:a16="http://schemas.microsoft.com/office/drawing/2014/main" id="{D521E36C-4258-4944-9599-2CA5B3BF46D2}"/>
            </a:ext>
          </a:extLst>
        </xdr:cNvPr>
        <xdr:cNvSpPr txBox="1"/>
      </xdr:nvSpPr>
      <xdr:spPr>
        <a:xfrm>
          <a:off x="14742160"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463" name="楕円 462">
          <a:extLst>
            <a:ext uri="{FF2B5EF4-FFF2-40B4-BE49-F238E27FC236}">
              <a16:creationId xmlns:a16="http://schemas.microsoft.com/office/drawing/2014/main" id="{DF1A990E-2EFD-4078-BB50-1EBC02F68CBB}"/>
            </a:ext>
          </a:extLst>
        </xdr:cNvPr>
        <xdr:cNvSpPr/>
      </xdr:nvSpPr>
      <xdr:spPr>
        <a:xfrm>
          <a:off x="13887450" y="13876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19050</xdr:rowOff>
    </xdr:from>
    <xdr:to>
      <xdr:col>85</xdr:col>
      <xdr:colOff>127000</xdr:colOff>
      <xdr:row>81</xdr:row>
      <xdr:rowOff>38100</xdr:rowOff>
    </xdr:to>
    <xdr:cxnSp macro="">
      <xdr:nvCxnSpPr>
        <xdr:cNvPr id="464" name="直線コネクタ 463">
          <a:extLst>
            <a:ext uri="{FF2B5EF4-FFF2-40B4-BE49-F238E27FC236}">
              <a16:creationId xmlns:a16="http://schemas.microsoft.com/office/drawing/2014/main" id="{5409AFEB-771D-43E0-8F78-90EC246BB410}"/>
            </a:ext>
          </a:extLst>
        </xdr:cNvPr>
        <xdr:cNvCxnSpPr/>
      </xdr:nvCxnSpPr>
      <xdr:spPr>
        <a:xfrm flipV="1">
          <a:off x="13942060" y="1390269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160655</xdr:rowOff>
    </xdr:from>
    <xdr:to>
      <xdr:col>76</xdr:col>
      <xdr:colOff>165100</xdr:colOff>
      <xdr:row>81</xdr:row>
      <xdr:rowOff>90805</xdr:rowOff>
    </xdr:to>
    <xdr:sp macro="" textlink="">
      <xdr:nvSpPr>
        <xdr:cNvPr id="465" name="楕円 464">
          <a:extLst>
            <a:ext uri="{FF2B5EF4-FFF2-40B4-BE49-F238E27FC236}">
              <a16:creationId xmlns:a16="http://schemas.microsoft.com/office/drawing/2014/main" id="{A2556C65-317D-4D9C-AAD0-AAA190E27D11}"/>
            </a:ext>
          </a:extLst>
        </xdr:cNvPr>
        <xdr:cNvSpPr/>
      </xdr:nvSpPr>
      <xdr:spPr>
        <a:xfrm>
          <a:off x="13089890" y="138785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40005</xdr:rowOff>
    </xdr:to>
    <xdr:cxnSp macro="">
      <xdr:nvCxnSpPr>
        <xdr:cNvPr id="466" name="直線コネクタ 465">
          <a:extLst>
            <a:ext uri="{FF2B5EF4-FFF2-40B4-BE49-F238E27FC236}">
              <a16:creationId xmlns:a16="http://schemas.microsoft.com/office/drawing/2014/main" id="{12D16CFD-B1C6-464D-9369-663810688CA1}"/>
            </a:ext>
          </a:extLst>
        </xdr:cNvPr>
        <xdr:cNvCxnSpPr/>
      </xdr:nvCxnSpPr>
      <xdr:spPr>
        <a:xfrm flipV="1">
          <a:off x="13144500" y="139255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109220</xdr:rowOff>
    </xdr:from>
    <xdr:to>
      <xdr:col>72</xdr:col>
      <xdr:colOff>38100</xdr:colOff>
      <xdr:row>81</xdr:row>
      <xdr:rowOff>39370</xdr:rowOff>
    </xdr:to>
    <xdr:sp macro="" textlink="">
      <xdr:nvSpPr>
        <xdr:cNvPr id="467" name="楕円 466">
          <a:extLst>
            <a:ext uri="{FF2B5EF4-FFF2-40B4-BE49-F238E27FC236}">
              <a16:creationId xmlns:a16="http://schemas.microsoft.com/office/drawing/2014/main" id="{06E89E12-C521-4F8E-9BC9-EE32D6F02F0F}"/>
            </a:ext>
          </a:extLst>
        </xdr:cNvPr>
        <xdr:cNvSpPr/>
      </xdr:nvSpPr>
      <xdr:spPr>
        <a:xfrm>
          <a:off x="12303760" y="13823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160020</xdr:rowOff>
    </xdr:from>
    <xdr:to>
      <xdr:col>76</xdr:col>
      <xdr:colOff>114300</xdr:colOff>
      <xdr:row>81</xdr:row>
      <xdr:rowOff>40005</xdr:rowOff>
    </xdr:to>
    <xdr:cxnSp macro="">
      <xdr:nvCxnSpPr>
        <xdr:cNvPr id="468" name="直線コネクタ 467">
          <a:extLst>
            <a:ext uri="{FF2B5EF4-FFF2-40B4-BE49-F238E27FC236}">
              <a16:creationId xmlns:a16="http://schemas.microsoft.com/office/drawing/2014/main" id="{F86CFFD1-DAB5-4C97-9D46-C37644F25E72}"/>
            </a:ext>
          </a:extLst>
        </xdr:cNvPr>
        <xdr:cNvCxnSpPr/>
      </xdr:nvCxnSpPr>
      <xdr:spPr>
        <a:xfrm>
          <a:off x="12346940" y="1387792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469" name="楕円 468">
          <a:extLst>
            <a:ext uri="{FF2B5EF4-FFF2-40B4-BE49-F238E27FC236}">
              <a16:creationId xmlns:a16="http://schemas.microsoft.com/office/drawing/2014/main" id="{AD666E99-792B-4323-8B76-A1C935C06E4F}"/>
            </a:ext>
          </a:extLst>
        </xdr:cNvPr>
        <xdr:cNvSpPr/>
      </xdr:nvSpPr>
      <xdr:spPr>
        <a:xfrm>
          <a:off x="11487150" y="13781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80</xdr:row>
      <xdr:rowOff>160020</xdr:rowOff>
    </xdr:to>
    <xdr:cxnSp macro="">
      <xdr:nvCxnSpPr>
        <xdr:cNvPr id="470" name="直線コネクタ 469">
          <a:extLst>
            <a:ext uri="{FF2B5EF4-FFF2-40B4-BE49-F238E27FC236}">
              <a16:creationId xmlns:a16="http://schemas.microsoft.com/office/drawing/2014/main" id="{C19C9D10-165F-43E5-BF39-37D6AF85C720}"/>
            </a:ext>
          </a:extLst>
        </xdr:cNvPr>
        <xdr:cNvCxnSpPr/>
      </xdr:nvCxnSpPr>
      <xdr:spPr>
        <a:xfrm>
          <a:off x="11541760" y="13836016"/>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120032</xdr:rowOff>
    </xdr:from>
    <xdr:ext cx="405111" cy="259045"/>
    <xdr:sp macro="" textlink="">
      <xdr:nvSpPr>
        <xdr:cNvPr id="471" name="n_1aveValue【消防施設】&#10;有形固定資産減価償却率">
          <a:extLst>
            <a:ext uri="{FF2B5EF4-FFF2-40B4-BE49-F238E27FC236}">
              <a16:creationId xmlns:a16="http://schemas.microsoft.com/office/drawing/2014/main" id="{C635F22D-2ED5-4CB9-859C-AE9C5A44B798}"/>
            </a:ext>
          </a:extLst>
        </xdr:cNvPr>
        <xdr:cNvSpPr txBox="1"/>
      </xdr:nvSpPr>
      <xdr:spPr>
        <a:xfrm>
          <a:off x="13738234" y="1418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40022</xdr:rowOff>
    </xdr:from>
    <xdr:ext cx="405111" cy="259045"/>
    <xdr:sp macro="" textlink="">
      <xdr:nvSpPr>
        <xdr:cNvPr id="472" name="n_2aveValue【消防施設】&#10;有形固定資産減価償却率">
          <a:extLst>
            <a:ext uri="{FF2B5EF4-FFF2-40B4-BE49-F238E27FC236}">
              <a16:creationId xmlns:a16="http://schemas.microsoft.com/office/drawing/2014/main" id="{2E4C210F-BD72-42D5-B8F8-F2304C8AAC50}"/>
            </a:ext>
          </a:extLst>
        </xdr:cNvPr>
        <xdr:cNvSpPr txBox="1"/>
      </xdr:nvSpPr>
      <xdr:spPr>
        <a:xfrm>
          <a:off x="1295718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45738</xdr:rowOff>
    </xdr:from>
    <xdr:ext cx="405111" cy="259045"/>
    <xdr:sp macro="" textlink="">
      <xdr:nvSpPr>
        <xdr:cNvPr id="473" name="n_3aveValue【消防施設】&#10;有形固定資産減価償却率">
          <a:extLst>
            <a:ext uri="{FF2B5EF4-FFF2-40B4-BE49-F238E27FC236}">
              <a16:creationId xmlns:a16="http://schemas.microsoft.com/office/drawing/2014/main" id="{3BF58D99-5EED-47F9-84DD-A5EF0EFDD677}"/>
            </a:ext>
          </a:extLst>
        </xdr:cNvPr>
        <xdr:cNvSpPr txBox="1"/>
      </xdr:nvSpPr>
      <xdr:spPr>
        <a:xfrm>
          <a:off x="12171054" y="1410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76216</xdr:rowOff>
    </xdr:from>
    <xdr:ext cx="405111" cy="259045"/>
    <xdr:sp macro="" textlink="">
      <xdr:nvSpPr>
        <xdr:cNvPr id="474" name="n_4aveValue【消防施設】&#10;有形固定資産減価償却率">
          <a:extLst>
            <a:ext uri="{FF2B5EF4-FFF2-40B4-BE49-F238E27FC236}">
              <a16:creationId xmlns:a16="http://schemas.microsoft.com/office/drawing/2014/main" id="{A213FC2C-B5FC-4D4E-89B2-4C1894CC41B0}"/>
            </a:ext>
          </a:extLst>
        </xdr:cNvPr>
        <xdr:cNvSpPr txBox="1"/>
      </xdr:nvSpPr>
      <xdr:spPr>
        <a:xfrm>
          <a:off x="113544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475" name="n_1mainValue【消防施設】&#10;有形固定資産減価償却率">
          <a:extLst>
            <a:ext uri="{FF2B5EF4-FFF2-40B4-BE49-F238E27FC236}">
              <a16:creationId xmlns:a16="http://schemas.microsoft.com/office/drawing/2014/main" id="{0DF89CDF-A33B-48C1-B709-AF80D31C7931}"/>
            </a:ext>
          </a:extLst>
        </xdr:cNvPr>
        <xdr:cNvSpPr txBox="1"/>
      </xdr:nvSpPr>
      <xdr:spPr>
        <a:xfrm>
          <a:off x="1373823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107332</xdr:rowOff>
    </xdr:from>
    <xdr:ext cx="405111" cy="259045"/>
    <xdr:sp macro="" textlink="">
      <xdr:nvSpPr>
        <xdr:cNvPr id="476" name="n_2mainValue【消防施設】&#10;有形固定資産減価償却率">
          <a:extLst>
            <a:ext uri="{FF2B5EF4-FFF2-40B4-BE49-F238E27FC236}">
              <a16:creationId xmlns:a16="http://schemas.microsoft.com/office/drawing/2014/main" id="{82209F4F-A739-40D7-90A0-E346F7F05C1C}"/>
            </a:ext>
          </a:extLst>
        </xdr:cNvPr>
        <xdr:cNvSpPr txBox="1"/>
      </xdr:nvSpPr>
      <xdr:spPr>
        <a:xfrm>
          <a:off x="1295718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55897</xdr:rowOff>
    </xdr:from>
    <xdr:ext cx="405111" cy="259045"/>
    <xdr:sp macro="" textlink="">
      <xdr:nvSpPr>
        <xdr:cNvPr id="477" name="n_3mainValue【消防施設】&#10;有形固定資産減価償却率">
          <a:extLst>
            <a:ext uri="{FF2B5EF4-FFF2-40B4-BE49-F238E27FC236}">
              <a16:creationId xmlns:a16="http://schemas.microsoft.com/office/drawing/2014/main" id="{5DA6F18B-C57E-4092-BF6A-00195C028942}"/>
            </a:ext>
          </a:extLst>
        </xdr:cNvPr>
        <xdr:cNvSpPr txBox="1"/>
      </xdr:nvSpPr>
      <xdr:spPr>
        <a:xfrm>
          <a:off x="1217105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478" name="n_4mainValue【消防施設】&#10;有形固定資産減価償却率">
          <a:extLst>
            <a:ext uri="{FF2B5EF4-FFF2-40B4-BE49-F238E27FC236}">
              <a16:creationId xmlns:a16="http://schemas.microsoft.com/office/drawing/2014/main" id="{EA2A8B90-E387-4640-B45F-02AE7FC0C130}"/>
            </a:ext>
          </a:extLst>
        </xdr:cNvPr>
        <xdr:cNvSpPr txBox="1"/>
      </xdr:nvSpPr>
      <xdr:spPr>
        <a:xfrm>
          <a:off x="11354444" y="1356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4ECEF783-15CF-4702-A55E-F40DCB42735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EB92B366-FCC3-40B9-B229-0F76FA547F7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2869D781-FF82-4582-B3A7-B0D138CA098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77ADA93F-D773-4418-AB9B-57854E62DD6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85B11A08-4DE4-4E86-BBCE-91F0D2A5517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4D0A3718-550A-4FB8-A8B3-E5A9C64848B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300FD21B-D24A-4D41-9AC7-EF8EDB221D5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FA01EBE4-5294-45E7-B0B4-F32AA960AB3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902F8D10-A3EC-4C67-847B-409424D3BF8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FC239E1E-2FCF-48DA-A269-9618AAB6310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89" name="直線コネクタ 488">
          <a:extLst>
            <a:ext uri="{FF2B5EF4-FFF2-40B4-BE49-F238E27FC236}">
              <a16:creationId xmlns:a16="http://schemas.microsoft.com/office/drawing/2014/main" id="{04AB8397-DD36-41EC-AE7F-0A315DA676F9}"/>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0" name="テキスト ボックス 489">
          <a:extLst>
            <a:ext uri="{FF2B5EF4-FFF2-40B4-BE49-F238E27FC236}">
              <a16:creationId xmlns:a16="http://schemas.microsoft.com/office/drawing/2014/main" id="{13CA3018-12D3-41CE-BD19-4ABE3AB28671}"/>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1" name="直線コネクタ 490">
          <a:extLst>
            <a:ext uri="{FF2B5EF4-FFF2-40B4-BE49-F238E27FC236}">
              <a16:creationId xmlns:a16="http://schemas.microsoft.com/office/drawing/2014/main" id="{75DF2C9B-67CD-4A0E-A994-48E03F407171}"/>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2" name="テキスト ボックス 491">
          <a:extLst>
            <a:ext uri="{FF2B5EF4-FFF2-40B4-BE49-F238E27FC236}">
              <a16:creationId xmlns:a16="http://schemas.microsoft.com/office/drawing/2014/main" id="{3D88E11D-A0F5-4BF3-8B32-27508B329DD9}"/>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3" name="直線コネクタ 492">
          <a:extLst>
            <a:ext uri="{FF2B5EF4-FFF2-40B4-BE49-F238E27FC236}">
              <a16:creationId xmlns:a16="http://schemas.microsoft.com/office/drawing/2014/main" id="{34551F7B-7850-4E5E-8905-4CC7A4CA04BD}"/>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4" name="テキスト ボックス 493">
          <a:extLst>
            <a:ext uri="{FF2B5EF4-FFF2-40B4-BE49-F238E27FC236}">
              <a16:creationId xmlns:a16="http://schemas.microsoft.com/office/drawing/2014/main" id="{F5EDE791-21F0-4347-A430-D468ABE3BECC}"/>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5" name="直線コネクタ 494">
          <a:extLst>
            <a:ext uri="{FF2B5EF4-FFF2-40B4-BE49-F238E27FC236}">
              <a16:creationId xmlns:a16="http://schemas.microsoft.com/office/drawing/2014/main" id="{C926F979-043B-4C91-BEBD-373A192E85D7}"/>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6" name="テキスト ボックス 495">
          <a:extLst>
            <a:ext uri="{FF2B5EF4-FFF2-40B4-BE49-F238E27FC236}">
              <a16:creationId xmlns:a16="http://schemas.microsoft.com/office/drawing/2014/main" id="{ABEDDD21-D499-4124-A6C2-53E477DD8A52}"/>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7" name="直線コネクタ 496">
          <a:extLst>
            <a:ext uri="{FF2B5EF4-FFF2-40B4-BE49-F238E27FC236}">
              <a16:creationId xmlns:a16="http://schemas.microsoft.com/office/drawing/2014/main" id="{F22B7E35-EB5F-4C7E-9373-5669F4DF9610}"/>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98" name="テキスト ボックス 497">
          <a:extLst>
            <a:ext uri="{FF2B5EF4-FFF2-40B4-BE49-F238E27FC236}">
              <a16:creationId xmlns:a16="http://schemas.microsoft.com/office/drawing/2014/main" id="{3C9AE4C1-C6CB-49B8-915A-5C69D6272C9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99" name="【消防施設】&#10;一人当たり面積グラフ枠">
          <a:extLst>
            <a:ext uri="{FF2B5EF4-FFF2-40B4-BE49-F238E27FC236}">
              <a16:creationId xmlns:a16="http://schemas.microsoft.com/office/drawing/2014/main" id="{9B9BA95E-3B0B-4E88-BD23-3D719EE7663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163830</xdr:rowOff>
    </xdr:from>
    <xdr:to>
      <xdr:col>116</xdr:col>
      <xdr:colOff>62864</xdr:colOff>
      <xdr:row>86</xdr:row>
      <xdr:rowOff>15239</xdr:rowOff>
    </xdr:to>
    <xdr:cxnSp macro="">
      <xdr:nvCxnSpPr>
        <xdr:cNvPr id="500" name="直線コネクタ 499">
          <a:extLst>
            <a:ext uri="{FF2B5EF4-FFF2-40B4-BE49-F238E27FC236}">
              <a16:creationId xmlns:a16="http://schemas.microsoft.com/office/drawing/2014/main" id="{E2E2A6A3-EC9F-4AE5-9C9C-16772C981B28}"/>
            </a:ext>
          </a:extLst>
        </xdr:cNvPr>
        <xdr:cNvCxnSpPr/>
      </xdr:nvCxnSpPr>
      <xdr:spPr>
        <a:xfrm flipV="1">
          <a:off x="19947254" y="1354074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501" name="【消防施設】&#10;一人当たり面積最小値テキスト">
          <a:extLst>
            <a:ext uri="{FF2B5EF4-FFF2-40B4-BE49-F238E27FC236}">
              <a16:creationId xmlns:a16="http://schemas.microsoft.com/office/drawing/2014/main" id="{FBC95CD6-E80F-4478-ACC3-BB566264E93E}"/>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502" name="直線コネクタ 501">
          <a:extLst>
            <a:ext uri="{FF2B5EF4-FFF2-40B4-BE49-F238E27FC236}">
              <a16:creationId xmlns:a16="http://schemas.microsoft.com/office/drawing/2014/main" id="{64F5B5AF-F092-4D63-A384-CD0440532951}"/>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110507</xdr:rowOff>
    </xdr:from>
    <xdr:ext cx="469744" cy="259045"/>
    <xdr:sp macro="" textlink="">
      <xdr:nvSpPr>
        <xdr:cNvPr id="503" name="【消防施設】&#10;一人当たり面積最大値テキスト">
          <a:extLst>
            <a:ext uri="{FF2B5EF4-FFF2-40B4-BE49-F238E27FC236}">
              <a16:creationId xmlns:a16="http://schemas.microsoft.com/office/drawing/2014/main" id="{5207F98D-699D-4A1A-B6C1-D33645D5DF6A}"/>
            </a:ext>
          </a:extLst>
        </xdr:cNvPr>
        <xdr:cNvSpPr txBox="1"/>
      </xdr:nvSpPr>
      <xdr:spPr>
        <a:xfrm>
          <a:off x="19985990" y="1331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163830</xdr:rowOff>
    </xdr:from>
    <xdr:to>
      <xdr:col>116</xdr:col>
      <xdr:colOff>152400</xdr:colOff>
      <xdr:row>78</xdr:row>
      <xdr:rowOff>163830</xdr:rowOff>
    </xdr:to>
    <xdr:cxnSp macro="">
      <xdr:nvCxnSpPr>
        <xdr:cNvPr id="504" name="直線コネクタ 503">
          <a:extLst>
            <a:ext uri="{FF2B5EF4-FFF2-40B4-BE49-F238E27FC236}">
              <a16:creationId xmlns:a16="http://schemas.microsoft.com/office/drawing/2014/main" id="{3646BA07-18F1-4BA9-82C5-8992EA79B6C1}"/>
            </a:ext>
          </a:extLst>
        </xdr:cNvPr>
        <xdr:cNvCxnSpPr/>
      </xdr:nvCxnSpPr>
      <xdr:spPr>
        <a:xfrm>
          <a:off x="19885660" y="1354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154195</xdr:rowOff>
    </xdr:from>
    <xdr:ext cx="469744" cy="259045"/>
    <xdr:sp macro="" textlink="">
      <xdr:nvSpPr>
        <xdr:cNvPr id="505" name="【消防施設】&#10;一人当たり面積平均値テキスト">
          <a:extLst>
            <a:ext uri="{FF2B5EF4-FFF2-40B4-BE49-F238E27FC236}">
              <a16:creationId xmlns:a16="http://schemas.microsoft.com/office/drawing/2014/main" id="{E8533116-2F07-4839-AD2F-A5FD9B08C37E}"/>
            </a:ext>
          </a:extLst>
        </xdr:cNvPr>
        <xdr:cNvSpPr txBox="1"/>
      </xdr:nvSpPr>
      <xdr:spPr>
        <a:xfrm>
          <a:off x="19985990" y="1421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506" name="フローチャート: 判断 505">
          <a:extLst>
            <a:ext uri="{FF2B5EF4-FFF2-40B4-BE49-F238E27FC236}">
              <a16:creationId xmlns:a16="http://schemas.microsoft.com/office/drawing/2014/main" id="{3DCCA038-3D6B-4582-AE10-97D65D339334}"/>
            </a:ext>
          </a:extLst>
        </xdr:cNvPr>
        <xdr:cNvSpPr/>
      </xdr:nvSpPr>
      <xdr:spPr>
        <a:xfrm>
          <a:off x="19904710" y="1436547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151892</xdr:rowOff>
    </xdr:from>
    <xdr:to>
      <xdr:col>112</xdr:col>
      <xdr:colOff>38100</xdr:colOff>
      <xdr:row>84</xdr:row>
      <xdr:rowOff>82042</xdr:rowOff>
    </xdr:to>
    <xdr:sp macro="" textlink="">
      <xdr:nvSpPr>
        <xdr:cNvPr id="507" name="フローチャート: 判断 506">
          <a:extLst>
            <a:ext uri="{FF2B5EF4-FFF2-40B4-BE49-F238E27FC236}">
              <a16:creationId xmlns:a16="http://schemas.microsoft.com/office/drawing/2014/main" id="{D138DB78-1C56-4AA3-83B8-B41CADC9350D}"/>
            </a:ext>
          </a:extLst>
        </xdr:cNvPr>
        <xdr:cNvSpPr/>
      </xdr:nvSpPr>
      <xdr:spPr>
        <a:xfrm>
          <a:off x="191617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149606</xdr:rowOff>
    </xdr:from>
    <xdr:to>
      <xdr:col>107</xdr:col>
      <xdr:colOff>101600</xdr:colOff>
      <xdr:row>84</xdr:row>
      <xdr:rowOff>79756</xdr:rowOff>
    </xdr:to>
    <xdr:sp macro="" textlink="">
      <xdr:nvSpPr>
        <xdr:cNvPr id="508" name="フローチャート: 判断 507">
          <a:extLst>
            <a:ext uri="{FF2B5EF4-FFF2-40B4-BE49-F238E27FC236}">
              <a16:creationId xmlns:a16="http://schemas.microsoft.com/office/drawing/2014/main" id="{9B064F89-B62D-4462-BDAA-A1A05A8E6B7C}"/>
            </a:ext>
          </a:extLst>
        </xdr:cNvPr>
        <xdr:cNvSpPr/>
      </xdr:nvSpPr>
      <xdr:spPr>
        <a:xfrm>
          <a:off x="18345150" y="143799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509" name="フローチャート: 判断 508">
          <a:extLst>
            <a:ext uri="{FF2B5EF4-FFF2-40B4-BE49-F238E27FC236}">
              <a16:creationId xmlns:a16="http://schemas.microsoft.com/office/drawing/2014/main" id="{41444E12-A9C3-414E-81C6-333102EC74BA}"/>
            </a:ext>
          </a:extLst>
        </xdr:cNvPr>
        <xdr:cNvSpPr/>
      </xdr:nvSpPr>
      <xdr:spPr>
        <a:xfrm>
          <a:off x="17547590" y="1440281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510" name="フローチャート: 判断 509">
          <a:extLst>
            <a:ext uri="{FF2B5EF4-FFF2-40B4-BE49-F238E27FC236}">
              <a16:creationId xmlns:a16="http://schemas.microsoft.com/office/drawing/2014/main" id="{43B8850E-FBF0-4A8A-8229-B4DBC0D9591F}"/>
            </a:ext>
          </a:extLst>
        </xdr:cNvPr>
        <xdr:cNvSpPr/>
      </xdr:nvSpPr>
      <xdr:spPr>
        <a:xfrm>
          <a:off x="16761460" y="14404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3DFCE4AD-A572-44EF-B6FA-BAB3FD48C6E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68807A4E-793D-4AAF-B0EA-A4F702D10FD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BE481148-EFF2-46BE-9E4D-DCC18BD6051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481CF2D6-E92A-4759-8D13-E736B9CB713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643D7047-2C05-43CE-A21D-C2BE91BCE455}"/>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108458</xdr:rowOff>
    </xdr:from>
    <xdr:to>
      <xdr:col>116</xdr:col>
      <xdr:colOff>114300</xdr:colOff>
      <xdr:row>85</xdr:row>
      <xdr:rowOff>38608</xdr:rowOff>
    </xdr:to>
    <xdr:sp macro="" textlink="">
      <xdr:nvSpPr>
        <xdr:cNvPr id="516" name="楕円 515">
          <a:extLst>
            <a:ext uri="{FF2B5EF4-FFF2-40B4-BE49-F238E27FC236}">
              <a16:creationId xmlns:a16="http://schemas.microsoft.com/office/drawing/2014/main" id="{261BB84F-8EC1-479C-A7D4-A49524568ED6}"/>
            </a:ext>
          </a:extLst>
        </xdr:cNvPr>
        <xdr:cNvSpPr/>
      </xdr:nvSpPr>
      <xdr:spPr>
        <a:xfrm>
          <a:off x="19904710" y="145083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86885</xdr:rowOff>
    </xdr:from>
    <xdr:ext cx="469744" cy="259045"/>
    <xdr:sp macro="" textlink="">
      <xdr:nvSpPr>
        <xdr:cNvPr id="517" name="【消防施設】&#10;一人当たり面積該当値テキスト">
          <a:extLst>
            <a:ext uri="{FF2B5EF4-FFF2-40B4-BE49-F238E27FC236}">
              <a16:creationId xmlns:a16="http://schemas.microsoft.com/office/drawing/2014/main" id="{80907A3D-2D77-4C1A-A832-C32E3E9D143B}"/>
            </a:ext>
          </a:extLst>
        </xdr:cNvPr>
        <xdr:cNvSpPr txBox="1"/>
      </xdr:nvSpPr>
      <xdr:spPr>
        <a:xfrm>
          <a:off x="19985990" y="144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119887</xdr:rowOff>
    </xdr:from>
    <xdr:to>
      <xdr:col>112</xdr:col>
      <xdr:colOff>38100</xdr:colOff>
      <xdr:row>85</xdr:row>
      <xdr:rowOff>50037</xdr:rowOff>
    </xdr:to>
    <xdr:sp macro="" textlink="">
      <xdr:nvSpPr>
        <xdr:cNvPr id="518" name="楕円 517">
          <a:extLst>
            <a:ext uri="{FF2B5EF4-FFF2-40B4-BE49-F238E27FC236}">
              <a16:creationId xmlns:a16="http://schemas.microsoft.com/office/drawing/2014/main" id="{D42E3D3C-E6BE-47F5-A28B-13D4331117A9}"/>
            </a:ext>
          </a:extLst>
        </xdr:cNvPr>
        <xdr:cNvSpPr/>
      </xdr:nvSpPr>
      <xdr:spPr>
        <a:xfrm>
          <a:off x="19161760" y="145235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159258</xdr:rowOff>
    </xdr:from>
    <xdr:to>
      <xdr:col>116</xdr:col>
      <xdr:colOff>63500</xdr:colOff>
      <xdr:row>84</xdr:row>
      <xdr:rowOff>170687</xdr:rowOff>
    </xdr:to>
    <xdr:cxnSp macro="">
      <xdr:nvCxnSpPr>
        <xdr:cNvPr id="519" name="直線コネクタ 518">
          <a:extLst>
            <a:ext uri="{FF2B5EF4-FFF2-40B4-BE49-F238E27FC236}">
              <a16:creationId xmlns:a16="http://schemas.microsoft.com/office/drawing/2014/main" id="{689E283B-3A7A-4436-A476-C29264695780}"/>
            </a:ext>
          </a:extLst>
        </xdr:cNvPr>
        <xdr:cNvCxnSpPr/>
      </xdr:nvCxnSpPr>
      <xdr:spPr>
        <a:xfrm flipV="1">
          <a:off x="19204940" y="14562963"/>
          <a:ext cx="74295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119887</xdr:rowOff>
    </xdr:from>
    <xdr:to>
      <xdr:col>107</xdr:col>
      <xdr:colOff>101600</xdr:colOff>
      <xdr:row>85</xdr:row>
      <xdr:rowOff>50037</xdr:rowOff>
    </xdr:to>
    <xdr:sp macro="" textlink="">
      <xdr:nvSpPr>
        <xdr:cNvPr id="520" name="楕円 519">
          <a:extLst>
            <a:ext uri="{FF2B5EF4-FFF2-40B4-BE49-F238E27FC236}">
              <a16:creationId xmlns:a16="http://schemas.microsoft.com/office/drawing/2014/main" id="{261A36F8-5608-49E7-85BF-50D52FEB1BF9}"/>
            </a:ext>
          </a:extLst>
        </xdr:cNvPr>
        <xdr:cNvSpPr/>
      </xdr:nvSpPr>
      <xdr:spPr>
        <a:xfrm>
          <a:off x="18345150" y="145235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170687</xdr:rowOff>
    </xdr:from>
    <xdr:to>
      <xdr:col>111</xdr:col>
      <xdr:colOff>177800</xdr:colOff>
      <xdr:row>84</xdr:row>
      <xdr:rowOff>170687</xdr:rowOff>
    </xdr:to>
    <xdr:cxnSp macro="">
      <xdr:nvCxnSpPr>
        <xdr:cNvPr id="521" name="直線コネクタ 520">
          <a:extLst>
            <a:ext uri="{FF2B5EF4-FFF2-40B4-BE49-F238E27FC236}">
              <a16:creationId xmlns:a16="http://schemas.microsoft.com/office/drawing/2014/main" id="{A4F570DD-ABDA-4248-AC03-FE07F322440E}"/>
            </a:ext>
          </a:extLst>
        </xdr:cNvPr>
        <xdr:cNvCxnSpPr/>
      </xdr:nvCxnSpPr>
      <xdr:spPr>
        <a:xfrm>
          <a:off x="18399760" y="1457629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126746</xdr:rowOff>
    </xdr:from>
    <xdr:to>
      <xdr:col>102</xdr:col>
      <xdr:colOff>165100</xdr:colOff>
      <xdr:row>85</xdr:row>
      <xdr:rowOff>56896</xdr:rowOff>
    </xdr:to>
    <xdr:sp macro="" textlink="">
      <xdr:nvSpPr>
        <xdr:cNvPr id="522" name="楕円 521">
          <a:extLst>
            <a:ext uri="{FF2B5EF4-FFF2-40B4-BE49-F238E27FC236}">
              <a16:creationId xmlns:a16="http://schemas.microsoft.com/office/drawing/2014/main" id="{1AC05EFC-BACE-470E-9ED4-A7924C502F91}"/>
            </a:ext>
          </a:extLst>
        </xdr:cNvPr>
        <xdr:cNvSpPr/>
      </xdr:nvSpPr>
      <xdr:spPr>
        <a:xfrm>
          <a:off x="17547590" y="1453235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170687</xdr:rowOff>
    </xdr:from>
    <xdr:to>
      <xdr:col>107</xdr:col>
      <xdr:colOff>50800</xdr:colOff>
      <xdr:row>85</xdr:row>
      <xdr:rowOff>6096</xdr:rowOff>
    </xdr:to>
    <xdr:cxnSp macro="">
      <xdr:nvCxnSpPr>
        <xdr:cNvPr id="523" name="直線コネクタ 522">
          <a:extLst>
            <a:ext uri="{FF2B5EF4-FFF2-40B4-BE49-F238E27FC236}">
              <a16:creationId xmlns:a16="http://schemas.microsoft.com/office/drawing/2014/main" id="{21F405C0-732C-4F4C-938E-12D43534C9A3}"/>
            </a:ext>
          </a:extLst>
        </xdr:cNvPr>
        <xdr:cNvCxnSpPr/>
      </xdr:nvCxnSpPr>
      <xdr:spPr>
        <a:xfrm flipV="1">
          <a:off x="17602200" y="14576297"/>
          <a:ext cx="79756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119887</xdr:rowOff>
    </xdr:from>
    <xdr:to>
      <xdr:col>98</xdr:col>
      <xdr:colOff>38100</xdr:colOff>
      <xdr:row>85</xdr:row>
      <xdr:rowOff>50037</xdr:rowOff>
    </xdr:to>
    <xdr:sp macro="" textlink="">
      <xdr:nvSpPr>
        <xdr:cNvPr id="524" name="楕円 523">
          <a:extLst>
            <a:ext uri="{FF2B5EF4-FFF2-40B4-BE49-F238E27FC236}">
              <a16:creationId xmlns:a16="http://schemas.microsoft.com/office/drawing/2014/main" id="{E9DA3280-1860-4108-B48B-04766E61F0EA}"/>
            </a:ext>
          </a:extLst>
        </xdr:cNvPr>
        <xdr:cNvSpPr/>
      </xdr:nvSpPr>
      <xdr:spPr>
        <a:xfrm>
          <a:off x="16761460" y="145235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170687</xdr:rowOff>
    </xdr:from>
    <xdr:to>
      <xdr:col>102</xdr:col>
      <xdr:colOff>114300</xdr:colOff>
      <xdr:row>85</xdr:row>
      <xdr:rowOff>6096</xdr:rowOff>
    </xdr:to>
    <xdr:cxnSp macro="">
      <xdr:nvCxnSpPr>
        <xdr:cNvPr id="525" name="直線コネクタ 524">
          <a:extLst>
            <a:ext uri="{FF2B5EF4-FFF2-40B4-BE49-F238E27FC236}">
              <a16:creationId xmlns:a16="http://schemas.microsoft.com/office/drawing/2014/main" id="{B40FFE7F-CAF0-46BF-8545-16538B1AD4E1}"/>
            </a:ext>
          </a:extLst>
        </xdr:cNvPr>
        <xdr:cNvCxnSpPr/>
      </xdr:nvCxnSpPr>
      <xdr:spPr>
        <a:xfrm>
          <a:off x="16804640" y="14576297"/>
          <a:ext cx="79756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98569</xdr:rowOff>
    </xdr:from>
    <xdr:ext cx="469744" cy="259045"/>
    <xdr:sp macro="" textlink="">
      <xdr:nvSpPr>
        <xdr:cNvPr id="526" name="n_1aveValue【消防施設】&#10;一人当たり面積">
          <a:extLst>
            <a:ext uri="{FF2B5EF4-FFF2-40B4-BE49-F238E27FC236}">
              <a16:creationId xmlns:a16="http://schemas.microsoft.com/office/drawing/2014/main" id="{1D3A3989-1A72-46AB-87E3-30982699F7E2}"/>
            </a:ext>
          </a:extLst>
        </xdr:cNvPr>
        <xdr:cNvSpPr txBox="1"/>
      </xdr:nvSpPr>
      <xdr:spPr>
        <a:xfrm>
          <a:off x="18982132"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96283</xdr:rowOff>
    </xdr:from>
    <xdr:ext cx="469744" cy="259045"/>
    <xdr:sp macro="" textlink="">
      <xdr:nvSpPr>
        <xdr:cNvPr id="527" name="n_2aveValue【消防施設】&#10;一人当たり面積">
          <a:extLst>
            <a:ext uri="{FF2B5EF4-FFF2-40B4-BE49-F238E27FC236}">
              <a16:creationId xmlns:a16="http://schemas.microsoft.com/office/drawing/2014/main" id="{564CE4AD-9840-4475-9A7D-1782F9C557D2}"/>
            </a:ext>
          </a:extLst>
        </xdr:cNvPr>
        <xdr:cNvSpPr txBox="1"/>
      </xdr:nvSpPr>
      <xdr:spPr>
        <a:xfrm>
          <a:off x="18182032"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119142</xdr:rowOff>
    </xdr:from>
    <xdr:ext cx="469744" cy="259045"/>
    <xdr:sp macro="" textlink="">
      <xdr:nvSpPr>
        <xdr:cNvPr id="528" name="n_3aveValue【消防施設】&#10;一人当たり面積">
          <a:extLst>
            <a:ext uri="{FF2B5EF4-FFF2-40B4-BE49-F238E27FC236}">
              <a16:creationId xmlns:a16="http://schemas.microsoft.com/office/drawing/2014/main" id="{F36987BD-5C2B-4EDF-B742-13A2F598AA47}"/>
            </a:ext>
          </a:extLst>
        </xdr:cNvPr>
        <xdr:cNvSpPr txBox="1"/>
      </xdr:nvSpPr>
      <xdr:spPr>
        <a:xfrm>
          <a:off x="17384472" y="141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529" name="n_4aveValue【消防施設】&#10;一人当たり面積">
          <a:extLst>
            <a:ext uri="{FF2B5EF4-FFF2-40B4-BE49-F238E27FC236}">
              <a16:creationId xmlns:a16="http://schemas.microsoft.com/office/drawing/2014/main" id="{AD42ADF9-61D6-4964-BADE-B5859844C5FD}"/>
            </a:ext>
          </a:extLst>
        </xdr:cNvPr>
        <xdr:cNvSpPr txBox="1"/>
      </xdr:nvSpPr>
      <xdr:spPr>
        <a:xfrm>
          <a:off x="1658881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41164</xdr:rowOff>
    </xdr:from>
    <xdr:ext cx="469744" cy="259045"/>
    <xdr:sp macro="" textlink="">
      <xdr:nvSpPr>
        <xdr:cNvPr id="530" name="n_1mainValue【消防施設】&#10;一人当たり面積">
          <a:extLst>
            <a:ext uri="{FF2B5EF4-FFF2-40B4-BE49-F238E27FC236}">
              <a16:creationId xmlns:a16="http://schemas.microsoft.com/office/drawing/2014/main" id="{04164F62-CC24-48D9-BEFF-5E3615048CFC}"/>
            </a:ext>
          </a:extLst>
        </xdr:cNvPr>
        <xdr:cNvSpPr txBox="1"/>
      </xdr:nvSpPr>
      <xdr:spPr>
        <a:xfrm>
          <a:off x="18982132"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41164</xdr:rowOff>
    </xdr:from>
    <xdr:ext cx="469744" cy="259045"/>
    <xdr:sp macro="" textlink="">
      <xdr:nvSpPr>
        <xdr:cNvPr id="531" name="n_2mainValue【消防施設】&#10;一人当たり面積">
          <a:extLst>
            <a:ext uri="{FF2B5EF4-FFF2-40B4-BE49-F238E27FC236}">
              <a16:creationId xmlns:a16="http://schemas.microsoft.com/office/drawing/2014/main" id="{182DEB0B-5958-4616-B8E0-0705AD6E2F0E}"/>
            </a:ext>
          </a:extLst>
        </xdr:cNvPr>
        <xdr:cNvSpPr txBox="1"/>
      </xdr:nvSpPr>
      <xdr:spPr>
        <a:xfrm>
          <a:off x="18182032"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48023</xdr:rowOff>
    </xdr:from>
    <xdr:ext cx="469744" cy="259045"/>
    <xdr:sp macro="" textlink="">
      <xdr:nvSpPr>
        <xdr:cNvPr id="532" name="n_3mainValue【消防施設】&#10;一人当たり面積">
          <a:extLst>
            <a:ext uri="{FF2B5EF4-FFF2-40B4-BE49-F238E27FC236}">
              <a16:creationId xmlns:a16="http://schemas.microsoft.com/office/drawing/2014/main" id="{4E1AF04E-B108-47C4-A2FF-76A66E93EC20}"/>
            </a:ext>
          </a:extLst>
        </xdr:cNvPr>
        <xdr:cNvSpPr txBox="1"/>
      </xdr:nvSpPr>
      <xdr:spPr>
        <a:xfrm>
          <a:off x="17384472" y="1462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41164</xdr:rowOff>
    </xdr:from>
    <xdr:ext cx="469744" cy="259045"/>
    <xdr:sp macro="" textlink="">
      <xdr:nvSpPr>
        <xdr:cNvPr id="533" name="n_4mainValue【消防施設】&#10;一人当たり面積">
          <a:extLst>
            <a:ext uri="{FF2B5EF4-FFF2-40B4-BE49-F238E27FC236}">
              <a16:creationId xmlns:a16="http://schemas.microsoft.com/office/drawing/2014/main" id="{2AC04385-52F0-44D2-9138-B89970766BC0}"/>
            </a:ext>
          </a:extLst>
        </xdr:cNvPr>
        <xdr:cNvSpPr txBox="1"/>
      </xdr:nvSpPr>
      <xdr:spPr>
        <a:xfrm>
          <a:off x="1658881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4" name="正方形/長方形 533">
          <a:extLst>
            <a:ext uri="{FF2B5EF4-FFF2-40B4-BE49-F238E27FC236}">
              <a16:creationId xmlns:a16="http://schemas.microsoft.com/office/drawing/2014/main" id="{A19CC138-C5F0-4AFC-B4F1-349A0B7E476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5" name="正方形/長方形 534">
          <a:extLst>
            <a:ext uri="{FF2B5EF4-FFF2-40B4-BE49-F238E27FC236}">
              <a16:creationId xmlns:a16="http://schemas.microsoft.com/office/drawing/2014/main" id="{DA65BFCB-0BB9-4DBF-831D-5DF8A805DCE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6" name="正方形/長方形 535">
          <a:extLst>
            <a:ext uri="{FF2B5EF4-FFF2-40B4-BE49-F238E27FC236}">
              <a16:creationId xmlns:a16="http://schemas.microsoft.com/office/drawing/2014/main" id="{20AD790D-E377-4972-AAA9-3CB8665697C8}"/>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7" name="正方形/長方形 536">
          <a:extLst>
            <a:ext uri="{FF2B5EF4-FFF2-40B4-BE49-F238E27FC236}">
              <a16:creationId xmlns:a16="http://schemas.microsoft.com/office/drawing/2014/main" id="{04E53CE7-5CB7-4784-8A50-F98D0C44D51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8" name="正方形/長方形 537">
          <a:extLst>
            <a:ext uri="{FF2B5EF4-FFF2-40B4-BE49-F238E27FC236}">
              <a16:creationId xmlns:a16="http://schemas.microsoft.com/office/drawing/2014/main" id="{022B8D4B-5D46-4C7A-8A65-BB8F6129345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9" name="正方形/長方形 538">
          <a:extLst>
            <a:ext uri="{FF2B5EF4-FFF2-40B4-BE49-F238E27FC236}">
              <a16:creationId xmlns:a16="http://schemas.microsoft.com/office/drawing/2014/main" id="{4DA622E9-9D4F-4EB1-B84C-A4CFA24E502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0" name="正方形/長方形 539">
          <a:extLst>
            <a:ext uri="{FF2B5EF4-FFF2-40B4-BE49-F238E27FC236}">
              <a16:creationId xmlns:a16="http://schemas.microsoft.com/office/drawing/2014/main" id="{4CCE860D-0A9E-4DDB-8701-033FB782B1E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1" name="正方形/長方形 540">
          <a:extLst>
            <a:ext uri="{FF2B5EF4-FFF2-40B4-BE49-F238E27FC236}">
              <a16:creationId xmlns:a16="http://schemas.microsoft.com/office/drawing/2014/main" id="{07E2B30F-95EB-4AE8-AD6B-CF65CF1895B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2" name="テキスト ボックス 541">
          <a:extLst>
            <a:ext uri="{FF2B5EF4-FFF2-40B4-BE49-F238E27FC236}">
              <a16:creationId xmlns:a16="http://schemas.microsoft.com/office/drawing/2014/main" id="{C9F9DE93-2830-424D-B7A7-9AFE8B341C2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3" name="直線コネクタ 542">
          <a:extLst>
            <a:ext uri="{FF2B5EF4-FFF2-40B4-BE49-F238E27FC236}">
              <a16:creationId xmlns:a16="http://schemas.microsoft.com/office/drawing/2014/main" id="{3A3D8877-DDD0-4FD2-9E69-485575C97B0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4" name="テキスト ボックス 543">
          <a:extLst>
            <a:ext uri="{FF2B5EF4-FFF2-40B4-BE49-F238E27FC236}">
              <a16:creationId xmlns:a16="http://schemas.microsoft.com/office/drawing/2014/main" id="{8FE30FC8-0BDF-4561-9A4A-8AA6A9BCB147}"/>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5" name="直線コネクタ 544">
          <a:extLst>
            <a:ext uri="{FF2B5EF4-FFF2-40B4-BE49-F238E27FC236}">
              <a16:creationId xmlns:a16="http://schemas.microsoft.com/office/drawing/2014/main" id="{AF9663DB-9802-464F-9A95-5331B488E409}"/>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6" name="テキスト ボックス 545">
          <a:extLst>
            <a:ext uri="{FF2B5EF4-FFF2-40B4-BE49-F238E27FC236}">
              <a16:creationId xmlns:a16="http://schemas.microsoft.com/office/drawing/2014/main" id="{151E9F76-C249-4DBF-A56A-AC5C393F11B4}"/>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7" name="直線コネクタ 546">
          <a:extLst>
            <a:ext uri="{FF2B5EF4-FFF2-40B4-BE49-F238E27FC236}">
              <a16:creationId xmlns:a16="http://schemas.microsoft.com/office/drawing/2014/main" id="{81E1A82A-55FB-419D-ABAA-4E01A2CB155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8" name="テキスト ボックス 547">
          <a:extLst>
            <a:ext uri="{FF2B5EF4-FFF2-40B4-BE49-F238E27FC236}">
              <a16:creationId xmlns:a16="http://schemas.microsoft.com/office/drawing/2014/main" id="{8EC3EF10-7AA3-4192-8826-82F60D6B9A3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49" name="直線コネクタ 548">
          <a:extLst>
            <a:ext uri="{FF2B5EF4-FFF2-40B4-BE49-F238E27FC236}">
              <a16:creationId xmlns:a16="http://schemas.microsoft.com/office/drawing/2014/main" id="{9F5D3E99-55AF-4D4A-82C1-9E9BAAF2BDAD}"/>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0" name="テキスト ボックス 549">
          <a:extLst>
            <a:ext uri="{FF2B5EF4-FFF2-40B4-BE49-F238E27FC236}">
              <a16:creationId xmlns:a16="http://schemas.microsoft.com/office/drawing/2014/main" id="{4217BD0E-72E7-42C6-BF8E-B3447192314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1" name="直線コネクタ 550">
          <a:extLst>
            <a:ext uri="{FF2B5EF4-FFF2-40B4-BE49-F238E27FC236}">
              <a16:creationId xmlns:a16="http://schemas.microsoft.com/office/drawing/2014/main" id="{3CB28E38-269B-4538-B9FC-B71545FE8E7F}"/>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2" name="テキスト ボックス 551">
          <a:extLst>
            <a:ext uri="{FF2B5EF4-FFF2-40B4-BE49-F238E27FC236}">
              <a16:creationId xmlns:a16="http://schemas.microsoft.com/office/drawing/2014/main" id="{B082DCC3-FD1A-4475-9D98-C143940CBE5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3" name="直線コネクタ 552">
          <a:extLst>
            <a:ext uri="{FF2B5EF4-FFF2-40B4-BE49-F238E27FC236}">
              <a16:creationId xmlns:a16="http://schemas.microsoft.com/office/drawing/2014/main" id="{F9BCADE5-D57A-4089-A7DC-DBADCD5B5615}"/>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4" name="テキスト ボックス 553">
          <a:extLst>
            <a:ext uri="{FF2B5EF4-FFF2-40B4-BE49-F238E27FC236}">
              <a16:creationId xmlns:a16="http://schemas.microsoft.com/office/drawing/2014/main" id="{F7F92D1B-CE79-4F7D-8210-2F8BED876AB7}"/>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5" name="直線コネクタ 554">
          <a:extLst>
            <a:ext uri="{FF2B5EF4-FFF2-40B4-BE49-F238E27FC236}">
              <a16:creationId xmlns:a16="http://schemas.microsoft.com/office/drawing/2014/main" id="{7645B2D9-D83E-4F28-84CD-FC147D77B58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6" name="テキスト ボックス 555">
          <a:extLst>
            <a:ext uri="{FF2B5EF4-FFF2-40B4-BE49-F238E27FC236}">
              <a16:creationId xmlns:a16="http://schemas.microsoft.com/office/drawing/2014/main" id="{AC881ADD-2880-47D1-A9B1-FB6ED014523E}"/>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336C05D1-034B-4805-9C28-DA5048F3C98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庁舎】&#10;有形固定資産減価償却率グラフ枠">
          <a:extLst>
            <a:ext uri="{FF2B5EF4-FFF2-40B4-BE49-F238E27FC236}">
              <a16:creationId xmlns:a16="http://schemas.microsoft.com/office/drawing/2014/main" id="{ADC24082-97A2-4E6D-BD21-737A9640FF7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120287</xdr:rowOff>
    </xdr:from>
    <xdr:to>
      <xdr:col>85</xdr:col>
      <xdr:colOff>126364</xdr:colOff>
      <xdr:row>109</xdr:row>
      <xdr:rowOff>9252</xdr:rowOff>
    </xdr:to>
    <xdr:cxnSp macro="">
      <xdr:nvCxnSpPr>
        <xdr:cNvPr id="559" name="直線コネクタ 558">
          <a:extLst>
            <a:ext uri="{FF2B5EF4-FFF2-40B4-BE49-F238E27FC236}">
              <a16:creationId xmlns:a16="http://schemas.microsoft.com/office/drawing/2014/main" id="{6BB12F9C-E4DA-46FC-BADE-EE8B4BF19A28}"/>
            </a:ext>
          </a:extLst>
        </xdr:cNvPr>
        <xdr:cNvCxnSpPr/>
      </xdr:nvCxnSpPr>
      <xdr:spPr>
        <a:xfrm flipV="1">
          <a:off x="14703424" y="17095742"/>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560" name="【庁舎】&#10;有形固定資産減価償却率最小値テキスト">
          <a:extLst>
            <a:ext uri="{FF2B5EF4-FFF2-40B4-BE49-F238E27FC236}">
              <a16:creationId xmlns:a16="http://schemas.microsoft.com/office/drawing/2014/main" id="{43FCFBD2-3720-4BB8-90EF-4141AB379A36}"/>
            </a:ext>
          </a:extLst>
        </xdr:cNvPr>
        <xdr:cNvSpPr txBox="1"/>
      </xdr:nvSpPr>
      <xdr:spPr>
        <a:xfrm>
          <a:off x="1474216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561" name="直線コネクタ 560">
          <a:extLst>
            <a:ext uri="{FF2B5EF4-FFF2-40B4-BE49-F238E27FC236}">
              <a16:creationId xmlns:a16="http://schemas.microsoft.com/office/drawing/2014/main" id="{60808B10-1F6D-402B-BA87-9807261A5AF8}"/>
            </a:ext>
          </a:extLst>
        </xdr:cNvPr>
        <xdr:cNvCxnSpPr/>
      </xdr:nvCxnSpPr>
      <xdr:spPr>
        <a:xfrm>
          <a:off x="1461135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66964</xdr:rowOff>
    </xdr:from>
    <xdr:ext cx="340478" cy="259045"/>
    <xdr:sp macro="" textlink="">
      <xdr:nvSpPr>
        <xdr:cNvPr id="562" name="【庁舎】&#10;有形固定資産減価償却率最大値テキスト">
          <a:extLst>
            <a:ext uri="{FF2B5EF4-FFF2-40B4-BE49-F238E27FC236}">
              <a16:creationId xmlns:a16="http://schemas.microsoft.com/office/drawing/2014/main" id="{74022CF2-382E-405D-A01D-FC4F4CA3CF67}"/>
            </a:ext>
          </a:extLst>
        </xdr:cNvPr>
        <xdr:cNvSpPr txBox="1"/>
      </xdr:nvSpPr>
      <xdr:spPr>
        <a:xfrm>
          <a:off x="14742160" y="168671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120287</xdr:rowOff>
    </xdr:from>
    <xdr:to>
      <xdr:col>86</xdr:col>
      <xdr:colOff>25400</xdr:colOff>
      <xdr:row>99</xdr:row>
      <xdr:rowOff>120287</xdr:rowOff>
    </xdr:to>
    <xdr:cxnSp macro="">
      <xdr:nvCxnSpPr>
        <xdr:cNvPr id="563" name="直線コネクタ 562">
          <a:extLst>
            <a:ext uri="{FF2B5EF4-FFF2-40B4-BE49-F238E27FC236}">
              <a16:creationId xmlns:a16="http://schemas.microsoft.com/office/drawing/2014/main" id="{0776ED08-8CC0-4942-B869-6A10E24D6D47}"/>
            </a:ext>
          </a:extLst>
        </xdr:cNvPr>
        <xdr:cNvCxnSpPr/>
      </xdr:nvCxnSpPr>
      <xdr:spPr>
        <a:xfrm>
          <a:off x="14611350" y="17095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52813</xdr:rowOff>
    </xdr:from>
    <xdr:ext cx="405111" cy="259045"/>
    <xdr:sp macro="" textlink="">
      <xdr:nvSpPr>
        <xdr:cNvPr id="564" name="【庁舎】&#10;有形固定資産減価償却率平均値テキスト">
          <a:extLst>
            <a:ext uri="{FF2B5EF4-FFF2-40B4-BE49-F238E27FC236}">
              <a16:creationId xmlns:a16="http://schemas.microsoft.com/office/drawing/2014/main" id="{22F8C08A-88F6-4792-8F9E-7815E085DA2D}"/>
            </a:ext>
          </a:extLst>
        </xdr:cNvPr>
        <xdr:cNvSpPr txBox="1"/>
      </xdr:nvSpPr>
      <xdr:spPr>
        <a:xfrm>
          <a:off x="14742160" y="178874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565" name="フローチャート: 判断 564">
          <a:extLst>
            <a:ext uri="{FF2B5EF4-FFF2-40B4-BE49-F238E27FC236}">
              <a16:creationId xmlns:a16="http://schemas.microsoft.com/office/drawing/2014/main" id="{46DC9A4C-71A2-418B-89BA-0904E5612837}"/>
            </a:ext>
          </a:extLst>
        </xdr:cNvPr>
        <xdr:cNvSpPr/>
      </xdr:nvSpPr>
      <xdr:spPr>
        <a:xfrm>
          <a:off x="14649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566" name="フローチャート: 判断 565">
          <a:extLst>
            <a:ext uri="{FF2B5EF4-FFF2-40B4-BE49-F238E27FC236}">
              <a16:creationId xmlns:a16="http://schemas.microsoft.com/office/drawing/2014/main" id="{4AE5B70B-E946-438E-9068-6B0A9D41034F}"/>
            </a:ext>
          </a:extLst>
        </xdr:cNvPr>
        <xdr:cNvSpPr/>
      </xdr:nvSpPr>
      <xdr:spPr>
        <a:xfrm>
          <a:off x="13887450" y="179068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69487</xdr:rowOff>
    </xdr:from>
    <xdr:to>
      <xdr:col>76</xdr:col>
      <xdr:colOff>165100</xdr:colOff>
      <xdr:row>104</xdr:row>
      <xdr:rowOff>171087</xdr:rowOff>
    </xdr:to>
    <xdr:sp macro="" textlink="">
      <xdr:nvSpPr>
        <xdr:cNvPr id="567" name="フローチャート: 判断 566">
          <a:extLst>
            <a:ext uri="{FF2B5EF4-FFF2-40B4-BE49-F238E27FC236}">
              <a16:creationId xmlns:a16="http://schemas.microsoft.com/office/drawing/2014/main" id="{7A0F30FF-55B2-40B0-B5D7-262A5E0F0C30}"/>
            </a:ext>
          </a:extLst>
        </xdr:cNvPr>
        <xdr:cNvSpPr/>
      </xdr:nvSpPr>
      <xdr:spPr>
        <a:xfrm>
          <a:off x="13089890" y="1789838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568" name="フローチャート: 判断 567">
          <a:extLst>
            <a:ext uri="{FF2B5EF4-FFF2-40B4-BE49-F238E27FC236}">
              <a16:creationId xmlns:a16="http://schemas.microsoft.com/office/drawing/2014/main" id="{AF911653-7278-486D-BA5B-DFEC13A8603C}"/>
            </a:ext>
          </a:extLst>
        </xdr:cNvPr>
        <xdr:cNvSpPr/>
      </xdr:nvSpPr>
      <xdr:spPr>
        <a:xfrm>
          <a:off x="12303760" y="179226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144599</xdr:rowOff>
    </xdr:from>
    <xdr:to>
      <xdr:col>67</xdr:col>
      <xdr:colOff>101600</xdr:colOff>
      <xdr:row>105</xdr:row>
      <xdr:rowOff>74749</xdr:rowOff>
    </xdr:to>
    <xdr:sp macro="" textlink="">
      <xdr:nvSpPr>
        <xdr:cNvPr id="569" name="フローチャート: 判断 568">
          <a:extLst>
            <a:ext uri="{FF2B5EF4-FFF2-40B4-BE49-F238E27FC236}">
              <a16:creationId xmlns:a16="http://schemas.microsoft.com/office/drawing/2014/main" id="{D58027D8-72A6-42F3-963D-20968E83EE9A}"/>
            </a:ext>
          </a:extLst>
        </xdr:cNvPr>
        <xdr:cNvSpPr/>
      </xdr:nvSpPr>
      <xdr:spPr>
        <a:xfrm>
          <a:off x="11487150" y="179734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3D7CDA58-8562-4BCA-8F4F-5E60A9D64FF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908A9BED-25A5-4958-A7E5-7E2870F4BAF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A8A4D5A5-910F-4BBE-BF3A-75B210AD173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5AC3A098-49D8-493C-A340-0686BB77E77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F3DF0269-8CF1-42F0-BCDE-2097234A74B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25400</xdr:rowOff>
    </xdr:from>
    <xdr:to>
      <xdr:col>85</xdr:col>
      <xdr:colOff>177800</xdr:colOff>
      <xdr:row>101</xdr:row>
      <xdr:rowOff>127000</xdr:rowOff>
    </xdr:to>
    <xdr:sp macro="" textlink="">
      <xdr:nvSpPr>
        <xdr:cNvPr id="575" name="楕円 574">
          <a:extLst>
            <a:ext uri="{FF2B5EF4-FFF2-40B4-BE49-F238E27FC236}">
              <a16:creationId xmlns:a16="http://schemas.microsoft.com/office/drawing/2014/main" id="{14A47532-344E-4C50-AF06-BC4ABD44AF31}"/>
            </a:ext>
          </a:extLst>
        </xdr:cNvPr>
        <xdr:cNvSpPr/>
      </xdr:nvSpPr>
      <xdr:spPr>
        <a:xfrm>
          <a:off x="14649450" y="17338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48277</xdr:rowOff>
    </xdr:from>
    <xdr:ext cx="405111" cy="259045"/>
    <xdr:sp macro="" textlink="">
      <xdr:nvSpPr>
        <xdr:cNvPr id="576" name="【庁舎】&#10;有形固定資産減価償却率該当値テキスト">
          <a:extLst>
            <a:ext uri="{FF2B5EF4-FFF2-40B4-BE49-F238E27FC236}">
              <a16:creationId xmlns:a16="http://schemas.microsoft.com/office/drawing/2014/main" id="{601F1D76-14B9-45CE-8EA0-D26FEDE8EDAE}"/>
            </a:ext>
          </a:extLst>
        </xdr:cNvPr>
        <xdr:cNvSpPr txBox="1"/>
      </xdr:nvSpPr>
      <xdr:spPr>
        <a:xfrm>
          <a:off x="14742160"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170724</xdr:rowOff>
    </xdr:from>
    <xdr:to>
      <xdr:col>81</xdr:col>
      <xdr:colOff>101600</xdr:colOff>
      <xdr:row>101</xdr:row>
      <xdr:rowOff>100874</xdr:rowOff>
    </xdr:to>
    <xdr:sp macro="" textlink="">
      <xdr:nvSpPr>
        <xdr:cNvPr id="577" name="楕円 576">
          <a:extLst>
            <a:ext uri="{FF2B5EF4-FFF2-40B4-BE49-F238E27FC236}">
              <a16:creationId xmlns:a16="http://schemas.microsoft.com/office/drawing/2014/main" id="{B4582641-FBAE-4C81-B16D-682D05300035}"/>
            </a:ext>
          </a:extLst>
        </xdr:cNvPr>
        <xdr:cNvSpPr/>
      </xdr:nvSpPr>
      <xdr:spPr>
        <a:xfrm>
          <a:off x="13887450" y="173195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50074</xdr:rowOff>
    </xdr:from>
    <xdr:to>
      <xdr:col>85</xdr:col>
      <xdr:colOff>127000</xdr:colOff>
      <xdr:row>101</xdr:row>
      <xdr:rowOff>76200</xdr:rowOff>
    </xdr:to>
    <xdr:cxnSp macro="">
      <xdr:nvCxnSpPr>
        <xdr:cNvPr id="578" name="直線コネクタ 577">
          <a:extLst>
            <a:ext uri="{FF2B5EF4-FFF2-40B4-BE49-F238E27FC236}">
              <a16:creationId xmlns:a16="http://schemas.microsoft.com/office/drawing/2014/main" id="{83ABB436-2B67-4535-9D97-876776A7A505}"/>
            </a:ext>
          </a:extLst>
        </xdr:cNvPr>
        <xdr:cNvCxnSpPr/>
      </xdr:nvCxnSpPr>
      <xdr:spPr>
        <a:xfrm>
          <a:off x="13942060" y="17370334"/>
          <a:ext cx="76200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121738</xdr:rowOff>
    </xdr:from>
    <xdr:to>
      <xdr:col>76</xdr:col>
      <xdr:colOff>165100</xdr:colOff>
      <xdr:row>109</xdr:row>
      <xdr:rowOff>51888</xdr:rowOff>
    </xdr:to>
    <xdr:sp macro="" textlink="">
      <xdr:nvSpPr>
        <xdr:cNvPr id="579" name="楕円 578">
          <a:extLst>
            <a:ext uri="{FF2B5EF4-FFF2-40B4-BE49-F238E27FC236}">
              <a16:creationId xmlns:a16="http://schemas.microsoft.com/office/drawing/2014/main" id="{6706FBD6-0BDC-48E7-BF28-592C3874413C}"/>
            </a:ext>
          </a:extLst>
        </xdr:cNvPr>
        <xdr:cNvSpPr/>
      </xdr:nvSpPr>
      <xdr:spPr>
        <a:xfrm>
          <a:off x="13089890" y="1864024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50074</xdr:rowOff>
    </xdr:from>
    <xdr:to>
      <xdr:col>81</xdr:col>
      <xdr:colOff>50800</xdr:colOff>
      <xdr:row>109</xdr:row>
      <xdr:rowOff>1088</xdr:rowOff>
    </xdr:to>
    <xdr:cxnSp macro="">
      <xdr:nvCxnSpPr>
        <xdr:cNvPr id="580" name="直線コネクタ 579">
          <a:extLst>
            <a:ext uri="{FF2B5EF4-FFF2-40B4-BE49-F238E27FC236}">
              <a16:creationId xmlns:a16="http://schemas.microsoft.com/office/drawing/2014/main" id="{C16CBE5E-0DE8-48FC-918E-2C560699124A}"/>
            </a:ext>
          </a:extLst>
        </xdr:cNvPr>
        <xdr:cNvCxnSpPr/>
      </xdr:nvCxnSpPr>
      <xdr:spPr>
        <a:xfrm flipV="1">
          <a:off x="13144500" y="17370334"/>
          <a:ext cx="797560" cy="131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87449</xdr:rowOff>
    </xdr:from>
    <xdr:to>
      <xdr:col>72</xdr:col>
      <xdr:colOff>38100</xdr:colOff>
      <xdr:row>109</xdr:row>
      <xdr:rowOff>17599</xdr:rowOff>
    </xdr:to>
    <xdr:sp macro="" textlink="">
      <xdr:nvSpPr>
        <xdr:cNvPr id="581" name="楕円 580">
          <a:extLst>
            <a:ext uri="{FF2B5EF4-FFF2-40B4-BE49-F238E27FC236}">
              <a16:creationId xmlns:a16="http://schemas.microsoft.com/office/drawing/2014/main" id="{F656B46E-7377-4B51-8701-CEA399879345}"/>
            </a:ext>
          </a:extLst>
        </xdr:cNvPr>
        <xdr:cNvSpPr/>
      </xdr:nvSpPr>
      <xdr:spPr>
        <a:xfrm>
          <a:off x="12303760" y="186059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138249</xdr:rowOff>
    </xdr:from>
    <xdr:to>
      <xdr:col>76</xdr:col>
      <xdr:colOff>114300</xdr:colOff>
      <xdr:row>109</xdr:row>
      <xdr:rowOff>1088</xdr:rowOff>
    </xdr:to>
    <xdr:cxnSp macro="">
      <xdr:nvCxnSpPr>
        <xdr:cNvPr id="582" name="直線コネクタ 581">
          <a:extLst>
            <a:ext uri="{FF2B5EF4-FFF2-40B4-BE49-F238E27FC236}">
              <a16:creationId xmlns:a16="http://schemas.microsoft.com/office/drawing/2014/main" id="{53DFC549-094F-429A-8012-4AD00081126E}"/>
            </a:ext>
          </a:extLst>
        </xdr:cNvPr>
        <xdr:cNvCxnSpPr/>
      </xdr:nvCxnSpPr>
      <xdr:spPr>
        <a:xfrm>
          <a:off x="12346940" y="18651039"/>
          <a:ext cx="79756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54792</xdr:rowOff>
    </xdr:from>
    <xdr:to>
      <xdr:col>67</xdr:col>
      <xdr:colOff>101600</xdr:colOff>
      <xdr:row>108</xdr:row>
      <xdr:rowOff>156392</xdr:rowOff>
    </xdr:to>
    <xdr:sp macro="" textlink="">
      <xdr:nvSpPr>
        <xdr:cNvPr id="583" name="楕円 582">
          <a:extLst>
            <a:ext uri="{FF2B5EF4-FFF2-40B4-BE49-F238E27FC236}">
              <a16:creationId xmlns:a16="http://schemas.microsoft.com/office/drawing/2014/main" id="{A701F231-3BD7-4C13-8D22-B7878CB9AE46}"/>
            </a:ext>
          </a:extLst>
        </xdr:cNvPr>
        <xdr:cNvSpPr/>
      </xdr:nvSpPr>
      <xdr:spPr>
        <a:xfrm>
          <a:off x="11487150" y="185752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105592</xdr:rowOff>
    </xdr:from>
    <xdr:to>
      <xdr:col>71</xdr:col>
      <xdr:colOff>177800</xdr:colOff>
      <xdr:row>108</xdr:row>
      <xdr:rowOff>138249</xdr:rowOff>
    </xdr:to>
    <xdr:cxnSp macro="">
      <xdr:nvCxnSpPr>
        <xdr:cNvPr id="584" name="直線コネクタ 583">
          <a:extLst>
            <a:ext uri="{FF2B5EF4-FFF2-40B4-BE49-F238E27FC236}">
              <a16:creationId xmlns:a16="http://schemas.microsoft.com/office/drawing/2014/main" id="{D095130D-F54F-4782-BD64-4687350909E2}"/>
            </a:ext>
          </a:extLst>
        </xdr:cNvPr>
        <xdr:cNvCxnSpPr/>
      </xdr:nvCxnSpPr>
      <xdr:spPr>
        <a:xfrm>
          <a:off x="11541760" y="18620287"/>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168746</xdr:rowOff>
    </xdr:from>
    <xdr:ext cx="405111" cy="259045"/>
    <xdr:sp macro="" textlink="">
      <xdr:nvSpPr>
        <xdr:cNvPr id="585" name="n_1aveValue【庁舎】&#10;有形固定資産減価償却率">
          <a:extLst>
            <a:ext uri="{FF2B5EF4-FFF2-40B4-BE49-F238E27FC236}">
              <a16:creationId xmlns:a16="http://schemas.microsoft.com/office/drawing/2014/main" id="{EE09DB6D-E5D5-496A-AB64-37FBE4DB6197}"/>
            </a:ext>
          </a:extLst>
        </xdr:cNvPr>
        <xdr:cNvSpPr txBox="1"/>
      </xdr:nvSpPr>
      <xdr:spPr>
        <a:xfrm>
          <a:off x="1373823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16164</xdr:rowOff>
    </xdr:from>
    <xdr:ext cx="405111" cy="259045"/>
    <xdr:sp macro="" textlink="">
      <xdr:nvSpPr>
        <xdr:cNvPr id="586" name="n_2aveValue【庁舎】&#10;有形固定資産減価償却率">
          <a:extLst>
            <a:ext uri="{FF2B5EF4-FFF2-40B4-BE49-F238E27FC236}">
              <a16:creationId xmlns:a16="http://schemas.microsoft.com/office/drawing/2014/main" id="{9F815EB3-A049-42E7-82C8-6EE658092230}"/>
            </a:ext>
          </a:extLst>
        </xdr:cNvPr>
        <xdr:cNvSpPr txBox="1"/>
      </xdr:nvSpPr>
      <xdr:spPr>
        <a:xfrm>
          <a:off x="12957184" y="1767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42290</xdr:rowOff>
    </xdr:from>
    <xdr:ext cx="405111" cy="259045"/>
    <xdr:sp macro="" textlink="">
      <xdr:nvSpPr>
        <xdr:cNvPr id="587" name="n_3aveValue【庁舎】&#10;有形固定資産減価償却率">
          <a:extLst>
            <a:ext uri="{FF2B5EF4-FFF2-40B4-BE49-F238E27FC236}">
              <a16:creationId xmlns:a16="http://schemas.microsoft.com/office/drawing/2014/main" id="{2F8329B0-0D21-4322-AD5A-18CADBB79B8C}"/>
            </a:ext>
          </a:extLst>
        </xdr:cNvPr>
        <xdr:cNvSpPr txBox="1"/>
      </xdr:nvSpPr>
      <xdr:spPr>
        <a:xfrm>
          <a:off x="12171054" y="1770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91276</xdr:rowOff>
    </xdr:from>
    <xdr:ext cx="405111" cy="259045"/>
    <xdr:sp macro="" textlink="">
      <xdr:nvSpPr>
        <xdr:cNvPr id="588" name="n_4aveValue【庁舎】&#10;有形固定資産減価償却率">
          <a:extLst>
            <a:ext uri="{FF2B5EF4-FFF2-40B4-BE49-F238E27FC236}">
              <a16:creationId xmlns:a16="http://schemas.microsoft.com/office/drawing/2014/main" id="{2E659434-58AF-4D08-B433-36E53F4C3CB8}"/>
            </a:ext>
          </a:extLst>
        </xdr:cNvPr>
        <xdr:cNvSpPr txBox="1"/>
      </xdr:nvSpPr>
      <xdr:spPr>
        <a:xfrm>
          <a:off x="11354444" y="1775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117401</xdr:rowOff>
    </xdr:from>
    <xdr:ext cx="405111" cy="259045"/>
    <xdr:sp macro="" textlink="">
      <xdr:nvSpPr>
        <xdr:cNvPr id="589" name="n_1mainValue【庁舎】&#10;有形固定資産減価償却率">
          <a:extLst>
            <a:ext uri="{FF2B5EF4-FFF2-40B4-BE49-F238E27FC236}">
              <a16:creationId xmlns:a16="http://schemas.microsoft.com/office/drawing/2014/main" id="{98F37DF7-3529-4A1F-9A1C-7C0A1FDC977A}"/>
            </a:ext>
          </a:extLst>
        </xdr:cNvPr>
        <xdr:cNvSpPr txBox="1"/>
      </xdr:nvSpPr>
      <xdr:spPr>
        <a:xfrm>
          <a:off x="1373823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43015</xdr:rowOff>
    </xdr:from>
    <xdr:ext cx="405111" cy="259045"/>
    <xdr:sp macro="" textlink="">
      <xdr:nvSpPr>
        <xdr:cNvPr id="590" name="n_2mainValue【庁舎】&#10;有形固定資産減価償却率">
          <a:extLst>
            <a:ext uri="{FF2B5EF4-FFF2-40B4-BE49-F238E27FC236}">
              <a16:creationId xmlns:a16="http://schemas.microsoft.com/office/drawing/2014/main" id="{B4EDB13B-5EAA-4C7D-81E2-4823AF28F06F}"/>
            </a:ext>
          </a:extLst>
        </xdr:cNvPr>
        <xdr:cNvSpPr txBox="1"/>
      </xdr:nvSpPr>
      <xdr:spPr>
        <a:xfrm>
          <a:off x="12957184" y="1873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8726</xdr:rowOff>
    </xdr:from>
    <xdr:ext cx="405111" cy="259045"/>
    <xdr:sp macro="" textlink="">
      <xdr:nvSpPr>
        <xdr:cNvPr id="591" name="n_3mainValue【庁舎】&#10;有形固定資産減価償却率">
          <a:extLst>
            <a:ext uri="{FF2B5EF4-FFF2-40B4-BE49-F238E27FC236}">
              <a16:creationId xmlns:a16="http://schemas.microsoft.com/office/drawing/2014/main" id="{AC8BC89A-A03C-4BEA-9AAB-4E42EB1F58E8}"/>
            </a:ext>
          </a:extLst>
        </xdr:cNvPr>
        <xdr:cNvSpPr txBox="1"/>
      </xdr:nvSpPr>
      <xdr:spPr>
        <a:xfrm>
          <a:off x="12171054" y="18698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147519</xdr:rowOff>
    </xdr:from>
    <xdr:ext cx="405111" cy="259045"/>
    <xdr:sp macro="" textlink="">
      <xdr:nvSpPr>
        <xdr:cNvPr id="592" name="n_4mainValue【庁舎】&#10;有形固定資産減価償却率">
          <a:extLst>
            <a:ext uri="{FF2B5EF4-FFF2-40B4-BE49-F238E27FC236}">
              <a16:creationId xmlns:a16="http://schemas.microsoft.com/office/drawing/2014/main" id="{59FB3E6F-DAF0-4C26-8041-4F73810C74F4}"/>
            </a:ext>
          </a:extLst>
        </xdr:cNvPr>
        <xdr:cNvSpPr txBox="1"/>
      </xdr:nvSpPr>
      <xdr:spPr>
        <a:xfrm>
          <a:off x="11354444" y="18662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a:extLst>
            <a:ext uri="{FF2B5EF4-FFF2-40B4-BE49-F238E27FC236}">
              <a16:creationId xmlns:a16="http://schemas.microsoft.com/office/drawing/2014/main" id="{8D5EE2D8-8A83-4680-9CA6-FC2BACDC5E0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a:extLst>
            <a:ext uri="{FF2B5EF4-FFF2-40B4-BE49-F238E27FC236}">
              <a16:creationId xmlns:a16="http://schemas.microsoft.com/office/drawing/2014/main" id="{06112393-0378-4040-B660-B1F64DA671A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a:extLst>
            <a:ext uri="{FF2B5EF4-FFF2-40B4-BE49-F238E27FC236}">
              <a16:creationId xmlns:a16="http://schemas.microsoft.com/office/drawing/2014/main" id="{655FD5FE-1C3F-4C35-BC93-6E51D8FEB46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a:extLst>
            <a:ext uri="{FF2B5EF4-FFF2-40B4-BE49-F238E27FC236}">
              <a16:creationId xmlns:a16="http://schemas.microsoft.com/office/drawing/2014/main" id="{5E1C3889-9C88-44BC-BA2F-8507DE79367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a:extLst>
            <a:ext uri="{FF2B5EF4-FFF2-40B4-BE49-F238E27FC236}">
              <a16:creationId xmlns:a16="http://schemas.microsoft.com/office/drawing/2014/main" id="{CB6D898D-4DEC-416C-92C0-6EC395A6D7B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a:extLst>
            <a:ext uri="{FF2B5EF4-FFF2-40B4-BE49-F238E27FC236}">
              <a16:creationId xmlns:a16="http://schemas.microsoft.com/office/drawing/2014/main" id="{4D1F5DB0-7569-4B48-B0A9-778537A89F4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a:extLst>
            <a:ext uri="{FF2B5EF4-FFF2-40B4-BE49-F238E27FC236}">
              <a16:creationId xmlns:a16="http://schemas.microsoft.com/office/drawing/2014/main" id="{F1D06363-76A4-4294-BC3F-5B76EC988F3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a:extLst>
            <a:ext uri="{FF2B5EF4-FFF2-40B4-BE49-F238E27FC236}">
              <a16:creationId xmlns:a16="http://schemas.microsoft.com/office/drawing/2014/main" id="{97568022-B1FF-4CD7-A42F-10C3B15E97C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a:extLst>
            <a:ext uri="{FF2B5EF4-FFF2-40B4-BE49-F238E27FC236}">
              <a16:creationId xmlns:a16="http://schemas.microsoft.com/office/drawing/2014/main" id="{F6AFF74E-5A7E-4A0D-B052-AF2BEA50BD6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a:extLst>
            <a:ext uri="{FF2B5EF4-FFF2-40B4-BE49-F238E27FC236}">
              <a16:creationId xmlns:a16="http://schemas.microsoft.com/office/drawing/2014/main" id="{A87B4DFE-9BBA-430D-9604-4E802B8EB53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3" name="テキスト ボックス 602">
          <a:extLst>
            <a:ext uri="{FF2B5EF4-FFF2-40B4-BE49-F238E27FC236}">
              <a16:creationId xmlns:a16="http://schemas.microsoft.com/office/drawing/2014/main" id="{FA958324-E4A4-4E54-9FBC-4FFEACF9F494}"/>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2A445F0A-1E9F-49EC-860C-192A5241CBBE}"/>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7489B5BD-C431-4538-A61A-1C38CAB5DECC}"/>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DE988C90-2DB7-42E3-A65B-C56D1F8546D3}"/>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7" name="テキスト ボックス 606">
          <a:extLst>
            <a:ext uri="{FF2B5EF4-FFF2-40B4-BE49-F238E27FC236}">
              <a16:creationId xmlns:a16="http://schemas.microsoft.com/office/drawing/2014/main" id="{3A8FF6A0-FAB4-4C77-A59C-0F7B43CD6FDE}"/>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07528B1E-CFDD-4EFF-B22C-00AE835DD6B5}"/>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9" name="テキスト ボックス 608">
          <a:extLst>
            <a:ext uri="{FF2B5EF4-FFF2-40B4-BE49-F238E27FC236}">
              <a16:creationId xmlns:a16="http://schemas.microsoft.com/office/drawing/2014/main" id="{A4A02C56-5E01-4DAA-BD42-81683294C17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99875521-129E-4EE6-95F2-6C594EED856C}"/>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1" name="テキスト ボックス 610">
          <a:extLst>
            <a:ext uri="{FF2B5EF4-FFF2-40B4-BE49-F238E27FC236}">
              <a16:creationId xmlns:a16="http://schemas.microsoft.com/office/drawing/2014/main" id="{1B189D14-FED5-4396-A825-5F6E34C9AA8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CA4B1A9D-8077-427E-B6AE-9F888C8B9C96}"/>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3" name="テキスト ボックス 612">
          <a:extLst>
            <a:ext uri="{FF2B5EF4-FFF2-40B4-BE49-F238E27FC236}">
              <a16:creationId xmlns:a16="http://schemas.microsoft.com/office/drawing/2014/main" id="{8222FB2A-0CD1-40D1-8F23-956E34533343}"/>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7E2E4E3F-D4F7-4922-BBA8-834B35B03E5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AF75F03C-CA4E-4811-BE01-6D9377701C4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8003119E-D196-45A9-AAFB-05ECA9E19D9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139700</xdr:rowOff>
    </xdr:from>
    <xdr:to>
      <xdr:col>116</xdr:col>
      <xdr:colOff>62864</xdr:colOff>
      <xdr:row>109</xdr:row>
      <xdr:rowOff>30480</xdr:rowOff>
    </xdr:to>
    <xdr:cxnSp macro="">
      <xdr:nvCxnSpPr>
        <xdr:cNvPr id="617" name="直線コネクタ 616">
          <a:extLst>
            <a:ext uri="{FF2B5EF4-FFF2-40B4-BE49-F238E27FC236}">
              <a16:creationId xmlns:a16="http://schemas.microsoft.com/office/drawing/2014/main" id="{01C4B50C-C3C3-4FEB-8059-60319899BE7F}"/>
            </a:ext>
          </a:extLst>
        </xdr:cNvPr>
        <xdr:cNvCxnSpPr/>
      </xdr:nvCxnSpPr>
      <xdr:spPr>
        <a:xfrm flipV="1">
          <a:off x="19947254" y="17280890"/>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8" name="【庁舎】&#10;一人当たり面積最小値テキスト">
          <a:extLst>
            <a:ext uri="{FF2B5EF4-FFF2-40B4-BE49-F238E27FC236}">
              <a16:creationId xmlns:a16="http://schemas.microsoft.com/office/drawing/2014/main" id="{8C46752F-6A8C-42DC-9262-EDBA8E4E7719}"/>
            </a:ext>
          </a:extLst>
        </xdr:cNvPr>
        <xdr:cNvSpPr txBox="1"/>
      </xdr:nvSpPr>
      <xdr:spPr>
        <a:xfrm>
          <a:off x="1998599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9" name="直線コネクタ 618">
          <a:extLst>
            <a:ext uri="{FF2B5EF4-FFF2-40B4-BE49-F238E27FC236}">
              <a16:creationId xmlns:a16="http://schemas.microsoft.com/office/drawing/2014/main" id="{25AD0815-80C9-4AF8-A76A-98625AFB5FE0}"/>
            </a:ext>
          </a:extLst>
        </xdr:cNvPr>
        <xdr:cNvCxnSpPr/>
      </xdr:nvCxnSpPr>
      <xdr:spPr>
        <a:xfrm>
          <a:off x="198856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86377</xdr:rowOff>
    </xdr:from>
    <xdr:ext cx="469744" cy="259045"/>
    <xdr:sp macro="" textlink="">
      <xdr:nvSpPr>
        <xdr:cNvPr id="620" name="【庁舎】&#10;一人当たり面積最大値テキスト">
          <a:extLst>
            <a:ext uri="{FF2B5EF4-FFF2-40B4-BE49-F238E27FC236}">
              <a16:creationId xmlns:a16="http://schemas.microsoft.com/office/drawing/2014/main" id="{5C71348B-EADD-4E57-921F-54EE5468ABEC}"/>
            </a:ext>
          </a:extLst>
        </xdr:cNvPr>
        <xdr:cNvSpPr txBox="1"/>
      </xdr:nvSpPr>
      <xdr:spPr>
        <a:xfrm>
          <a:off x="19985990" y="1706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139700</xdr:rowOff>
    </xdr:from>
    <xdr:to>
      <xdr:col>116</xdr:col>
      <xdr:colOff>152400</xdr:colOff>
      <xdr:row>100</xdr:row>
      <xdr:rowOff>139700</xdr:rowOff>
    </xdr:to>
    <xdr:cxnSp macro="">
      <xdr:nvCxnSpPr>
        <xdr:cNvPr id="621" name="直線コネクタ 620">
          <a:extLst>
            <a:ext uri="{FF2B5EF4-FFF2-40B4-BE49-F238E27FC236}">
              <a16:creationId xmlns:a16="http://schemas.microsoft.com/office/drawing/2014/main" id="{48A92A29-6BD0-4770-AA50-D4E9DF1AC98C}"/>
            </a:ext>
          </a:extLst>
        </xdr:cNvPr>
        <xdr:cNvCxnSpPr/>
      </xdr:nvCxnSpPr>
      <xdr:spPr>
        <a:xfrm>
          <a:off x="19885660" y="1728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622" name="【庁舎】&#10;一人当たり面積平均値テキスト">
          <a:extLst>
            <a:ext uri="{FF2B5EF4-FFF2-40B4-BE49-F238E27FC236}">
              <a16:creationId xmlns:a16="http://schemas.microsoft.com/office/drawing/2014/main" id="{71321A44-1FA3-4200-8989-843C3BD1201C}"/>
            </a:ext>
          </a:extLst>
        </xdr:cNvPr>
        <xdr:cNvSpPr txBox="1"/>
      </xdr:nvSpPr>
      <xdr:spPr>
        <a:xfrm>
          <a:off x="1998599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3" name="フローチャート: 判断 622">
          <a:extLst>
            <a:ext uri="{FF2B5EF4-FFF2-40B4-BE49-F238E27FC236}">
              <a16:creationId xmlns:a16="http://schemas.microsoft.com/office/drawing/2014/main" id="{218E84EA-10B4-4749-9AAE-E00B15B24125}"/>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77470</xdr:rowOff>
    </xdr:from>
    <xdr:to>
      <xdr:col>112</xdr:col>
      <xdr:colOff>38100</xdr:colOff>
      <xdr:row>107</xdr:row>
      <xdr:rowOff>7620</xdr:rowOff>
    </xdr:to>
    <xdr:sp macro="" textlink="">
      <xdr:nvSpPr>
        <xdr:cNvPr id="624" name="フローチャート: 判断 623">
          <a:extLst>
            <a:ext uri="{FF2B5EF4-FFF2-40B4-BE49-F238E27FC236}">
              <a16:creationId xmlns:a16="http://schemas.microsoft.com/office/drawing/2014/main" id="{35D4A3F7-0109-4963-9C7B-074D7C2B1FF9}"/>
            </a:ext>
          </a:extLst>
        </xdr:cNvPr>
        <xdr:cNvSpPr/>
      </xdr:nvSpPr>
      <xdr:spPr>
        <a:xfrm>
          <a:off x="19161760" y="182511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96520</xdr:rowOff>
    </xdr:from>
    <xdr:to>
      <xdr:col>107</xdr:col>
      <xdr:colOff>101600</xdr:colOff>
      <xdr:row>107</xdr:row>
      <xdr:rowOff>26670</xdr:rowOff>
    </xdr:to>
    <xdr:sp macro="" textlink="">
      <xdr:nvSpPr>
        <xdr:cNvPr id="625" name="フローチャート: 判断 624">
          <a:extLst>
            <a:ext uri="{FF2B5EF4-FFF2-40B4-BE49-F238E27FC236}">
              <a16:creationId xmlns:a16="http://schemas.microsoft.com/office/drawing/2014/main" id="{AB2699C1-5F1A-4FC0-8683-5B602A052BE0}"/>
            </a:ext>
          </a:extLst>
        </xdr:cNvPr>
        <xdr:cNvSpPr/>
      </xdr:nvSpPr>
      <xdr:spPr>
        <a:xfrm>
          <a:off x="18345150" y="18266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114300</xdr:rowOff>
    </xdr:from>
    <xdr:to>
      <xdr:col>102</xdr:col>
      <xdr:colOff>165100</xdr:colOff>
      <xdr:row>107</xdr:row>
      <xdr:rowOff>44450</xdr:rowOff>
    </xdr:to>
    <xdr:sp macro="" textlink="">
      <xdr:nvSpPr>
        <xdr:cNvPr id="626" name="フローチャート: 判断 625">
          <a:extLst>
            <a:ext uri="{FF2B5EF4-FFF2-40B4-BE49-F238E27FC236}">
              <a16:creationId xmlns:a16="http://schemas.microsoft.com/office/drawing/2014/main" id="{3C64E2B1-774B-4FF7-B937-D6970A041459}"/>
            </a:ext>
          </a:extLst>
        </xdr:cNvPr>
        <xdr:cNvSpPr/>
      </xdr:nvSpPr>
      <xdr:spPr>
        <a:xfrm>
          <a:off x="17547590" y="182880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1270</xdr:rowOff>
    </xdr:from>
    <xdr:to>
      <xdr:col>98</xdr:col>
      <xdr:colOff>38100</xdr:colOff>
      <xdr:row>107</xdr:row>
      <xdr:rowOff>102870</xdr:rowOff>
    </xdr:to>
    <xdr:sp macro="" textlink="">
      <xdr:nvSpPr>
        <xdr:cNvPr id="627" name="フローチャート: 判断 626">
          <a:extLst>
            <a:ext uri="{FF2B5EF4-FFF2-40B4-BE49-F238E27FC236}">
              <a16:creationId xmlns:a16="http://schemas.microsoft.com/office/drawing/2014/main" id="{F9D1B454-6D6A-4781-8043-9EA3B2D67869}"/>
            </a:ext>
          </a:extLst>
        </xdr:cNvPr>
        <xdr:cNvSpPr/>
      </xdr:nvSpPr>
      <xdr:spPr>
        <a:xfrm>
          <a:off x="16761460" y="183464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28A2B767-2DF0-4669-B52F-DE404AB13ED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8BA2CAB6-EFC8-4D34-8C8C-C6593EB6DC1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921328E2-946F-4486-992F-FA8C2DED22D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89379222-A42A-4967-B2CF-F5BFF737A06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BAD8F1B8-A3A2-414B-B6F3-1FB27A3FE20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83820</xdr:rowOff>
    </xdr:from>
    <xdr:to>
      <xdr:col>116</xdr:col>
      <xdr:colOff>114300</xdr:colOff>
      <xdr:row>109</xdr:row>
      <xdr:rowOff>13970</xdr:rowOff>
    </xdr:to>
    <xdr:sp macro="" textlink="">
      <xdr:nvSpPr>
        <xdr:cNvPr id="633" name="楕円 632">
          <a:extLst>
            <a:ext uri="{FF2B5EF4-FFF2-40B4-BE49-F238E27FC236}">
              <a16:creationId xmlns:a16="http://schemas.microsoft.com/office/drawing/2014/main" id="{B8988C5B-F250-4E30-B5FF-B0ABBDFC1388}"/>
            </a:ext>
          </a:extLst>
        </xdr:cNvPr>
        <xdr:cNvSpPr/>
      </xdr:nvSpPr>
      <xdr:spPr>
        <a:xfrm>
          <a:off x="19904710" y="1860232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170197</xdr:rowOff>
    </xdr:from>
    <xdr:ext cx="469744" cy="259045"/>
    <xdr:sp macro="" textlink="">
      <xdr:nvSpPr>
        <xdr:cNvPr id="634" name="【庁舎】&#10;一人当たり面積該当値テキスト">
          <a:extLst>
            <a:ext uri="{FF2B5EF4-FFF2-40B4-BE49-F238E27FC236}">
              <a16:creationId xmlns:a16="http://schemas.microsoft.com/office/drawing/2014/main" id="{FAABB88B-B95B-44E1-B539-42E3F8AC1195}"/>
            </a:ext>
          </a:extLst>
        </xdr:cNvPr>
        <xdr:cNvSpPr txBox="1"/>
      </xdr:nvSpPr>
      <xdr:spPr>
        <a:xfrm>
          <a:off x="19985990" y="1851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93980</xdr:rowOff>
    </xdr:from>
    <xdr:to>
      <xdr:col>112</xdr:col>
      <xdr:colOff>38100</xdr:colOff>
      <xdr:row>109</xdr:row>
      <xdr:rowOff>24130</xdr:rowOff>
    </xdr:to>
    <xdr:sp macro="" textlink="">
      <xdr:nvSpPr>
        <xdr:cNvPr id="635" name="楕円 634">
          <a:extLst>
            <a:ext uri="{FF2B5EF4-FFF2-40B4-BE49-F238E27FC236}">
              <a16:creationId xmlns:a16="http://schemas.microsoft.com/office/drawing/2014/main" id="{10CC44BB-08F1-45E9-B114-4D34DC6C79B6}"/>
            </a:ext>
          </a:extLst>
        </xdr:cNvPr>
        <xdr:cNvSpPr/>
      </xdr:nvSpPr>
      <xdr:spPr>
        <a:xfrm>
          <a:off x="19161760" y="186143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134620</xdr:rowOff>
    </xdr:from>
    <xdr:to>
      <xdr:col>116</xdr:col>
      <xdr:colOff>63500</xdr:colOff>
      <xdr:row>108</xdr:row>
      <xdr:rowOff>144780</xdr:rowOff>
    </xdr:to>
    <xdr:cxnSp macro="">
      <xdr:nvCxnSpPr>
        <xdr:cNvPr id="636" name="直線コネクタ 635">
          <a:extLst>
            <a:ext uri="{FF2B5EF4-FFF2-40B4-BE49-F238E27FC236}">
              <a16:creationId xmlns:a16="http://schemas.microsoft.com/office/drawing/2014/main" id="{67A1010D-0CEA-44D9-95DC-E7DA9B874974}"/>
            </a:ext>
          </a:extLst>
        </xdr:cNvPr>
        <xdr:cNvCxnSpPr/>
      </xdr:nvCxnSpPr>
      <xdr:spPr>
        <a:xfrm flipV="1">
          <a:off x="19204940" y="18647410"/>
          <a:ext cx="74295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90170</xdr:rowOff>
    </xdr:from>
    <xdr:to>
      <xdr:col>107</xdr:col>
      <xdr:colOff>101600</xdr:colOff>
      <xdr:row>109</xdr:row>
      <xdr:rowOff>20320</xdr:rowOff>
    </xdr:to>
    <xdr:sp macro="" textlink="">
      <xdr:nvSpPr>
        <xdr:cNvPr id="637" name="楕円 636">
          <a:extLst>
            <a:ext uri="{FF2B5EF4-FFF2-40B4-BE49-F238E27FC236}">
              <a16:creationId xmlns:a16="http://schemas.microsoft.com/office/drawing/2014/main" id="{C7D05307-7B5B-414C-B933-126865B40612}"/>
            </a:ext>
          </a:extLst>
        </xdr:cNvPr>
        <xdr:cNvSpPr/>
      </xdr:nvSpPr>
      <xdr:spPr>
        <a:xfrm>
          <a:off x="18345150" y="186105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140970</xdr:rowOff>
    </xdr:from>
    <xdr:to>
      <xdr:col>111</xdr:col>
      <xdr:colOff>177800</xdr:colOff>
      <xdr:row>108</xdr:row>
      <xdr:rowOff>144780</xdr:rowOff>
    </xdr:to>
    <xdr:cxnSp macro="">
      <xdr:nvCxnSpPr>
        <xdr:cNvPr id="638" name="直線コネクタ 637">
          <a:extLst>
            <a:ext uri="{FF2B5EF4-FFF2-40B4-BE49-F238E27FC236}">
              <a16:creationId xmlns:a16="http://schemas.microsoft.com/office/drawing/2014/main" id="{66F1412F-84A0-4A33-A7AC-884970FCE7CF}"/>
            </a:ext>
          </a:extLst>
        </xdr:cNvPr>
        <xdr:cNvCxnSpPr/>
      </xdr:nvCxnSpPr>
      <xdr:spPr>
        <a:xfrm>
          <a:off x="18399760" y="1865566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97789</xdr:rowOff>
    </xdr:from>
    <xdr:to>
      <xdr:col>102</xdr:col>
      <xdr:colOff>165100</xdr:colOff>
      <xdr:row>109</xdr:row>
      <xdr:rowOff>27939</xdr:rowOff>
    </xdr:to>
    <xdr:sp macro="" textlink="">
      <xdr:nvSpPr>
        <xdr:cNvPr id="639" name="楕円 638">
          <a:extLst>
            <a:ext uri="{FF2B5EF4-FFF2-40B4-BE49-F238E27FC236}">
              <a16:creationId xmlns:a16="http://schemas.microsoft.com/office/drawing/2014/main" id="{96081911-F5A7-4655-BCCC-5D3875E3C108}"/>
            </a:ext>
          </a:extLst>
        </xdr:cNvPr>
        <xdr:cNvSpPr/>
      </xdr:nvSpPr>
      <xdr:spPr>
        <a:xfrm>
          <a:off x="17547590" y="186105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140970</xdr:rowOff>
    </xdr:from>
    <xdr:to>
      <xdr:col>107</xdr:col>
      <xdr:colOff>50800</xdr:colOff>
      <xdr:row>108</xdr:row>
      <xdr:rowOff>148589</xdr:rowOff>
    </xdr:to>
    <xdr:cxnSp macro="">
      <xdr:nvCxnSpPr>
        <xdr:cNvPr id="640" name="直線コネクタ 639">
          <a:extLst>
            <a:ext uri="{FF2B5EF4-FFF2-40B4-BE49-F238E27FC236}">
              <a16:creationId xmlns:a16="http://schemas.microsoft.com/office/drawing/2014/main" id="{CB8474BB-C23E-4DC5-9D5B-03E2E69756E4}"/>
            </a:ext>
          </a:extLst>
        </xdr:cNvPr>
        <xdr:cNvCxnSpPr/>
      </xdr:nvCxnSpPr>
      <xdr:spPr>
        <a:xfrm flipV="1">
          <a:off x="17602200" y="18655665"/>
          <a:ext cx="7975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102870</xdr:rowOff>
    </xdr:from>
    <xdr:to>
      <xdr:col>98</xdr:col>
      <xdr:colOff>38100</xdr:colOff>
      <xdr:row>109</xdr:row>
      <xdr:rowOff>33020</xdr:rowOff>
    </xdr:to>
    <xdr:sp macro="" textlink="">
      <xdr:nvSpPr>
        <xdr:cNvPr id="641" name="楕円 640">
          <a:extLst>
            <a:ext uri="{FF2B5EF4-FFF2-40B4-BE49-F238E27FC236}">
              <a16:creationId xmlns:a16="http://schemas.microsoft.com/office/drawing/2014/main" id="{1B036158-17D4-48BB-8D0A-8487C7ADE6A8}"/>
            </a:ext>
          </a:extLst>
        </xdr:cNvPr>
        <xdr:cNvSpPr/>
      </xdr:nvSpPr>
      <xdr:spPr>
        <a:xfrm>
          <a:off x="16761460" y="18617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148589</xdr:rowOff>
    </xdr:from>
    <xdr:to>
      <xdr:col>102</xdr:col>
      <xdr:colOff>114300</xdr:colOff>
      <xdr:row>108</xdr:row>
      <xdr:rowOff>153670</xdr:rowOff>
    </xdr:to>
    <xdr:cxnSp macro="">
      <xdr:nvCxnSpPr>
        <xdr:cNvPr id="642" name="直線コネクタ 641">
          <a:extLst>
            <a:ext uri="{FF2B5EF4-FFF2-40B4-BE49-F238E27FC236}">
              <a16:creationId xmlns:a16="http://schemas.microsoft.com/office/drawing/2014/main" id="{3F4027C3-DC85-4A23-B953-D9BA94408C95}"/>
            </a:ext>
          </a:extLst>
        </xdr:cNvPr>
        <xdr:cNvCxnSpPr/>
      </xdr:nvCxnSpPr>
      <xdr:spPr>
        <a:xfrm flipV="1">
          <a:off x="16804640" y="18663284"/>
          <a:ext cx="79756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24147</xdr:rowOff>
    </xdr:from>
    <xdr:ext cx="469744" cy="259045"/>
    <xdr:sp macro="" textlink="">
      <xdr:nvSpPr>
        <xdr:cNvPr id="643" name="n_1aveValue【庁舎】&#10;一人当たり面積">
          <a:extLst>
            <a:ext uri="{FF2B5EF4-FFF2-40B4-BE49-F238E27FC236}">
              <a16:creationId xmlns:a16="http://schemas.microsoft.com/office/drawing/2014/main" id="{1FCC7DE4-4B6E-4F40-A8E9-C1C983239DA0}"/>
            </a:ext>
          </a:extLst>
        </xdr:cNvPr>
        <xdr:cNvSpPr txBox="1"/>
      </xdr:nvSpPr>
      <xdr:spPr>
        <a:xfrm>
          <a:off x="18982132" y="1802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43197</xdr:rowOff>
    </xdr:from>
    <xdr:ext cx="469744" cy="259045"/>
    <xdr:sp macro="" textlink="">
      <xdr:nvSpPr>
        <xdr:cNvPr id="644" name="n_2aveValue【庁舎】&#10;一人当たり面積">
          <a:extLst>
            <a:ext uri="{FF2B5EF4-FFF2-40B4-BE49-F238E27FC236}">
              <a16:creationId xmlns:a16="http://schemas.microsoft.com/office/drawing/2014/main" id="{171105AB-4834-4857-BD9E-446A4BE93CE7}"/>
            </a:ext>
          </a:extLst>
        </xdr:cNvPr>
        <xdr:cNvSpPr txBox="1"/>
      </xdr:nvSpPr>
      <xdr:spPr>
        <a:xfrm>
          <a:off x="18182032" y="1804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60977</xdr:rowOff>
    </xdr:from>
    <xdr:ext cx="469744" cy="259045"/>
    <xdr:sp macro="" textlink="">
      <xdr:nvSpPr>
        <xdr:cNvPr id="645" name="n_3aveValue【庁舎】&#10;一人当たり面積">
          <a:extLst>
            <a:ext uri="{FF2B5EF4-FFF2-40B4-BE49-F238E27FC236}">
              <a16:creationId xmlns:a16="http://schemas.microsoft.com/office/drawing/2014/main" id="{C15A903E-E6C2-4722-907D-C0FE6B737B55}"/>
            </a:ext>
          </a:extLst>
        </xdr:cNvPr>
        <xdr:cNvSpPr txBox="1"/>
      </xdr:nvSpPr>
      <xdr:spPr>
        <a:xfrm>
          <a:off x="17384472"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119397</xdr:rowOff>
    </xdr:from>
    <xdr:ext cx="469744" cy="259045"/>
    <xdr:sp macro="" textlink="">
      <xdr:nvSpPr>
        <xdr:cNvPr id="646" name="n_4aveValue【庁舎】&#10;一人当たり面積">
          <a:extLst>
            <a:ext uri="{FF2B5EF4-FFF2-40B4-BE49-F238E27FC236}">
              <a16:creationId xmlns:a16="http://schemas.microsoft.com/office/drawing/2014/main" id="{8EE95FFC-C2A7-435B-8078-041120EFF5DD}"/>
            </a:ext>
          </a:extLst>
        </xdr:cNvPr>
        <xdr:cNvSpPr txBox="1"/>
      </xdr:nvSpPr>
      <xdr:spPr>
        <a:xfrm>
          <a:off x="16588817" y="1812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15257</xdr:rowOff>
    </xdr:from>
    <xdr:ext cx="469744" cy="259045"/>
    <xdr:sp macro="" textlink="">
      <xdr:nvSpPr>
        <xdr:cNvPr id="647" name="n_1mainValue【庁舎】&#10;一人当たり面積">
          <a:extLst>
            <a:ext uri="{FF2B5EF4-FFF2-40B4-BE49-F238E27FC236}">
              <a16:creationId xmlns:a16="http://schemas.microsoft.com/office/drawing/2014/main" id="{DFE85A05-656C-4C9B-AE16-1810C53F7297}"/>
            </a:ext>
          </a:extLst>
        </xdr:cNvPr>
        <xdr:cNvSpPr txBox="1"/>
      </xdr:nvSpPr>
      <xdr:spPr>
        <a:xfrm>
          <a:off x="18982132"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11447</xdr:rowOff>
    </xdr:from>
    <xdr:ext cx="469744" cy="259045"/>
    <xdr:sp macro="" textlink="">
      <xdr:nvSpPr>
        <xdr:cNvPr id="648" name="n_2mainValue【庁舎】&#10;一人当たり面積">
          <a:extLst>
            <a:ext uri="{FF2B5EF4-FFF2-40B4-BE49-F238E27FC236}">
              <a16:creationId xmlns:a16="http://schemas.microsoft.com/office/drawing/2014/main" id="{D542392D-7B6F-42F1-95BA-6847A278B3A4}"/>
            </a:ext>
          </a:extLst>
        </xdr:cNvPr>
        <xdr:cNvSpPr txBox="1"/>
      </xdr:nvSpPr>
      <xdr:spPr>
        <a:xfrm>
          <a:off x="18182032" y="187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19066</xdr:rowOff>
    </xdr:from>
    <xdr:ext cx="469744" cy="259045"/>
    <xdr:sp macro="" textlink="">
      <xdr:nvSpPr>
        <xdr:cNvPr id="649" name="n_3mainValue【庁舎】&#10;一人当たり面積">
          <a:extLst>
            <a:ext uri="{FF2B5EF4-FFF2-40B4-BE49-F238E27FC236}">
              <a16:creationId xmlns:a16="http://schemas.microsoft.com/office/drawing/2014/main" id="{0D664C34-3C0D-49DE-AA8D-689686E13EA5}"/>
            </a:ext>
          </a:extLst>
        </xdr:cNvPr>
        <xdr:cNvSpPr txBox="1"/>
      </xdr:nvSpPr>
      <xdr:spPr>
        <a:xfrm>
          <a:off x="17384472" y="1870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24147</xdr:rowOff>
    </xdr:from>
    <xdr:ext cx="469744" cy="259045"/>
    <xdr:sp macro="" textlink="">
      <xdr:nvSpPr>
        <xdr:cNvPr id="650" name="n_4mainValue【庁舎】&#10;一人当たり面積">
          <a:extLst>
            <a:ext uri="{FF2B5EF4-FFF2-40B4-BE49-F238E27FC236}">
              <a16:creationId xmlns:a16="http://schemas.microsoft.com/office/drawing/2014/main" id="{DEFD7CB3-48F6-4BCF-BC0F-1C8629E81A22}"/>
            </a:ext>
          </a:extLst>
        </xdr:cNvPr>
        <xdr:cNvSpPr txBox="1"/>
      </xdr:nvSpPr>
      <xdr:spPr>
        <a:xfrm>
          <a:off x="16588817" y="18708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20AC61E2-40C0-42CC-8D9C-5ECE364B56F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22C84A7F-C227-47B2-8A55-3E7050847E0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DF216E67-07F8-475B-8651-68235046232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類似団体と比較して大幅に有形固定資産償却率が高くなっている施設は、「体育館・プール」と「庁舎」である。「体育館」は昭和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年、「プール」は昭和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に建設し耐用年数を経過しつつあるが、「体育館」は耐震診断の結果、補強不要の判定、「プール」は新耐震基準による建設であり、使用するうえでの問題はないため、今後も適切な維持管理に取り組むことと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「庁舎」については、令和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新庁舎が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完成し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償却資産評価額が増加した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ことから</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有形固定資産減価償却率は類似団体より低くなっている。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4273_&#38263;&#21335;&#30010;&#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4273_&#38263;&#21335;&#30010;&#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22</v>
          </cell>
          <cell r="BX51">
            <v>10.199999999999999</v>
          </cell>
          <cell r="CN51">
            <v>17.600000000000001</v>
          </cell>
          <cell r="CV51">
            <v>23.4</v>
          </cell>
        </row>
        <row r="53">
          <cell r="BP53">
            <v>59.8</v>
          </cell>
          <cell r="BX53">
            <v>61</v>
          </cell>
          <cell r="CF53">
            <v>62.5</v>
          </cell>
          <cell r="CN53">
            <v>58.4</v>
          </cell>
          <cell r="CV53">
            <v>59.6</v>
          </cell>
        </row>
        <row r="55">
          <cell r="AN55" t="str">
            <v>類似団体内平均値</v>
          </cell>
          <cell r="BP55">
            <v>3</v>
          </cell>
          <cell r="BX55">
            <v>3.4</v>
          </cell>
          <cell r="CF55">
            <v>0</v>
          </cell>
          <cell r="CN55">
            <v>0</v>
          </cell>
          <cell r="CV55">
            <v>0</v>
          </cell>
        </row>
        <row r="57">
          <cell r="BP57">
            <v>63.3</v>
          </cell>
          <cell r="BX57">
            <v>62.8</v>
          </cell>
          <cell r="CF57">
            <v>62.7</v>
          </cell>
          <cell r="CN57">
            <v>63.1</v>
          </cell>
          <cell r="CV57">
            <v>63.8</v>
          </cell>
        </row>
        <row r="72">
          <cell r="BP72" t="str">
            <v>R01</v>
          </cell>
          <cell r="BX72" t="str">
            <v>R02</v>
          </cell>
          <cell r="CF72" t="str">
            <v>R03</v>
          </cell>
          <cell r="CN72" t="str">
            <v>R04</v>
          </cell>
          <cell r="CV72" t="str">
            <v>R05</v>
          </cell>
        </row>
        <row r="73">
          <cell r="AN73" t="str">
            <v>当該団体値</v>
          </cell>
          <cell r="BP73">
            <v>22</v>
          </cell>
          <cell r="BX73">
            <v>10.199999999999999</v>
          </cell>
          <cell r="CN73">
            <v>17.600000000000001</v>
          </cell>
          <cell r="CV73">
            <v>23.4</v>
          </cell>
        </row>
        <row r="75">
          <cell r="BP75">
            <v>6.6</v>
          </cell>
          <cell r="BX75">
            <v>6.4</v>
          </cell>
          <cell r="CF75">
            <v>6.1</v>
          </cell>
          <cell r="CN75">
            <v>6.1</v>
          </cell>
          <cell r="CV75">
            <v>6.7</v>
          </cell>
        </row>
        <row r="77">
          <cell r="AN77" t="str">
            <v>類似団体内平均値</v>
          </cell>
          <cell r="BP77">
            <v>3</v>
          </cell>
          <cell r="BX77">
            <v>3.4</v>
          </cell>
          <cell r="CF77">
            <v>0</v>
          </cell>
          <cell r="CN77">
            <v>0</v>
          </cell>
          <cell r="CV77">
            <v>0</v>
          </cell>
        </row>
        <row r="79">
          <cell r="BP79">
            <v>8.8000000000000007</v>
          </cell>
          <cell r="BX79">
            <v>8.8000000000000007</v>
          </cell>
          <cell r="CF79">
            <v>8.3000000000000007</v>
          </cell>
          <cell r="CN79">
            <v>8.1</v>
          </cell>
          <cell r="CV79">
            <v>8.1999999999999993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6058286</v>
      </c>
      <c r="BO4" s="358"/>
      <c r="BP4" s="358"/>
      <c r="BQ4" s="358"/>
      <c r="BR4" s="358"/>
      <c r="BS4" s="358"/>
      <c r="BT4" s="358"/>
      <c r="BU4" s="359"/>
      <c r="BV4" s="357">
        <v>6667301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4.3</v>
      </c>
      <c r="CU4" s="364"/>
      <c r="CV4" s="364"/>
      <c r="CW4" s="364"/>
      <c r="CX4" s="364"/>
      <c r="CY4" s="364"/>
      <c r="CZ4" s="364"/>
      <c r="DA4" s="365"/>
      <c r="DB4" s="363">
        <v>8.9</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5575770</v>
      </c>
      <c r="BO5" s="395"/>
      <c r="BP5" s="395"/>
      <c r="BQ5" s="395"/>
      <c r="BR5" s="395"/>
      <c r="BS5" s="395"/>
      <c r="BT5" s="395"/>
      <c r="BU5" s="396"/>
      <c r="BV5" s="394">
        <v>6258923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84.5</v>
      </c>
      <c r="CU5" s="392"/>
      <c r="CV5" s="392"/>
      <c r="CW5" s="392"/>
      <c r="CX5" s="392"/>
      <c r="CY5" s="392"/>
      <c r="CZ5" s="392"/>
      <c r="DA5" s="393"/>
      <c r="DB5" s="391">
        <v>81.3</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482516</v>
      </c>
      <c r="BO6" s="395"/>
      <c r="BP6" s="395"/>
      <c r="BQ6" s="395"/>
      <c r="BR6" s="395"/>
      <c r="BS6" s="395"/>
      <c r="BT6" s="395"/>
      <c r="BU6" s="396"/>
      <c r="BV6" s="394">
        <v>408378</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85</v>
      </c>
      <c r="CU6" s="432"/>
      <c r="CV6" s="432"/>
      <c r="CW6" s="432"/>
      <c r="CX6" s="432"/>
      <c r="CY6" s="432"/>
      <c r="CZ6" s="432"/>
      <c r="DA6" s="433"/>
      <c r="DB6" s="431">
        <v>82.4</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340100</v>
      </c>
      <c r="BO7" s="395"/>
      <c r="BP7" s="395"/>
      <c r="BQ7" s="395"/>
      <c r="BR7" s="395"/>
      <c r="BS7" s="395"/>
      <c r="BT7" s="395"/>
      <c r="BU7" s="396"/>
      <c r="BV7" s="394">
        <v>114254</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3315381</v>
      </c>
      <c r="CU7" s="395"/>
      <c r="CV7" s="395"/>
      <c r="CW7" s="395"/>
      <c r="CX7" s="395"/>
      <c r="CY7" s="395"/>
      <c r="CZ7" s="395"/>
      <c r="DA7" s="396"/>
      <c r="DB7" s="394">
        <v>3299521</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142416</v>
      </c>
      <c r="BO8" s="395"/>
      <c r="BP8" s="395"/>
      <c r="BQ8" s="395"/>
      <c r="BR8" s="395"/>
      <c r="BS8" s="395"/>
      <c r="BT8" s="395"/>
      <c r="BU8" s="396"/>
      <c r="BV8" s="394">
        <v>294124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0.41</v>
      </c>
      <c r="CU8" s="435"/>
      <c r="CV8" s="435"/>
      <c r="CW8" s="435"/>
      <c r="CX8" s="435"/>
      <c r="CY8" s="435"/>
      <c r="CZ8" s="435"/>
      <c r="DA8" s="436"/>
      <c r="DB8" s="434">
        <v>0.41</v>
      </c>
      <c r="DC8" s="435"/>
      <c r="DD8" s="435"/>
      <c r="DE8" s="435"/>
      <c r="DF8" s="435"/>
      <c r="DG8" s="435"/>
      <c r="DH8" s="435"/>
      <c r="DI8" s="436"/>
    </row>
    <row r="9" spans="1:119" ht="18.75" customHeight="1" thickBot="1" x14ac:dyDescent="0.25">
      <c r="A9" s="175"/>
      <c r="B9" s="388" t="s">
        <v>106</v>
      </c>
      <c r="C9" s="389"/>
      <c r="D9" s="389"/>
      <c r="E9" s="389"/>
      <c r="F9" s="389"/>
      <c r="G9" s="389"/>
      <c r="H9" s="389"/>
      <c r="I9" s="389"/>
      <c r="J9" s="389"/>
      <c r="K9" s="437"/>
      <c r="L9" s="438" t="s">
        <v>107</v>
      </c>
      <c r="M9" s="439"/>
      <c r="N9" s="439"/>
      <c r="O9" s="439"/>
      <c r="P9" s="439"/>
      <c r="Q9" s="440"/>
      <c r="R9" s="441">
        <v>7198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-151708</v>
      </c>
      <c r="BO9" s="395"/>
      <c r="BP9" s="395"/>
      <c r="BQ9" s="395"/>
      <c r="BR9" s="395"/>
      <c r="BS9" s="395"/>
      <c r="BT9" s="395"/>
      <c r="BU9" s="396"/>
      <c r="BV9" s="394">
        <v>78836</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9.6999999999999993</v>
      </c>
      <c r="CU9" s="392"/>
      <c r="CV9" s="392"/>
      <c r="CW9" s="392"/>
      <c r="CX9" s="392"/>
      <c r="CY9" s="392"/>
      <c r="CZ9" s="392"/>
      <c r="DA9" s="393"/>
      <c r="DB9" s="391">
        <v>10.1</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112</v>
      </c>
      <c r="M10" s="424"/>
      <c r="N10" s="424"/>
      <c r="O10" s="424"/>
      <c r="P10" s="424"/>
      <c r="Q10" s="425"/>
      <c r="R10" s="445">
        <v>8206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275623</v>
      </c>
      <c r="BO10" s="395"/>
      <c r="BP10" s="395"/>
      <c r="BQ10" s="395"/>
      <c r="BR10" s="395"/>
      <c r="BS10" s="395"/>
      <c r="BT10" s="395"/>
      <c r="BU10" s="396"/>
      <c r="BV10" s="394">
        <v>188267</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7243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518732</v>
      </c>
      <c r="BO12" s="395"/>
      <c r="BP12" s="395"/>
      <c r="BQ12" s="395"/>
      <c r="BR12" s="395"/>
      <c r="BS12" s="395"/>
      <c r="BT12" s="395"/>
      <c r="BU12" s="396"/>
      <c r="BV12" s="394">
        <v>200000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7170</v>
      </c>
      <c r="S13" s="479"/>
      <c r="T13" s="479"/>
      <c r="U13" s="479"/>
      <c r="V13" s="480"/>
      <c r="W13" s="410" t="s">
        <v>131</v>
      </c>
      <c r="X13" s="411"/>
      <c r="Y13" s="411"/>
      <c r="Z13" s="411"/>
      <c r="AA13" s="411"/>
      <c r="AB13" s="401"/>
      <c r="AC13" s="445">
        <v>246</v>
      </c>
      <c r="AD13" s="446"/>
      <c r="AE13" s="446"/>
      <c r="AF13" s="446"/>
      <c r="AG13" s="488"/>
      <c r="AH13" s="445">
        <v>382</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-394817</v>
      </c>
      <c r="BO13" s="395"/>
      <c r="BP13" s="395"/>
      <c r="BQ13" s="395"/>
      <c r="BR13" s="395"/>
      <c r="BS13" s="395"/>
      <c r="BT13" s="395"/>
      <c r="BU13" s="396"/>
      <c r="BV13" s="394">
        <v>67103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6.7</v>
      </c>
      <c r="CU13" s="392"/>
      <c r="CV13" s="392"/>
      <c r="CW13" s="392"/>
      <c r="CX13" s="392"/>
      <c r="CY13" s="392"/>
      <c r="CZ13" s="392"/>
      <c r="DA13" s="393"/>
      <c r="DB13" s="391">
        <v>6.1</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7433</v>
      </c>
      <c r="S14" s="479"/>
      <c r="T14" s="479"/>
      <c r="U14" s="479"/>
      <c r="V14" s="480"/>
      <c r="W14" s="384"/>
      <c r="X14" s="385"/>
      <c r="Y14" s="385"/>
      <c r="Z14" s="385"/>
      <c r="AA14" s="385"/>
      <c r="AB14" s="374"/>
      <c r="AC14" s="481">
        <v>7.5</v>
      </c>
      <c r="AD14" s="482"/>
      <c r="AE14" s="482"/>
      <c r="AF14" s="482"/>
      <c r="AG14" s="483"/>
      <c r="AH14" s="481">
        <v>10</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23.4</v>
      </c>
      <c r="CU14" s="493"/>
      <c r="CV14" s="493"/>
      <c r="CW14" s="493"/>
      <c r="CX14" s="493"/>
      <c r="CY14" s="493"/>
      <c r="CZ14" s="493"/>
      <c r="DA14" s="494"/>
      <c r="DB14" s="492">
        <v>17.600000000000001</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7375</v>
      </c>
      <c r="S15" s="479"/>
      <c r="T15" s="479"/>
      <c r="U15" s="479"/>
      <c r="V15" s="480"/>
      <c r="W15" s="410" t="s">
        <v>137</v>
      </c>
      <c r="X15" s="411"/>
      <c r="Y15" s="411"/>
      <c r="Z15" s="411"/>
      <c r="AA15" s="411"/>
      <c r="AB15" s="401"/>
      <c r="AC15" s="445">
        <v>900</v>
      </c>
      <c r="AD15" s="446"/>
      <c r="AE15" s="446"/>
      <c r="AF15" s="446"/>
      <c r="AG15" s="488"/>
      <c r="AH15" s="445">
        <v>1031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1242220</v>
      </c>
      <c r="BO15" s="358"/>
      <c r="BP15" s="358"/>
      <c r="BQ15" s="358"/>
      <c r="BR15" s="358"/>
      <c r="BS15" s="358"/>
      <c r="BT15" s="358"/>
      <c r="BU15" s="359"/>
      <c r="BV15" s="357">
        <v>1217398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27.5</v>
      </c>
      <c r="AD16" s="482"/>
      <c r="AE16" s="482"/>
      <c r="AF16" s="482"/>
      <c r="AG16" s="483"/>
      <c r="AH16" s="481">
        <v>27.1</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2970236</v>
      </c>
      <c r="BO16" s="395"/>
      <c r="BP16" s="395"/>
      <c r="BQ16" s="395"/>
      <c r="BR16" s="395"/>
      <c r="BS16" s="395"/>
      <c r="BT16" s="395"/>
      <c r="BU16" s="396"/>
      <c r="BV16" s="394">
        <v>2936272</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2126</v>
      </c>
      <c r="AD17" s="446"/>
      <c r="AE17" s="446"/>
      <c r="AF17" s="446"/>
      <c r="AG17" s="488"/>
      <c r="AH17" s="445">
        <v>2393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1567000</v>
      </c>
      <c r="BO17" s="395"/>
      <c r="BP17" s="395"/>
      <c r="BQ17" s="395"/>
      <c r="BR17" s="395"/>
      <c r="BS17" s="395"/>
      <c r="BT17" s="395"/>
      <c r="BU17" s="396"/>
      <c r="BV17" s="394">
        <v>1534616</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65.510000000000005</v>
      </c>
      <c r="M18" s="518"/>
      <c r="N18" s="518"/>
      <c r="O18" s="518"/>
      <c r="P18" s="518"/>
      <c r="Q18" s="518"/>
      <c r="R18" s="519"/>
      <c r="S18" s="519"/>
      <c r="T18" s="519"/>
      <c r="U18" s="519"/>
      <c r="V18" s="520"/>
      <c r="W18" s="412"/>
      <c r="X18" s="413"/>
      <c r="Y18" s="413"/>
      <c r="Z18" s="413"/>
      <c r="AA18" s="413"/>
      <c r="AB18" s="404"/>
      <c r="AC18" s="521">
        <v>65</v>
      </c>
      <c r="AD18" s="522"/>
      <c r="AE18" s="522"/>
      <c r="AF18" s="522"/>
      <c r="AG18" s="523"/>
      <c r="AH18" s="521">
        <v>62.9</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2823525</v>
      </c>
      <c r="BO18" s="395"/>
      <c r="BP18" s="395"/>
      <c r="BQ18" s="395"/>
      <c r="BR18" s="395"/>
      <c r="BS18" s="395"/>
      <c r="BT18" s="395"/>
      <c r="BU18" s="396"/>
      <c r="BV18" s="394">
        <v>2737307</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110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4488282</v>
      </c>
      <c r="BO19" s="395"/>
      <c r="BP19" s="395"/>
      <c r="BQ19" s="395"/>
      <c r="BR19" s="395"/>
      <c r="BS19" s="395"/>
      <c r="BT19" s="395"/>
      <c r="BU19" s="396"/>
      <c r="BV19" s="394">
        <v>4185454</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2636</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4622638</v>
      </c>
      <c r="BO22" s="358"/>
      <c r="BP22" s="358"/>
      <c r="BQ22" s="358"/>
      <c r="BR22" s="358"/>
      <c r="BS22" s="358"/>
      <c r="BT22" s="358"/>
      <c r="BU22" s="359"/>
      <c r="BV22" s="357">
        <v>4545734</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4048674</v>
      </c>
      <c r="BO23" s="395"/>
      <c r="BP23" s="395"/>
      <c r="BQ23" s="395"/>
      <c r="BR23" s="395"/>
      <c r="BS23" s="395"/>
      <c r="BT23" s="395"/>
      <c r="BU23" s="396"/>
      <c r="BV23" s="394">
        <v>4039166</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7880</v>
      </c>
      <c r="R24" s="446"/>
      <c r="S24" s="446"/>
      <c r="T24" s="446"/>
      <c r="U24" s="446"/>
      <c r="V24" s="488"/>
      <c r="W24" s="540"/>
      <c r="X24" s="541"/>
      <c r="Y24" s="542"/>
      <c r="Z24" s="444" t="s">
        <v>162</v>
      </c>
      <c r="AA24" s="424"/>
      <c r="AB24" s="424"/>
      <c r="AC24" s="424"/>
      <c r="AD24" s="424"/>
      <c r="AE24" s="424"/>
      <c r="AF24" s="424"/>
      <c r="AG24" s="425"/>
      <c r="AH24" s="445">
        <v>100</v>
      </c>
      <c r="AI24" s="446"/>
      <c r="AJ24" s="446"/>
      <c r="AK24" s="446"/>
      <c r="AL24" s="488"/>
      <c r="AM24" s="445">
        <v>298500</v>
      </c>
      <c r="AN24" s="446"/>
      <c r="AO24" s="446"/>
      <c r="AP24" s="446"/>
      <c r="AQ24" s="446"/>
      <c r="AR24" s="488"/>
      <c r="AS24" s="445">
        <v>2985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2641720</v>
      </c>
      <c r="BO24" s="395"/>
      <c r="BP24" s="395"/>
      <c r="BQ24" s="395"/>
      <c r="BR24" s="395"/>
      <c r="BS24" s="395"/>
      <c r="BT24" s="395"/>
      <c r="BU24" s="396"/>
      <c r="BV24" s="394">
        <v>2379617</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6390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944976</v>
      </c>
      <c r="BO25" s="358"/>
      <c r="BP25" s="358"/>
      <c r="BQ25" s="358"/>
      <c r="BR25" s="358"/>
      <c r="BS25" s="358"/>
      <c r="BT25" s="358"/>
      <c r="BU25" s="359"/>
      <c r="BV25" s="357">
        <v>645394</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5770</v>
      </c>
      <c r="R26" s="446"/>
      <c r="S26" s="446"/>
      <c r="T26" s="446"/>
      <c r="U26" s="446"/>
      <c r="V26" s="488"/>
      <c r="W26" s="540"/>
      <c r="X26" s="541"/>
      <c r="Y26" s="542"/>
      <c r="Z26" s="444" t="s">
        <v>168</v>
      </c>
      <c r="AA26" s="546"/>
      <c r="AB26" s="546"/>
      <c r="AC26" s="546"/>
      <c r="AD26" s="546"/>
      <c r="AE26" s="546"/>
      <c r="AF26" s="546"/>
      <c r="AG26" s="547"/>
      <c r="AH26" s="445">
        <v>4</v>
      </c>
      <c r="AI26" s="446"/>
      <c r="AJ26" s="446"/>
      <c r="AK26" s="446"/>
      <c r="AL26" s="488"/>
      <c r="AM26" s="445">
        <v>9676</v>
      </c>
      <c r="AN26" s="446"/>
      <c r="AO26" s="446"/>
      <c r="AP26" s="446"/>
      <c r="AQ26" s="446"/>
      <c r="AR26" s="488"/>
      <c r="AS26" s="445">
        <v>2419</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2840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169645</v>
      </c>
      <c r="BO27" s="514"/>
      <c r="BP27" s="514"/>
      <c r="BQ27" s="514"/>
      <c r="BR27" s="514"/>
      <c r="BS27" s="514"/>
      <c r="BT27" s="514"/>
      <c r="BU27" s="515"/>
      <c r="BV27" s="513">
        <v>169644</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2370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1061487</v>
      </c>
      <c r="BO28" s="358"/>
      <c r="BP28" s="358"/>
      <c r="BQ28" s="358"/>
      <c r="BR28" s="358"/>
      <c r="BS28" s="358"/>
      <c r="BT28" s="358"/>
      <c r="BU28" s="359"/>
      <c r="BV28" s="357">
        <v>1304596</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11</v>
      </c>
      <c r="M29" s="446"/>
      <c r="N29" s="446"/>
      <c r="O29" s="446"/>
      <c r="P29" s="488"/>
      <c r="Q29" s="445">
        <v>2130</v>
      </c>
      <c r="R29" s="446"/>
      <c r="S29" s="446"/>
      <c r="T29" s="446"/>
      <c r="U29" s="446"/>
      <c r="V29" s="488"/>
      <c r="W29" s="543"/>
      <c r="X29" s="544"/>
      <c r="Y29" s="545"/>
      <c r="Z29" s="444" t="s">
        <v>177</v>
      </c>
      <c r="AA29" s="424"/>
      <c r="AB29" s="424"/>
      <c r="AC29" s="424"/>
      <c r="AD29" s="424"/>
      <c r="AE29" s="424"/>
      <c r="AF29" s="424"/>
      <c r="AG29" s="425"/>
      <c r="AH29" s="445">
        <v>100</v>
      </c>
      <c r="AI29" s="446"/>
      <c r="AJ29" s="446"/>
      <c r="AK29" s="446"/>
      <c r="AL29" s="488"/>
      <c r="AM29" s="445">
        <v>298500</v>
      </c>
      <c r="AN29" s="446"/>
      <c r="AO29" s="446"/>
      <c r="AP29" s="446"/>
      <c r="AQ29" s="446"/>
      <c r="AR29" s="488"/>
      <c r="AS29" s="445">
        <v>2985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92989</v>
      </c>
      <c r="BO29" s="395"/>
      <c r="BP29" s="395"/>
      <c r="BQ29" s="395"/>
      <c r="BR29" s="395"/>
      <c r="BS29" s="395"/>
      <c r="BT29" s="395"/>
      <c r="BU29" s="396"/>
      <c r="BV29" s="394">
        <v>77481</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682595</v>
      </c>
      <c r="BO30" s="514"/>
      <c r="BP30" s="514"/>
      <c r="BQ30" s="514"/>
      <c r="BR30" s="514"/>
      <c r="BS30" s="514"/>
      <c r="BT30" s="514"/>
      <c r="BU30" s="515"/>
      <c r="BV30" s="513">
        <v>639619</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3</v>
      </c>
      <c r="V34" s="584"/>
      <c r="W34" s="585" t="str">
        <f>IF('各会計、関係団体の財政状況及び健全化判断比率'!B28="","",'各会計、関係団体の財政状況及び健全化判断比率'!B28)</f>
        <v>長南町国民健康保険特別会計</v>
      </c>
      <c r="X34" s="585"/>
      <c r="Y34" s="585"/>
      <c r="Z34" s="585"/>
      <c r="AA34" s="585"/>
      <c r="AB34" s="585"/>
      <c r="AC34" s="585"/>
      <c r="AD34" s="585"/>
      <c r="AE34" s="585"/>
      <c r="AF34" s="585"/>
      <c r="AG34" s="585"/>
      <c r="AH34" s="585"/>
      <c r="AI34" s="585"/>
      <c r="AJ34" s="585"/>
      <c r="AK34" s="585"/>
      <c r="AL34" s="175"/>
      <c r="AM34" s="584">
        <f>IF(AO34="","",MAX(C34:D43,U34:V43)+1)</f>
        <v>6</v>
      </c>
      <c r="AN34" s="584"/>
      <c r="AO34" s="585" t="str">
        <f>IF('各会計、関係団体の財政状況及び健全化判断比率'!B31="","",'各会計、関係団体の財政状況及び健全化判断比率'!B31)</f>
        <v>長南町ガス事業会計</v>
      </c>
      <c r="AP34" s="585"/>
      <c r="AQ34" s="585"/>
      <c r="AR34" s="585"/>
      <c r="AS34" s="585"/>
      <c r="AT34" s="585"/>
      <c r="AU34" s="585"/>
      <c r="AV34" s="585"/>
      <c r="AW34" s="585"/>
      <c r="AX34" s="585"/>
      <c r="AY34" s="585"/>
      <c r="AZ34" s="585"/>
      <c r="BA34" s="585"/>
      <c r="BB34" s="585"/>
      <c r="BC34" s="585"/>
      <c r="BD34" s="175"/>
      <c r="BE34" s="584">
        <f>IF(BG34="","",MAX(C34:D43,U34:V43,AM34:AN43)+1)</f>
        <v>7</v>
      </c>
      <c r="BF34" s="584"/>
      <c r="BG34" s="585" t="str">
        <f>IF('各会計、関係団体の財政状況及び健全化判断比率'!B32="","",'各会計、関係団体の財政状況及び健全化判断比率'!B32)</f>
        <v>長南町農業集落排水事業特別会計</v>
      </c>
      <c r="BH34" s="585"/>
      <c r="BI34" s="585"/>
      <c r="BJ34" s="585"/>
      <c r="BK34" s="585"/>
      <c r="BL34" s="585"/>
      <c r="BM34" s="585"/>
      <c r="BN34" s="585"/>
      <c r="BO34" s="585"/>
      <c r="BP34" s="585"/>
      <c r="BQ34" s="585"/>
      <c r="BR34" s="585"/>
      <c r="BS34" s="585"/>
      <c r="BT34" s="585"/>
      <c r="BU34" s="585"/>
      <c r="BV34" s="175"/>
      <c r="BW34" s="584">
        <f>IF(BY34="","",MAX(C34:D43,U34:V43,AM34:AN43,BE34:BF43)+1)</f>
        <v>8</v>
      </c>
      <c r="BX34" s="584"/>
      <c r="BY34" s="585" t="str">
        <f>IF('各会計、関係団体の財政状況及び健全化判断比率'!B68="","",'各会計、関係団体の財政状況及び健全化判断比率'!B68)</f>
        <v>千葉県後期高齢者医療広域連合（一般会計）</v>
      </c>
      <c r="BZ34" s="585"/>
      <c r="CA34" s="585"/>
      <c r="CB34" s="585"/>
      <c r="CC34" s="585"/>
      <c r="CD34" s="585"/>
      <c r="CE34" s="585"/>
      <c r="CF34" s="585"/>
      <c r="CG34" s="585"/>
      <c r="CH34" s="585"/>
      <c r="CI34" s="585"/>
      <c r="CJ34" s="585"/>
      <c r="CK34" s="585"/>
      <c r="CL34" s="585"/>
      <c r="CM34" s="585"/>
      <c r="CN34" s="175"/>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f>IF(E35="","",C34+1)</f>
        <v>2</v>
      </c>
      <c r="D35" s="584"/>
      <c r="E35" s="585" t="str">
        <f>IF('各会計、関係団体の財政状況及び健全化判断比率'!B8="","",'各会計、関係団体の財政状況及び健全化判断比率'!B8)</f>
        <v>長南町笠森霊園事業特別会計</v>
      </c>
      <c r="F35" s="585"/>
      <c r="G35" s="585"/>
      <c r="H35" s="585"/>
      <c r="I35" s="585"/>
      <c r="J35" s="585"/>
      <c r="K35" s="585"/>
      <c r="L35" s="585"/>
      <c r="M35" s="585"/>
      <c r="N35" s="585"/>
      <c r="O35" s="585"/>
      <c r="P35" s="585"/>
      <c r="Q35" s="585"/>
      <c r="R35" s="585"/>
      <c r="S35" s="585"/>
      <c r="T35" s="175"/>
      <c r="U35" s="584">
        <f>IF(W35="","",U34+1)</f>
        <v>4</v>
      </c>
      <c r="V35" s="584"/>
      <c r="W35" s="585" t="str">
        <f>IF('各会計、関係団体の財政状況及び健全化判断比率'!B29="","",'各会計、関係団体の財政状況及び健全化判断比率'!B29)</f>
        <v>長南町介護保険特別会計</v>
      </c>
      <c r="X35" s="585"/>
      <c r="Y35" s="585"/>
      <c r="Z35" s="585"/>
      <c r="AA35" s="585"/>
      <c r="AB35" s="585"/>
      <c r="AC35" s="585"/>
      <c r="AD35" s="585"/>
      <c r="AE35" s="585"/>
      <c r="AF35" s="585"/>
      <c r="AG35" s="585"/>
      <c r="AH35" s="585"/>
      <c r="AI35" s="585"/>
      <c r="AJ35" s="585"/>
      <c r="AK35" s="585"/>
      <c r="AL35" s="175"/>
      <c r="AM35" s="584" t="str">
        <f t="shared" ref="AM35:AM43" si="0">IF(AO35="","",AM34+1)</f>
        <v/>
      </c>
      <c r="AN35" s="584"/>
      <c r="AO35" s="585"/>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9</v>
      </c>
      <c r="BX35" s="584"/>
      <c r="BY35" s="585" t="str">
        <f>IF('各会計、関係団体の財政状況及び健全化判断比率'!B69="","",'各会計、関係団体の財政状況及び健全化判断比率'!B69)</f>
        <v>千葉県後期高齢者医療広域連合（後期高齢者医療特別会計）</v>
      </c>
      <c r="BZ35" s="585"/>
      <c r="CA35" s="585"/>
      <c r="CB35" s="585"/>
      <c r="CC35" s="585"/>
      <c r="CD35" s="585"/>
      <c r="CE35" s="585"/>
      <c r="CF35" s="585"/>
      <c r="CG35" s="585"/>
      <c r="CH35" s="585"/>
      <c r="CI35" s="585"/>
      <c r="CJ35" s="585"/>
      <c r="CK35" s="585"/>
      <c r="CL35" s="585"/>
      <c r="CM35" s="585"/>
      <c r="CN35" s="175"/>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5</v>
      </c>
      <c r="V36" s="584"/>
      <c r="W36" s="585" t="str">
        <f>IF('各会計、関係団体の財政状況及び健全化判断比率'!B30="","",'各会計、関係団体の財政状況及び健全化判断比率'!B30)</f>
        <v>長南町後期高齢者医療特別会計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10</v>
      </c>
      <c r="BX36" s="584"/>
      <c r="BY36" s="585" t="str">
        <f>IF('各会計、関係団体の財政状況及び健全化判断比率'!B70="","",'各会計、関係団体の財政状況及び健全化判断比率'!B70)</f>
        <v>千葉県市町村総合事務組合（一般会計）</v>
      </c>
      <c r="BZ36" s="585"/>
      <c r="CA36" s="585"/>
      <c r="CB36" s="585"/>
      <c r="CC36" s="585"/>
      <c r="CD36" s="585"/>
      <c r="CE36" s="585"/>
      <c r="CF36" s="585"/>
      <c r="CG36" s="585"/>
      <c r="CH36" s="585"/>
      <c r="CI36" s="585"/>
      <c r="CJ36" s="585"/>
      <c r="CK36" s="585"/>
      <c r="CL36" s="585"/>
      <c r="CM36" s="585"/>
      <c r="CN36" s="175"/>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11</v>
      </c>
      <c r="BX37" s="584"/>
      <c r="BY37" s="585" t="str">
        <f>IF('各会計、関係団体の財政状況及び健全化判断比率'!B71="","",'各会計、関係団体の財政状況及び健全化判断比率'!B71)</f>
        <v>千葉県市町村総合事務組合（千葉県自治会館管理者運営特別会計）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12</v>
      </c>
      <c r="BX38" s="584"/>
      <c r="BY38" s="585" t="str">
        <f>IF('各会計、関係団体の財政状況及び健全化判断比率'!B72="","",'各会計、関係団体の財政状況及び健全化判断比率'!B72)</f>
        <v>千葉県市町村総合事務組合（千葉県自治研修センター特別会計）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13</v>
      </c>
      <c r="BX39" s="584"/>
      <c r="BY39" s="585" t="str">
        <f>IF('各会計、関係団体の財政状況及び健全化判断比率'!B73="","",'各会計、関係団体の財政状況及び健全化判断比率'!B73)</f>
        <v>千葉県市町村総合事務組合（千葉県市町村交通災害共済特別会計）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14</v>
      </c>
      <c r="BX40" s="584"/>
      <c r="BY40" s="585" t="str">
        <f>IF('各会計、関係団体の財政状況及び健全化判断比率'!B74="","",'各会計、関係団体の財政状況及び健全化判断比率'!B74)</f>
        <v>九十九里水道企業団（水道用供給事業会計）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15</v>
      </c>
      <c r="BX41" s="584"/>
      <c r="BY41" s="585" t="str">
        <f>IF('各会計、関係団体の財政状況及び健全化判断比率'!B75="","",'各会計、関係団体の財政状況及び健全化判断比率'!B75)</f>
        <v>長生郡市広域市町村圏組合（一般会計）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16</v>
      </c>
      <c r="BX42" s="584"/>
      <c r="BY42" s="585" t="str">
        <f>IF('各会計、関係団体の財政状況及び健全化判断比率'!B76="","",'各会計、関係団体の財政状況及び健全化判断比率'!B76)</f>
        <v>長生郡市広域市町村圏組合（火葬場・斎場事業会計）</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17</v>
      </c>
      <c r="BX43" s="584"/>
      <c r="BY43" s="585" t="str">
        <f>IF('各会計、関係団体の財政状況及び健全化判断比率'!B77="","",'各会計、関係団体の財政状況及び健全化判断比率'!B77)</f>
        <v>長生郡市広域市町村圏組合（水道事業会計）</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9MdSM1WTWqslvuwAr0heX8HJch7d+64xdsE+2XV+nwGTxGoZr4Js1JDLTIg5Qq6LJPG7CcixaejO6Ycup37gCg==" saltValue="KoUpTb2mZ9gB4FAjTzIU4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1143177</v>
      </c>
      <c r="S5" s="600"/>
      <c r="T5" s="600"/>
      <c r="U5" s="600"/>
      <c r="V5" s="600"/>
      <c r="W5" s="600"/>
      <c r="X5" s="600"/>
      <c r="Y5" s="601"/>
      <c r="Z5" s="602">
        <v>18.899999999999999</v>
      </c>
      <c r="AA5" s="602"/>
      <c r="AB5" s="602"/>
      <c r="AC5" s="602"/>
      <c r="AD5" s="603">
        <v>1143177</v>
      </c>
      <c r="AE5" s="603"/>
      <c r="AF5" s="603"/>
      <c r="AG5" s="603"/>
      <c r="AH5" s="603"/>
      <c r="AI5" s="603"/>
      <c r="AJ5" s="603"/>
      <c r="AK5" s="603"/>
      <c r="AL5" s="604">
        <v>34.4</v>
      </c>
      <c r="AM5" s="605"/>
      <c r="AN5" s="605"/>
      <c r="AO5" s="606"/>
      <c r="AP5" s="596" t="s">
        <v>216</v>
      </c>
      <c r="AQ5" s="597"/>
      <c r="AR5" s="597"/>
      <c r="AS5" s="597"/>
      <c r="AT5" s="597"/>
      <c r="AU5" s="597"/>
      <c r="AV5" s="597"/>
      <c r="AW5" s="597"/>
      <c r="AX5" s="597"/>
      <c r="AY5" s="597"/>
      <c r="AZ5" s="597"/>
      <c r="BA5" s="597"/>
      <c r="BB5" s="597"/>
      <c r="BC5" s="597"/>
      <c r="BD5" s="597"/>
      <c r="BE5" s="597"/>
      <c r="BF5" s="598"/>
      <c r="BG5" s="610">
        <v>1143177</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89099</v>
      </c>
      <c r="S6" s="611"/>
      <c r="T6" s="611"/>
      <c r="U6" s="611"/>
      <c r="V6" s="611"/>
      <c r="W6" s="611"/>
      <c r="X6" s="611"/>
      <c r="Y6" s="612"/>
      <c r="Z6" s="613">
        <v>1.5</v>
      </c>
      <c r="AA6" s="613"/>
      <c r="AB6" s="613"/>
      <c r="AC6" s="613"/>
      <c r="AD6" s="614">
        <v>89099</v>
      </c>
      <c r="AE6" s="614"/>
      <c r="AF6" s="614"/>
      <c r="AG6" s="614"/>
      <c r="AH6" s="614"/>
      <c r="AI6" s="614"/>
      <c r="AJ6" s="614"/>
      <c r="AK6" s="614"/>
      <c r="AL6" s="615">
        <v>2.7</v>
      </c>
      <c r="AM6" s="616"/>
      <c r="AN6" s="616"/>
      <c r="AO6" s="617"/>
      <c r="AP6" s="607" t="s">
        <v>221</v>
      </c>
      <c r="AQ6" s="608"/>
      <c r="AR6" s="608"/>
      <c r="AS6" s="608"/>
      <c r="AT6" s="608"/>
      <c r="AU6" s="608"/>
      <c r="AV6" s="608"/>
      <c r="AW6" s="608"/>
      <c r="AX6" s="608"/>
      <c r="AY6" s="608"/>
      <c r="AZ6" s="608"/>
      <c r="BA6" s="608"/>
      <c r="BB6" s="608"/>
      <c r="BC6" s="608"/>
      <c r="BD6" s="608"/>
      <c r="BE6" s="608"/>
      <c r="BF6" s="609"/>
      <c r="BG6" s="610">
        <v>1143177</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66622</v>
      </c>
      <c r="CS6" s="611"/>
      <c r="CT6" s="611"/>
      <c r="CU6" s="611"/>
      <c r="CV6" s="611"/>
      <c r="CW6" s="611"/>
      <c r="CX6" s="611"/>
      <c r="CY6" s="612"/>
      <c r="CZ6" s="604">
        <v>1.2</v>
      </c>
      <c r="DA6" s="605"/>
      <c r="DB6" s="605"/>
      <c r="DC6" s="621"/>
      <c r="DD6" s="619" t="s">
        <v>122</v>
      </c>
      <c r="DE6" s="611"/>
      <c r="DF6" s="611"/>
      <c r="DG6" s="611"/>
      <c r="DH6" s="611"/>
      <c r="DI6" s="611"/>
      <c r="DJ6" s="611"/>
      <c r="DK6" s="611"/>
      <c r="DL6" s="611"/>
      <c r="DM6" s="611"/>
      <c r="DN6" s="611"/>
      <c r="DO6" s="611"/>
      <c r="DP6" s="612"/>
      <c r="DQ6" s="619">
        <v>66622</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381</v>
      </c>
      <c r="S7" s="611"/>
      <c r="T7" s="611"/>
      <c r="U7" s="611"/>
      <c r="V7" s="611"/>
      <c r="W7" s="611"/>
      <c r="X7" s="611"/>
      <c r="Y7" s="612"/>
      <c r="Z7" s="613">
        <v>0</v>
      </c>
      <c r="AA7" s="613"/>
      <c r="AB7" s="613"/>
      <c r="AC7" s="613"/>
      <c r="AD7" s="614">
        <v>381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371276</v>
      </c>
      <c r="BH7" s="611"/>
      <c r="BI7" s="611"/>
      <c r="BJ7" s="611"/>
      <c r="BK7" s="611"/>
      <c r="BL7" s="611"/>
      <c r="BM7" s="611"/>
      <c r="BN7" s="612"/>
      <c r="BO7" s="613">
        <v>32.5</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1798054</v>
      </c>
      <c r="CS7" s="611"/>
      <c r="CT7" s="611"/>
      <c r="CU7" s="611"/>
      <c r="CV7" s="611"/>
      <c r="CW7" s="611"/>
      <c r="CX7" s="611"/>
      <c r="CY7" s="612"/>
      <c r="CZ7" s="613">
        <v>32.200000000000003</v>
      </c>
      <c r="DA7" s="613"/>
      <c r="DB7" s="613"/>
      <c r="DC7" s="613"/>
      <c r="DD7" s="619">
        <v>365695</v>
      </c>
      <c r="DE7" s="611"/>
      <c r="DF7" s="611"/>
      <c r="DG7" s="611"/>
      <c r="DH7" s="611"/>
      <c r="DI7" s="611"/>
      <c r="DJ7" s="611"/>
      <c r="DK7" s="611"/>
      <c r="DL7" s="611"/>
      <c r="DM7" s="611"/>
      <c r="DN7" s="611"/>
      <c r="DO7" s="611"/>
      <c r="DP7" s="612"/>
      <c r="DQ7" s="619">
        <v>1132655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5394</v>
      </c>
      <c r="S8" s="611"/>
      <c r="T8" s="611"/>
      <c r="U8" s="611"/>
      <c r="V8" s="611"/>
      <c r="W8" s="611"/>
      <c r="X8" s="611"/>
      <c r="Y8" s="612"/>
      <c r="Z8" s="613">
        <v>0.1</v>
      </c>
      <c r="AA8" s="613"/>
      <c r="AB8" s="613"/>
      <c r="AC8" s="613"/>
      <c r="AD8" s="614">
        <v>5394</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13801</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1124892</v>
      </c>
      <c r="CS8" s="611"/>
      <c r="CT8" s="611"/>
      <c r="CU8" s="611"/>
      <c r="CV8" s="611"/>
      <c r="CW8" s="611"/>
      <c r="CX8" s="611"/>
      <c r="CY8" s="612"/>
      <c r="CZ8" s="613">
        <v>20.2</v>
      </c>
      <c r="DA8" s="613"/>
      <c r="DB8" s="613"/>
      <c r="DC8" s="613"/>
      <c r="DD8" s="619">
        <v>2174</v>
      </c>
      <c r="DE8" s="611"/>
      <c r="DF8" s="611"/>
      <c r="DG8" s="611"/>
      <c r="DH8" s="611"/>
      <c r="DI8" s="611"/>
      <c r="DJ8" s="611"/>
      <c r="DK8" s="611"/>
      <c r="DL8" s="611"/>
      <c r="DM8" s="611"/>
      <c r="DN8" s="611"/>
      <c r="DO8" s="611"/>
      <c r="DP8" s="612"/>
      <c r="DQ8" s="619">
        <v>762919</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6423</v>
      </c>
      <c r="S9" s="611"/>
      <c r="T9" s="611"/>
      <c r="U9" s="611"/>
      <c r="V9" s="611"/>
      <c r="W9" s="611"/>
      <c r="X9" s="611"/>
      <c r="Y9" s="612"/>
      <c r="Z9" s="613">
        <v>0.1</v>
      </c>
      <c r="AA9" s="613"/>
      <c r="AB9" s="613"/>
      <c r="AC9" s="613"/>
      <c r="AD9" s="614">
        <v>6423</v>
      </c>
      <c r="AE9" s="614"/>
      <c r="AF9" s="614"/>
      <c r="AG9" s="614"/>
      <c r="AH9" s="614"/>
      <c r="AI9" s="614"/>
      <c r="AJ9" s="614"/>
      <c r="AK9" s="614"/>
      <c r="AL9" s="615">
        <v>0.2</v>
      </c>
      <c r="AM9" s="616"/>
      <c r="AN9" s="616"/>
      <c r="AO9" s="617"/>
      <c r="AP9" s="607" t="s">
        <v>230</v>
      </c>
      <c r="AQ9" s="608"/>
      <c r="AR9" s="608"/>
      <c r="AS9" s="608"/>
      <c r="AT9" s="608"/>
      <c r="AU9" s="608"/>
      <c r="AV9" s="608"/>
      <c r="AW9" s="608"/>
      <c r="AX9" s="608"/>
      <c r="AY9" s="608"/>
      <c r="AZ9" s="608"/>
      <c r="BA9" s="608"/>
      <c r="BB9" s="608"/>
      <c r="BC9" s="608"/>
      <c r="BD9" s="608"/>
      <c r="BE9" s="608"/>
      <c r="BF9" s="609"/>
      <c r="BG9" s="610">
        <v>291751</v>
      </c>
      <c r="BH9" s="611"/>
      <c r="BI9" s="611"/>
      <c r="BJ9" s="611"/>
      <c r="BK9" s="611"/>
      <c r="BL9" s="611"/>
      <c r="BM9" s="611"/>
      <c r="BN9" s="612"/>
      <c r="BO9" s="613">
        <v>25.5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448189</v>
      </c>
      <c r="CS9" s="611"/>
      <c r="CT9" s="611"/>
      <c r="CU9" s="611"/>
      <c r="CV9" s="611"/>
      <c r="CW9" s="611"/>
      <c r="CX9" s="611"/>
      <c r="CY9" s="612"/>
      <c r="CZ9" s="613">
        <v>8</v>
      </c>
      <c r="DA9" s="613"/>
      <c r="DB9" s="613"/>
      <c r="DC9" s="613"/>
      <c r="DD9" s="619">
        <v>10150</v>
      </c>
      <c r="DE9" s="611"/>
      <c r="DF9" s="611"/>
      <c r="DG9" s="611"/>
      <c r="DH9" s="611"/>
      <c r="DI9" s="611"/>
      <c r="DJ9" s="611"/>
      <c r="DK9" s="611"/>
      <c r="DL9" s="611"/>
      <c r="DM9" s="611"/>
      <c r="DN9" s="611"/>
      <c r="DO9" s="611"/>
      <c r="DP9" s="612"/>
      <c r="DQ9" s="619">
        <v>358383</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32497</v>
      </c>
      <c r="BH10" s="611"/>
      <c r="BI10" s="611"/>
      <c r="BJ10" s="611"/>
      <c r="BK10" s="611"/>
      <c r="BL10" s="611"/>
      <c r="BM10" s="611"/>
      <c r="BN10" s="612"/>
      <c r="BO10" s="613">
        <v>2.8</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186672</v>
      </c>
      <c r="S11" s="611"/>
      <c r="T11" s="611"/>
      <c r="U11" s="611"/>
      <c r="V11" s="611"/>
      <c r="W11" s="611"/>
      <c r="X11" s="611"/>
      <c r="Y11" s="612"/>
      <c r="Z11" s="615">
        <v>3.1</v>
      </c>
      <c r="AA11" s="616"/>
      <c r="AB11" s="616"/>
      <c r="AC11" s="622"/>
      <c r="AD11" s="619">
        <v>186672</v>
      </c>
      <c r="AE11" s="611"/>
      <c r="AF11" s="611"/>
      <c r="AG11" s="611"/>
      <c r="AH11" s="611"/>
      <c r="AI11" s="611"/>
      <c r="AJ11" s="611"/>
      <c r="AK11" s="612"/>
      <c r="AL11" s="615">
        <v>5.6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33227</v>
      </c>
      <c r="BH11" s="611"/>
      <c r="BI11" s="611"/>
      <c r="BJ11" s="611"/>
      <c r="BK11" s="611"/>
      <c r="BL11" s="611"/>
      <c r="BM11" s="611"/>
      <c r="BN11" s="612"/>
      <c r="BO11" s="613">
        <v>2.9</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472522</v>
      </c>
      <c r="CS11" s="611"/>
      <c r="CT11" s="611"/>
      <c r="CU11" s="611"/>
      <c r="CV11" s="611"/>
      <c r="CW11" s="611"/>
      <c r="CX11" s="611"/>
      <c r="CY11" s="612"/>
      <c r="CZ11" s="613">
        <v>8.5</v>
      </c>
      <c r="DA11" s="613"/>
      <c r="DB11" s="613"/>
      <c r="DC11" s="613"/>
      <c r="DD11" s="619">
        <v>90069</v>
      </c>
      <c r="DE11" s="611"/>
      <c r="DF11" s="611"/>
      <c r="DG11" s="611"/>
      <c r="DH11" s="611"/>
      <c r="DI11" s="611"/>
      <c r="DJ11" s="611"/>
      <c r="DK11" s="611"/>
      <c r="DL11" s="611"/>
      <c r="DM11" s="611"/>
      <c r="DN11" s="611"/>
      <c r="DO11" s="611"/>
      <c r="DP11" s="612"/>
      <c r="DQ11" s="619">
        <v>351252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110038</v>
      </c>
      <c r="S12" s="611"/>
      <c r="T12" s="611"/>
      <c r="U12" s="611"/>
      <c r="V12" s="611"/>
      <c r="W12" s="611"/>
      <c r="X12" s="611"/>
      <c r="Y12" s="612"/>
      <c r="Z12" s="613">
        <v>1.8</v>
      </c>
      <c r="AA12" s="613"/>
      <c r="AB12" s="613"/>
      <c r="AC12" s="613"/>
      <c r="AD12" s="614">
        <v>110038</v>
      </c>
      <c r="AE12" s="614"/>
      <c r="AF12" s="614"/>
      <c r="AG12" s="614"/>
      <c r="AH12" s="614"/>
      <c r="AI12" s="614"/>
      <c r="AJ12" s="614"/>
      <c r="AK12" s="614"/>
      <c r="AL12" s="615">
        <v>3.3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678218</v>
      </c>
      <c r="BH12" s="611"/>
      <c r="BI12" s="611"/>
      <c r="BJ12" s="611"/>
      <c r="BK12" s="611"/>
      <c r="BL12" s="611"/>
      <c r="BM12" s="611"/>
      <c r="BN12" s="612"/>
      <c r="BO12" s="613">
        <v>59.3</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81466</v>
      </c>
      <c r="CS12" s="611"/>
      <c r="CT12" s="611"/>
      <c r="CU12" s="611"/>
      <c r="CV12" s="611"/>
      <c r="CW12" s="611"/>
      <c r="CX12" s="611"/>
      <c r="CY12" s="612"/>
      <c r="CZ12" s="613">
        <v>1.5</v>
      </c>
      <c r="DA12" s="613"/>
      <c r="DB12" s="613"/>
      <c r="DC12" s="613"/>
      <c r="DD12" s="619">
        <v>1000</v>
      </c>
      <c r="DE12" s="611"/>
      <c r="DF12" s="611"/>
      <c r="DG12" s="611"/>
      <c r="DH12" s="611"/>
      <c r="DI12" s="611"/>
      <c r="DJ12" s="611"/>
      <c r="DK12" s="611"/>
      <c r="DL12" s="611"/>
      <c r="DM12" s="611"/>
      <c r="DN12" s="611"/>
      <c r="DO12" s="611"/>
      <c r="DP12" s="612"/>
      <c r="DQ12" s="619">
        <v>80186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678165</v>
      </c>
      <c r="BH13" s="611"/>
      <c r="BI13" s="611"/>
      <c r="BJ13" s="611"/>
      <c r="BK13" s="611"/>
      <c r="BL13" s="611"/>
      <c r="BM13" s="611"/>
      <c r="BN13" s="612"/>
      <c r="BO13" s="613">
        <v>59.3</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261843</v>
      </c>
      <c r="CS13" s="611"/>
      <c r="CT13" s="611"/>
      <c r="CU13" s="611"/>
      <c r="CV13" s="611"/>
      <c r="CW13" s="611"/>
      <c r="CX13" s="611"/>
      <c r="CY13" s="612"/>
      <c r="CZ13" s="613">
        <v>4.7</v>
      </c>
      <c r="DA13" s="613"/>
      <c r="DB13" s="613"/>
      <c r="DC13" s="613"/>
      <c r="DD13" s="619">
        <v>195128</v>
      </c>
      <c r="DE13" s="611"/>
      <c r="DF13" s="611"/>
      <c r="DG13" s="611"/>
      <c r="DH13" s="611"/>
      <c r="DI13" s="611"/>
      <c r="DJ13" s="611"/>
      <c r="DK13" s="611"/>
      <c r="DL13" s="611"/>
      <c r="DM13" s="611"/>
      <c r="DN13" s="611"/>
      <c r="DO13" s="611"/>
      <c r="DP13" s="612"/>
      <c r="DQ13" s="619">
        <v>76766</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1040</v>
      </c>
      <c r="S14" s="611"/>
      <c r="T14" s="611"/>
      <c r="U14" s="611"/>
      <c r="V14" s="611"/>
      <c r="W14" s="611"/>
      <c r="X14" s="611"/>
      <c r="Y14" s="612"/>
      <c r="Z14" s="613">
        <v>0</v>
      </c>
      <c r="AA14" s="613"/>
      <c r="AB14" s="613"/>
      <c r="AC14" s="613"/>
      <c r="AD14" s="614">
        <v>1040</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35029</v>
      </c>
      <c r="BH14" s="611"/>
      <c r="BI14" s="611"/>
      <c r="BJ14" s="611"/>
      <c r="BK14" s="611"/>
      <c r="BL14" s="611"/>
      <c r="BM14" s="611"/>
      <c r="BN14" s="612"/>
      <c r="BO14" s="613">
        <v>3.1</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176002</v>
      </c>
      <c r="CS14" s="611"/>
      <c r="CT14" s="611"/>
      <c r="CU14" s="611"/>
      <c r="CV14" s="611"/>
      <c r="CW14" s="611"/>
      <c r="CX14" s="611"/>
      <c r="CY14" s="612"/>
      <c r="CZ14" s="613">
        <v>3.2</v>
      </c>
      <c r="DA14" s="613"/>
      <c r="DB14" s="613"/>
      <c r="DC14" s="613"/>
      <c r="DD14" s="619" t="s">
        <v>122</v>
      </c>
      <c r="DE14" s="611"/>
      <c r="DF14" s="611"/>
      <c r="DG14" s="611"/>
      <c r="DH14" s="611"/>
      <c r="DI14" s="611"/>
      <c r="DJ14" s="611"/>
      <c r="DK14" s="611"/>
      <c r="DL14" s="611"/>
      <c r="DM14" s="611"/>
      <c r="DN14" s="611"/>
      <c r="DO14" s="611"/>
      <c r="DP14" s="612"/>
      <c r="DQ14" s="619">
        <v>176002</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49502</v>
      </c>
      <c r="BH15" s="611"/>
      <c r="BI15" s="611"/>
      <c r="BJ15" s="611"/>
      <c r="BK15" s="611"/>
      <c r="BL15" s="611"/>
      <c r="BM15" s="611"/>
      <c r="BN15" s="612"/>
      <c r="BO15" s="613">
        <v>4.3</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416732</v>
      </c>
      <c r="CS15" s="611"/>
      <c r="CT15" s="611"/>
      <c r="CU15" s="611"/>
      <c r="CV15" s="611"/>
      <c r="CW15" s="611"/>
      <c r="CX15" s="611"/>
      <c r="CY15" s="612"/>
      <c r="CZ15" s="613">
        <v>7.5</v>
      </c>
      <c r="DA15" s="613"/>
      <c r="DB15" s="613"/>
      <c r="DC15" s="613"/>
      <c r="DD15" s="619">
        <v>20610</v>
      </c>
      <c r="DE15" s="611"/>
      <c r="DF15" s="611"/>
      <c r="DG15" s="611"/>
      <c r="DH15" s="611"/>
      <c r="DI15" s="611"/>
      <c r="DJ15" s="611"/>
      <c r="DK15" s="611"/>
      <c r="DL15" s="611"/>
      <c r="DM15" s="611"/>
      <c r="DN15" s="611"/>
      <c r="DO15" s="611"/>
      <c r="DP15" s="612"/>
      <c r="DQ15" s="619">
        <v>386676</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14794</v>
      </c>
      <c r="S16" s="611"/>
      <c r="T16" s="611"/>
      <c r="U16" s="611"/>
      <c r="V16" s="611"/>
      <c r="W16" s="611"/>
      <c r="X16" s="611"/>
      <c r="Y16" s="612"/>
      <c r="Z16" s="613">
        <v>0.2</v>
      </c>
      <c r="AA16" s="613"/>
      <c r="AB16" s="613"/>
      <c r="AC16" s="613"/>
      <c r="AD16" s="614">
        <v>14794</v>
      </c>
      <c r="AE16" s="614"/>
      <c r="AF16" s="614"/>
      <c r="AG16" s="614"/>
      <c r="AH16" s="614"/>
      <c r="AI16" s="614"/>
      <c r="AJ16" s="614"/>
      <c r="AK16" s="614"/>
      <c r="AL16" s="615">
        <v>0.4</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v>9152</v>
      </c>
      <c r="BH16" s="611"/>
      <c r="BI16" s="611"/>
      <c r="BJ16" s="611"/>
      <c r="BK16" s="611"/>
      <c r="BL16" s="611"/>
      <c r="BM16" s="611"/>
      <c r="BN16" s="612"/>
      <c r="BO16" s="613">
        <v>0.8</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291897</v>
      </c>
      <c r="CS16" s="611"/>
      <c r="CT16" s="611"/>
      <c r="CU16" s="611"/>
      <c r="CV16" s="611"/>
      <c r="CW16" s="611"/>
      <c r="CX16" s="611"/>
      <c r="CY16" s="612"/>
      <c r="CZ16" s="613">
        <v>5.2</v>
      </c>
      <c r="DA16" s="613"/>
      <c r="DB16" s="613"/>
      <c r="DC16" s="613"/>
      <c r="DD16" s="619" t="s">
        <v>122</v>
      </c>
      <c r="DE16" s="611"/>
      <c r="DF16" s="611"/>
      <c r="DG16" s="611"/>
      <c r="DH16" s="611"/>
      <c r="DI16" s="611"/>
      <c r="DJ16" s="611"/>
      <c r="DK16" s="611"/>
      <c r="DL16" s="611"/>
      <c r="DM16" s="611"/>
      <c r="DN16" s="611"/>
      <c r="DO16" s="611"/>
      <c r="DP16" s="612"/>
      <c r="DQ16" s="619">
        <v>176754</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18681</v>
      </c>
      <c r="S17" s="611"/>
      <c r="T17" s="611"/>
      <c r="U17" s="611"/>
      <c r="V17" s="611"/>
      <c r="W17" s="611"/>
      <c r="X17" s="611"/>
      <c r="Y17" s="612"/>
      <c r="Z17" s="613">
        <v>0.3</v>
      </c>
      <c r="AA17" s="613"/>
      <c r="AB17" s="613"/>
      <c r="AC17" s="613"/>
      <c r="AD17" s="614">
        <v>18681</v>
      </c>
      <c r="AE17" s="614"/>
      <c r="AF17" s="614"/>
      <c r="AG17" s="614"/>
      <c r="AH17" s="614"/>
      <c r="AI17" s="614"/>
      <c r="AJ17" s="614"/>
      <c r="AK17" s="614"/>
      <c r="AL17" s="615">
        <v>0.6</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437551</v>
      </c>
      <c r="CS17" s="611"/>
      <c r="CT17" s="611"/>
      <c r="CU17" s="611"/>
      <c r="CV17" s="611"/>
      <c r="CW17" s="611"/>
      <c r="CX17" s="611"/>
      <c r="CY17" s="612"/>
      <c r="CZ17" s="613">
        <v>7.8</v>
      </c>
      <c r="DA17" s="613"/>
      <c r="DB17" s="613"/>
      <c r="DC17" s="613"/>
      <c r="DD17" s="619" t="s">
        <v>122</v>
      </c>
      <c r="DE17" s="611"/>
      <c r="DF17" s="611"/>
      <c r="DG17" s="611"/>
      <c r="DH17" s="611"/>
      <c r="DI17" s="611"/>
      <c r="DJ17" s="611"/>
      <c r="DK17" s="611"/>
      <c r="DL17" s="611"/>
      <c r="DM17" s="611"/>
      <c r="DN17" s="611"/>
      <c r="DO17" s="611"/>
      <c r="DP17" s="612"/>
      <c r="DQ17" s="619">
        <v>437551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4696</v>
      </c>
      <c r="S18" s="611"/>
      <c r="T18" s="611"/>
      <c r="U18" s="611"/>
      <c r="V18" s="611"/>
      <c r="W18" s="611"/>
      <c r="X18" s="611"/>
      <c r="Y18" s="612"/>
      <c r="Z18" s="613">
        <v>0.1</v>
      </c>
      <c r="AA18" s="613"/>
      <c r="AB18" s="613"/>
      <c r="AC18" s="613"/>
      <c r="AD18" s="614">
        <v>4696</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2649</v>
      </c>
      <c r="S19" s="611"/>
      <c r="T19" s="611"/>
      <c r="U19" s="611"/>
      <c r="V19" s="611"/>
      <c r="W19" s="611"/>
      <c r="X19" s="611"/>
      <c r="Y19" s="612"/>
      <c r="Z19" s="613">
        <v>0</v>
      </c>
      <c r="AA19" s="613"/>
      <c r="AB19" s="613"/>
      <c r="AC19" s="613"/>
      <c r="AD19" s="614">
        <v>2649</v>
      </c>
      <c r="AE19" s="614"/>
      <c r="AF19" s="614"/>
      <c r="AG19" s="614"/>
      <c r="AH19" s="614"/>
      <c r="AI19" s="614"/>
      <c r="AJ19" s="614"/>
      <c r="AK19" s="614"/>
      <c r="AL19" s="615">
        <v>0.1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t="s">
        <v>122</v>
      </c>
      <c r="BH19" s="611"/>
      <c r="BI19" s="611"/>
      <c r="BJ19" s="611"/>
      <c r="BK19" s="611"/>
      <c r="BL19" s="611"/>
      <c r="BM19" s="611"/>
      <c r="BN19" s="612"/>
      <c r="BO19" s="613" t="s">
        <v>122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2047</v>
      </c>
      <c r="S20" s="611"/>
      <c r="T20" s="611"/>
      <c r="U20" s="611"/>
      <c r="V20" s="611"/>
      <c r="W20" s="611"/>
      <c r="X20" s="611"/>
      <c r="Y20" s="612"/>
      <c r="Z20" s="613">
        <v>0</v>
      </c>
      <c r="AA20" s="613"/>
      <c r="AB20" s="613"/>
      <c r="AC20" s="613"/>
      <c r="AD20" s="614">
        <v>2047</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t="s">
        <v>122</v>
      </c>
      <c r="BH20" s="611"/>
      <c r="BI20" s="611"/>
      <c r="BJ20" s="611"/>
      <c r="BK20" s="611"/>
      <c r="BL20" s="611"/>
      <c r="BM20" s="611"/>
      <c r="BN20" s="612"/>
      <c r="BO20" s="613" t="s">
        <v>122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5575770</v>
      </c>
      <c r="CS20" s="611"/>
      <c r="CT20" s="611"/>
      <c r="CU20" s="611"/>
      <c r="CV20" s="611"/>
      <c r="CW20" s="611"/>
      <c r="CX20" s="611"/>
      <c r="CY20" s="612"/>
      <c r="CZ20" s="613">
        <v>100</v>
      </c>
      <c r="DA20" s="613"/>
      <c r="DB20" s="613"/>
      <c r="DC20" s="613"/>
      <c r="DD20" s="619">
        <v>684826</v>
      </c>
      <c r="DE20" s="611"/>
      <c r="DF20" s="611"/>
      <c r="DG20" s="611"/>
      <c r="DH20" s="611"/>
      <c r="DI20" s="611"/>
      <c r="DJ20" s="611"/>
      <c r="DK20" s="611"/>
      <c r="DL20" s="611"/>
      <c r="DM20" s="611"/>
      <c r="DN20" s="611"/>
      <c r="DO20" s="611"/>
      <c r="DP20" s="612"/>
      <c r="DQ20" s="619">
        <v>4005766</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1892882</v>
      </c>
      <c r="S21" s="611"/>
      <c r="T21" s="611"/>
      <c r="U21" s="611"/>
      <c r="V21" s="611"/>
      <c r="W21" s="611"/>
      <c r="X21" s="611"/>
      <c r="Y21" s="612"/>
      <c r="Z21" s="613">
        <v>31.2</v>
      </c>
      <c r="AA21" s="613"/>
      <c r="AB21" s="613"/>
      <c r="AC21" s="613"/>
      <c r="AD21" s="614">
        <v>1728016</v>
      </c>
      <c r="AE21" s="614"/>
      <c r="AF21" s="614"/>
      <c r="AG21" s="614"/>
      <c r="AH21" s="614"/>
      <c r="AI21" s="614"/>
      <c r="AJ21" s="614"/>
      <c r="AK21" s="614"/>
      <c r="AL21" s="615">
        <v>52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1728016</v>
      </c>
      <c r="S22" s="611"/>
      <c r="T22" s="611"/>
      <c r="U22" s="611"/>
      <c r="V22" s="611"/>
      <c r="W22" s="611"/>
      <c r="X22" s="611"/>
      <c r="Y22" s="612"/>
      <c r="Z22" s="613">
        <v>28.5</v>
      </c>
      <c r="AA22" s="613"/>
      <c r="AB22" s="613"/>
      <c r="AC22" s="613"/>
      <c r="AD22" s="614">
        <v>1728016</v>
      </c>
      <c r="AE22" s="614"/>
      <c r="AF22" s="614"/>
      <c r="AG22" s="614"/>
      <c r="AH22" s="614"/>
      <c r="AI22" s="614"/>
      <c r="AJ22" s="614"/>
      <c r="AK22" s="614"/>
      <c r="AL22" s="615">
        <v>52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164860</v>
      </c>
      <c r="S23" s="611"/>
      <c r="T23" s="611"/>
      <c r="U23" s="611"/>
      <c r="V23" s="611"/>
      <c r="W23" s="611"/>
      <c r="X23" s="611"/>
      <c r="Y23" s="612"/>
      <c r="Z23" s="613">
        <v>2.7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6</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1951759</v>
      </c>
      <c r="CS24" s="600"/>
      <c r="CT24" s="600"/>
      <c r="CU24" s="600"/>
      <c r="CV24" s="600"/>
      <c r="CW24" s="600"/>
      <c r="CX24" s="600"/>
      <c r="CY24" s="601"/>
      <c r="CZ24" s="604">
        <v>35</v>
      </c>
      <c r="DA24" s="605"/>
      <c r="DB24" s="605"/>
      <c r="DC24" s="621"/>
      <c r="DD24" s="645">
        <v>1578811</v>
      </c>
      <c r="DE24" s="600"/>
      <c r="DF24" s="600"/>
      <c r="DG24" s="600"/>
      <c r="DH24" s="600"/>
      <c r="DI24" s="600"/>
      <c r="DJ24" s="600"/>
      <c r="DK24" s="601"/>
      <c r="DL24" s="645">
        <v>1497390</v>
      </c>
      <c r="DM24" s="600"/>
      <c r="DN24" s="600"/>
      <c r="DO24" s="600"/>
      <c r="DP24" s="600"/>
      <c r="DQ24" s="600"/>
      <c r="DR24" s="600"/>
      <c r="DS24" s="600"/>
      <c r="DT24" s="600"/>
      <c r="DU24" s="600"/>
      <c r="DV24" s="601"/>
      <c r="DW24" s="604">
        <v>44.8</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3473277</v>
      </c>
      <c r="S25" s="611"/>
      <c r="T25" s="611"/>
      <c r="U25" s="611"/>
      <c r="V25" s="611"/>
      <c r="W25" s="611"/>
      <c r="X25" s="611"/>
      <c r="Y25" s="612"/>
      <c r="Z25" s="613">
        <v>57.3</v>
      </c>
      <c r="AA25" s="613"/>
      <c r="AB25" s="613"/>
      <c r="AC25" s="613"/>
      <c r="AD25" s="614">
        <v>3308411</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1020439</v>
      </c>
      <c r="CS25" s="642"/>
      <c r="CT25" s="642"/>
      <c r="CU25" s="642"/>
      <c r="CV25" s="642"/>
      <c r="CW25" s="642"/>
      <c r="CX25" s="642"/>
      <c r="CY25" s="643"/>
      <c r="CZ25" s="615">
        <v>18.3</v>
      </c>
      <c r="DA25" s="640"/>
      <c r="DB25" s="640"/>
      <c r="DC25" s="644"/>
      <c r="DD25" s="619">
        <v>916623</v>
      </c>
      <c r="DE25" s="642"/>
      <c r="DF25" s="642"/>
      <c r="DG25" s="642"/>
      <c r="DH25" s="642"/>
      <c r="DI25" s="642"/>
      <c r="DJ25" s="642"/>
      <c r="DK25" s="643"/>
      <c r="DL25" s="619">
        <v>913226</v>
      </c>
      <c r="DM25" s="642"/>
      <c r="DN25" s="642"/>
      <c r="DO25" s="642"/>
      <c r="DP25" s="642"/>
      <c r="DQ25" s="642"/>
      <c r="DR25" s="642"/>
      <c r="DS25" s="642"/>
      <c r="DT25" s="642"/>
      <c r="DU25" s="642"/>
      <c r="DV25" s="643"/>
      <c r="DW25" s="615">
        <v>27.3</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1685</v>
      </c>
      <c r="S26" s="611"/>
      <c r="T26" s="611"/>
      <c r="U26" s="611"/>
      <c r="V26" s="611"/>
      <c r="W26" s="611"/>
      <c r="X26" s="611"/>
      <c r="Y26" s="612"/>
      <c r="Z26" s="613">
        <v>0</v>
      </c>
      <c r="AA26" s="613"/>
      <c r="AB26" s="613"/>
      <c r="AC26" s="613"/>
      <c r="AD26" s="614">
        <v>1685</v>
      </c>
      <c r="AE26" s="614"/>
      <c r="AF26" s="614"/>
      <c r="AG26" s="614"/>
      <c r="AH26" s="614"/>
      <c r="AI26" s="614"/>
      <c r="AJ26" s="614"/>
      <c r="AK26" s="614"/>
      <c r="AL26" s="615">
        <v>0.1</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594906</v>
      </c>
      <c r="CS26" s="611"/>
      <c r="CT26" s="611"/>
      <c r="CU26" s="611"/>
      <c r="CV26" s="611"/>
      <c r="CW26" s="611"/>
      <c r="CX26" s="611"/>
      <c r="CY26" s="612"/>
      <c r="CZ26" s="615">
        <v>10.7</v>
      </c>
      <c r="DA26" s="640"/>
      <c r="DB26" s="640"/>
      <c r="DC26" s="644"/>
      <c r="DD26" s="619">
        <v>514424</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21326</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1143177</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493769</v>
      </c>
      <c r="CS27" s="642"/>
      <c r="CT27" s="642"/>
      <c r="CU27" s="642"/>
      <c r="CV27" s="642"/>
      <c r="CW27" s="642"/>
      <c r="CX27" s="642"/>
      <c r="CY27" s="643"/>
      <c r="CZ27" s="615">
        <v>8.9</v>
      </c>
      <c r="DA27" s="640"/>
      <c r="DB27" s="640"/>
      <c r="DC27" s="644"/>
      <c r="DD27" s="619">
        <v>224637</v>
      </c>
      <c r="DE27" s="642"/>
      <c r="DF27" s="642"/>
      <c r="DG27" s="642"/>
      <c r="DH27" s="642"/>
      <c r="DI27" s="642"/>
      <c r="DJ27" s="642"/>
      <c r="DK27" s="643"/>
      <c r="DL27" s="619">
        <v>146613</v>
      </c>
      <c r="DM27" s="642"/>
      <c r="DN27" s="642"/>
      <c r="DO27" s="642"/>
      <c r="DP27" s="642"/>
      <c r="DQ27" s="642"/>
      <c r="DR27" s="642"/>
      <c r="DS27" s="642"/>
      <c r="DT27" s="642"/>
      <c r="DU27" s="642"/>
      <c r="DV27" s="643"/>
      <c r="DW27" s="615">
        <v>4.4000000000000004</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89224</v>
      </c>
      <c r="S28" s="611"/>
      <c r="T28" s="611"/>
      <c r="U28" s="611"/>
      <c r="V28" s="611"/>
      <c r="W28" s="611"/>
      <c r="X28" s="611"/>
      <c r="Y28" s="612"/>
      <c r="Z28" s="613">
        <v>1.5</v>
      </c>
      <c r="AA28" s="613"/>
      <c r="AB28" s="613"/>
      <c r="AC28" s="613"/>
      <c r="AD28" s="614">
        <v>1</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437551</v>
      </c>
      <c r="CS28" s="611"/>
      <c r="CT28" s="611"/>
      <c r="CU28" s="611"/>
      <c r="CV28" s="611"/>
      <c r="CW28" s="611"/>
      <c r="CX28" s="611"/>
      <c r="CY28" s="612"/>
      <c r="CZ28" s="615">
        <v>7.8</v>
      </c>
      <c r="DA28" s="640"/>
      <c r="DB28" s="640"/>
      <c r="DC28" s="644"/>
      <c r="DD28" s="619">
        <v>437551</v>
      </c>
      <c r="DE28" s="611"/>
      <c r="DF28" s="611"/>
      <c r="DG28" s="611"/>
      <c r="DH28" s="611"/>
      <c r="DI28" s="611"/>
      <c r="DJ28" s="611"/>
      <c r="DK28" s="612"/>
      <c r="DL28" s="619">
        <v>437551</v>
      </c>
      <c r="DM28" s="611"/>
      <c r="DN28" s="611"/>
      <c r="DO28" s="611"/>
      <c r="DP28" s="611"/>
      <c r="DQ28" s="611"/>
      <c r="DR28" s="611"/>
      <c r="DS28" s="611"/>
      <c r="DT28" s="611"/>
      <c r="DU28" s="611"/>
      <c r="DV28" s="612"/>
      <c r="DW28" s="615">
        <v>13.1</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40867</v>
      </c>
      <c r="S29" s="611"/>
      <c r="T29" s="611"/>
      <c r="U29" s="611"/>
      <c r="V29" s="611"/>
      <c r="W29" s="611"/>
      <c r="X29" s="611"/>
      <c r="Y29" s="612"/>
      <c r="Z29" s="613">
        <v>0.7</v>
      </c>
      <c r="AA29" s="613"/>
      <c r="AB29" s="613"/>
      <c r="AC29" s="613"/>
      <c r="AD29" s="614">
        <v>32</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437551</v>
      </c>
      <c r="CS29" s="642"/>
      <c r="CT29" s="642"/>
      <c r="CU29" s="642"/>
      <c r="CV29" s="642"/>
      <c r="CW29" s="642"/>
      <c r="CX29" s="642"/>
      <c r="CY29" s="643"/>
      <c r="CZ29" s="615">
        <v>7.8</v>
      </c>
      <c r="DA29" s="640"/>
      <c r="DB29" s="640"/>
      <c r="DC29" s="644"/>
      <c r="DD29" s="619">
        <v>437551</v>
      </c>
      <c r="DE29" s="642"/>
      <c r="DF29" s="642"/>
      <c r="DG29" s="642"/>
      <c r="DH29" s="642"/>
      <c r="DI29" s="642"/>
      <c r="DJ29" s="642"/>
      <c r="DK29" s="643"/>
      <c r="DL29" s="619">
        <v>437551</v>
      </c>
      <c r="DM29" s="642"/>
      <c r="DN29" s="642"/>
      <c r="DO29" s="642"/>
      <c r="DP29" s="642"/>
      <c r="DQ29" s="642"/>
      <c r="DR29" s="642"/>
      <c r="DS29" s="642"/>
      <c r="DT29" s="642"/>
      <c r="DU29" s="642"/>
      <c r="DV29" s="643"/>
      <c r="DW29" s="615">
        <v>13.1</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395965</v>
      </c>
      <c r="S30" s="611"/>
      <c r="T30" s="611"/>
      <c r="U30" s="611"/>
      <c r="V30" s="611"/>
      <c r="W30" s="611"/>
      <c r="X30" s="611"/>
      <c r="Y30" s="612"/>
      <c r="Z30" s="613">
        <v>6.5</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412296</v>
      </c>
      <c r="CS30" s="611"/>
      <c r="CT30" s="611"/>
      <c r="CU30" s="611"/>
      <c r="CV30" s="611"/>
      <c r="CW30" s="611"/>
      <c r="CX30" s="611"/>
      <c r="CY30" s="612"/>
      <c r="CZ30" s="615">
        <v>7.4</v>
      </c>
      <c r="DA30" s="640"/>
      <c r="DB30" s="640"/>
      <c r="DC30" s="644"/>
      <c r="DD30" s="619">
        <v>412296</v>
      </c>
      <c r="DE30" s="611"/>
      <c r="DF30" s="611"/>
      <c r="DG30" s="611"/>
      <c r="DH30" s="611"/>
      <c r="DI30" s="611"/>
      <c r="DJ30" s="611"/>
      <c r="DK30" s="612"/>
      <c r="DL30" s="619">
        <v>412296</v>
      </c>
      <c r="DM30" s="611"/>
      <c r="DN30" s="611"/>
      <c r="DO30" s="611"/>
      <c r="DP30" s="611"/>
      <c r="DQ30" s="611"/>
      <c r="DR30" s="611"/>
      <c r="DS30" s="611"/>
      <c r="DT30" s="611"/>
      <c r="DU30" s="611"/>
      <c r="DV30" s="612"/>
      <c r="DW30" s="615">
        <v>12.3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98.8</v>
      </c>
      <c r="BH31" s="654"/>
      <c r="BI31" s="654"/>
      <c r="BJ31" s="654"/>
      <c r="BK31" s="654"/>
      <c r="BL31" s="654"/>
      <c r="BM31" s="605">
        <v>95</v>
      </c>
      <c r="BN31" s="654"/>
      <c r="BO31" s="654"/>
      <c r="BP31" s="654"/>
      <c r="BQ31" s="655"/>
      <c r="BR31" s="666">
        <v>98.8</v>
      </c>
      <c r="BS31" s="654"/>
      <c r="BT31" s="654"/>
      <c r="BU31" s="654"/>
      <c r="BV31" s="654"/>
      <c r="BW31" s="654"/>
      <c r="BX31" s="605">
        <v>95.7</v>
      </c>
      <c r="BY31" s="654"/>
      <c r="BZ31" s="654"/>
      <c r="CA31" s="654"/>
      <c r="CB31" s="655"/>
      <c r="CD31" s="648"/>
      <c r="CE31" s="649"/>
      <c r="CF31" s="607" t="s">
        <v>300</v>
      </c>
      <c r="CG31" s="608"/>
      <c r="CH31" s="608"/>
      <c r="CI31" s="608"/>
      <c r="CJ31" s="608"/>
      <c r="CK31" s="608"/>
      <c r="CL31" s="608"/>
      <c r="CM31" s="608"/>
      <c r="CN31" s="608"/>
      <c r="CO31" s="608"/>
      <c r="CP31" s="608"/>
      <c r="CQ31" s="609"/>
      <c r="CR31" s="610">
        <v>25255</v>
      </c>
      <c r="CS31" s="642"/>
      <c r="CT31" s="642"/>
      <c r="CU31" s="642"/>
      <c r="CV31" s="642"/>
      <c r="CW31" s="642"/>
      <c r="CX31" s="642"/>
      <c r="CY31" s="643"/>
      <c r="CZ31" s="615">
        <v>0.5</v>
      </c>
      <c r="DA31" s="640"/>
      <c r="DB31" s="640"/>
      <c r="DC31" s="644"/>
      <c r="DD31" s="619">
        <v>25255</v>
      </c>
      <c r="DE31" s="642"/>
      <c r="DF31" s="642"/>
      <c r="DG31" s="642"/>
      <c r="DH31" s="642"/>
      <c r="DI31" s="642"/>
      <c r="DJ31" s="642"/>
      <c r="DK31" s="643"/>
      <c r="DL31" s="619">
        <v>25255</v>
      </c>
      <c r="DM31" s="642"/>
      <c r="DN31" s="642"/>
      <c r="DO31" s="642"/>
      <c r="DP31" s="642"/>
      <c r="DQ31" s="642"/>
      <c r="DR31" s="642"/>
      <c r="DS31" s="642"/>
      <c r="DT31" s="642"/>
      <c r="DU31" s="642"/>
      <c r="DV31" s="643"/>
      <c r="DW31" s="615">
        <v>0.8</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421487</v>
      </c>
      <c r="S32" s="611"/>
      <c r="T32" s="611"/>
      <c r="U32" s="611"/>
      <c r="V32" s="611"/>
      <c r="W32" s="611"/>
      <c r="X32" s="611"/>
      <c r="Y32" s="612"/>
      <c r="Z32" s="613">
        <v>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98.9</v>
      </c>
      <c r="BH32" s="642"/>
      <c r="BI32" s="642"/>
      <c r="BJ32" s="642"/>
      <c r="BK32" s="642"/>
      <c r="BL32" s="642"/>
      <c r="BM32" s="616">
        <v>94.7</v>
      </c>
      <c r="BN32" s="642"/>
      <c r="BO32" s="642"/>
      <c r="BP32" s="642"/>
      <c r="BQ32" s="665"/>
      <c r="BR32" s="667">
        <v>99</v>
      </c>
      <c r="BS32" s="642"/>
      <c r="BT32" s="642"/>
      <c r="BU32" s="642"/>
      <c r="BV32" s="642"/>
      <c r="BW32" s="642"/>
      <c r="BX32" s="616">
        <v>95.7</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3024</v>
      </c>
      <c r="S33" s="611"/>
      <c r="T33" s="611"/>
      <c r="U33" s="611"/>
      <c r="V33" s="611"/>
      <c r="W33" s="611"/>
      <c r="X33" s="611"/>
      <c r="Y33" s="612"/>
      <c r="Z33" s="613">
        <v>0</v>
      </c>
      <c r="AA33" s="613"/>
      <c r="AB33" s="613"/>
      <c r="AC33" s="613"/>
      <c r="AD33" s="614">
        <v>1900</v>
      </c>
      <c r="AE33" s="614"/>
      <c r="AF33" s="614"/>
      <c r="AG33" s="614"/>
      <c r="AH33" s="614"/>
      <c r="AI33" s="614"/>
      <c r="AJ33" s="614"/>
      <c r="AK33" s="614"/>
      <c r="AL33" s="615">
        <v>0.1</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98.7</v>
      </c>
      <c r="BH33" s="669"/>
      <c r="BI33" s="669"/>
      <c r="BJ33" s="669"/>
      <c r="BK33" s="669"/>
      <c r="BL33" s="669"/>
      <c r="BM33" s="670">
        <v>94.8</v>
      </c>
      <c r="BN33" s="669"/>
      <c r="BO33" s="669"/>
      <c r="BP33" s="669"/>
      <c r="BQ33" s="671"/>
      <c r="BR33" s="668">
        <v>98.6</v>
      </c>
      <c r="BS33" s="669"/>
      <c r="BT33" s="669"/>
      <c r="BU33" s="669"/>
      <c r="BV33" s="669"/>
      <c r="BW33" s="669"/>
      <c r="BX33" s="670">
        <v>95.3</v>
      </c>
      <c r="BY33" s="669"/>
      <c r="BZ33" s="669"/>
      <c r="CA33" s="669"/>
      <c r="CB33" s="671"/>
      <c r="CD33" s="607" t="s">
        <v>307</v>
      </c>
      <c r="CE33" s="608"/>
      <c r="CF33" s="608"/>
      <c r="CG33" s="608"/>
      <c r="CH33" s="608"/>
      <c r="CI33" s="608"/>
      <c r="CJ33" s="608"/>
      <c r="CK33" s="608"/>
      <c r="CL33" s="608"/>
      <c r="CM33" s="608"/>
      <c r="CN33" s="608"/>
      <c r="CO33" s="608"/>
      <c r="CP33" s="608"/>
      <c r="CQ33" s="609"/>
      <c r="CR33" s="610">
        <v>2647288</v>
      </c>
      <c r="CS33" s="642"/>
      <c r="CT33" s="642"/>
      <c r="CU33" s="642"/>
      <c r="CV33" s="642"/>
      <c r="CW33" s="642"/>
      <c r="CX33" s="642"/>
      <c r="CY33" s="643"/>
      <c r="CZ33" s="615">
        <v>47.5</v>
      </c>
      <c r="DA33" s="640"/>
      <c r="DB33" s="640"/>
      <c r="DC33" s="644"/>
      <c r="DD33" s="619">
        <v>2037133</v>
      </c>
      <c r="DE33" s="642"/>
      <c r="DF33" s="642"/>
      <c r="DG33" s="642"/>
      <c r="DH33" s="642"/>
      <c r="DI33" s="642"/>
      <c r="DJ33" s="642"/>
      <c r="DK33" s="643"/>
      <c r="DL33" s="619">
        <v>1326135</v>
      </c>
      <c r="DM33" s="642"/>
      <c r="DN33" s="642"/>
      <c r="DO33" s="642"/>
      <c r="DP33" s="642"/>
      <c r="DQ33" s="642"/>
      <c r="DR33" s="642"/>
      <c r="DS33" s="642"/>
      <c r="DT33" s="642"/>
      <c r="DU33" s="642"/>
      <c r="DV33" s="643"/>
      <c r="DW33" s="615">
        <v>39.700000000000003</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42521</v>
      </c>
      <c r="S34" s="611"/>
      <c r="T34" s="611"/>
      <c r="U34" s="611"/>
      <c r="V34" s="611"/>
      <c r="W34" s="611"/>
      <c r="X34" s="611"/>
      <c r="Y34" s="612"/>
      <c r="Z34" s="613">
        <v>0.7</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954396</v>
      </c>
      <c r="CS34" s="611"/>
      <c r="CT34" s="611"/>
      <c r="CU34" s="611"/>
      <c r="CV34" s="611"/>
      <c r="CW34" s="611"/>
      <c r="CX34" s="611"/>
      <c r="CY34" s="612"/>
      <c r="CZ34" s="615">
        <v>17.100000000000001</v>
      </c>
      <c r="DA34" s="640"/>
      <c r="DB34" s="640"/>
      <c r="DC34" s="644"/>
      <c r="DD34" s="619">
        <v>600838</v>
      </c>
      <c r="DE34" s="611"/>
      <c r="DF34" s="611"/>
      <c r="DG34" s="611"/>
      <c r="DH34" s="611"/>
      <c r="DI34" s="611"/>
      <c r="DJ34" s="611"/>
      <c r="DK34" s="612"/>
      <c r="DL34" s="619">
        <v>518986</v>
      </c>
      <c r="DM34" s="611"/>
      <c r="DN34" s="611"/>
      <c r="DO34" s="611"/>
      <c r="DP34" s="611"/>
      <c r="DQ34" s="611"/>
      <c r="DR34" s="611"/>
      <c r="DS34" s="611"/>
      <c r="DT34" s="611"/>
      <c r="DU34" s="611"/>
      <c r="DV34" s="612"/>
      <c r="DW34" s="615">
        <v>15.5</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607390</v>
      </c>
      <c r="S35" s="611"/>
      <c r="T35" s="611"/>
      <c r="U35" s="611"/>
      <c r="V35" s="611"/>
      <c r="W35" s="611"/>
      <c r="X35" s="611"/>
      <c r="Y35" s="612"/>
      <c r="Z35" s="613">
        <v>10</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28676</v>
      </c>
      <c r="CS35" s="642"/>
      <c r="CT35" s="642"/>
      <c r="CU35" s="642"/>
      <c r="CV35" s="642"/>
      <c r="CW35" s="642"/>
      <c r="CX35" s="642"/>
      <c r="CY35" s="643"/>
      <c r="CZ35" s="615">
        <v>0.5</v>
      </c>
      <c r="DA35" s="640"/>
      <c r="DB35" s="640"/>
      <c r="DC35" s="644"/>
      <c r="DD35" s="619">
        <v>18375</v>
      </c>
      <c r="DE35" s="642"/>
      <c r="DF35" s="642"/>
      <c r="DG35" s="642"/>
      <c r="DH35" s="642"/>
      <c r="DI35" s="642"/>
      <c r="DJ35" s="642"/>
      <c r="DK35" s="643"/>
      <c r="DL35" s="619">
        <v>18209</v>
      </c>
      <c r="DM35" s="642"/>
      <c r="DN35" s="642"/>
      <c r="DO35" s="642"/>
      <c r="DP35" s="642"/>
      <c r="DQ35" s="642"/>
      <c r="DR35" s="642"/>
      <c r="DS35" s="642"/>
      <c r="DT35" s="642"/>
      <c r="DU35" s="642"/>
      <c r="DV35" s="643"/>
      <c r="DW35" s="615">
        <v>0.5</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408378</v>
      </c>
      <c r="S36" s="611"/>
      <c r="T36" s="611"/>
      <c r="U36" s="611"/>
      <c r="V36" s="611"/>
      <c r="W36" s="611"/>
      <c r="X36" s="611"/>
      <c r="Y36" s="612"/>
      <c r="Z36" s="613">
        <v>6.7</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659144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39010</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652001</v>
      </c>
      <c r="CS36" s="611"/>
      <c r="CT36" s="611"/>
      <c r="CU36" s="611"/>
      <c r="CV36" s="611"/>
      <c r="CW36" s="611"/>
      <c r="CX36" s="611"/>
      <c r="CY36" s="612"/>
      <c r="CZ36" s="615">
        <v>11.7</v>
      </c>
      <c r="DA36" s="640"/>
      <c r="DB36" s="640"/>
      <c r="DC36" s="644"/>
      <c r="DD36" s="619">
        <v>548234</v>
      </c>
      <c r="DE36" s="611"/>
      <c r="DF36" s="611"/>
      <c r="DG36" s="611"/>
      <c r="DH36" s="611"/>
      <c r="DI36" s="611"/>
      <c r="DJ36" s="611"/>
      <c r="DK36" s="612"/>
      <c r="DL36" s="619">
        <v>442102</v>
      </c>
      <c r="DM36" s="611"/>
      <c r="DN36" s="611"/>
      <c r="DO36" s="611"/>
      <c r="DP36" s="611"/>
      <c r="DQ36" s="611"/>
      <c r="DR36" s="611"/>
      <c r="DS36" s="611"/>
      <c r="DT36" s="611"/>
      <c r="DU36" s="611"/>
      <c r="DV36" s="612"/>
      <c r="DW36" s="615">
        <v>13.2</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63942</v>
      </c>
      <c r="S37" s="611"/>
      <c r="T37" s="611"/>
      <c r="U37" s="611"/>
      <c r="V37" s="611"/>
      <c r="W37" s="611"/>
      <c r="X37" s="611"/>
      <c r="Y37" s="612"/>
      <c r="Z37" s="613">
        <v>1.1000000000000001</v>
      </c>
      <c r="AA37" s="613"/>
      <c r="AB37" s="613"/>
      <c r="AC37" s="613"/>
      <c r="AD37" s="614">
        <v>10616</v>
      </c>
      <c r="AE37" s="614"/>
      <c r="AF37" s="614"/>
      <c r="AG37" s="614"/>
      <c r="AH37" s="614"/>
      <c r="AI37" s="614"/>
      <c r="AJ37" s="614"/>
      <c r="AK37" s="614"/>
      <c r="AL37" s="615">
        <v>0.3</v>
      </c>
      <c r="AM37" s="616"/>
      <c r="AN37" s="616"/>
      <c r="AO37" s="617"/>
      <c r="AQ37" s="673" t="s">
        <v>319</v>
      </c>
      <c r="AR37" s="674"/>
      <c r="AS37" s="674"/>
      <c r="AT37" s="674"/>
      <c r="AU37" s="674"/>
      <c r="AV37" s="674"/>
      <c r="AW37" s="674"/>
      <c r="AX37" s="674"/>
      <c r="AY37" s="675"/>
      <c r="AZ37" s="610">
        <v>180000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34233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308124</v>
      </c>
      <c r="CS37" s="642"/>
      <c r="CT37" s="642"/>
      <c r="CU37" s="642"/>
      <c r="CV37" s="642"/>
      <c r="CW37" s="642"/>
      <c r="CX37" s="642"/>
      <c r="CY37" s="643"/>
      <c r="CZ37" s="615">
        <v>5.5</v>
      </c>
      <c r="DA37" s="640"/>
      <c r="DB37" s="640"/>
      <c r="DC37" s="644"/>
      <c r="DD37" s="619">
        <v>307624</v>
      </c>
      <c r="DE37" s="642"/>
      <c r="DF37" s="642"/>
      <c r="DG37" s="642"/>
      <c r="DH37" s="642"/>
      <c r="DI37" s="642"/>
      <c r="DJ37" s="642"/>
      <c r="DK37" s="643"/>
      <c r="DL37" s="619">
        <v>285955</v>
      </c>
      <c r="DM37" s="642"/>
      <c r="DN37" s="642"/>
      <c r="DO37" s="642"/>
      <c r="DP37" s="642"/>
      <c r="DQ37" s="642"/>
      <c r="DR37" s="642"/>
      <c r="DS37" s="642"/>
      <c r="DT37" s="642"/>
      <c r="DU37" s="642"/>
      <c r="DV37" s="643"/>
      <c r="DW37" s="615">
        <v>8.6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489200</v>
      </c>
      <c r="S38" s="611"/>
      <c r="T38" s="611"/>
      <c r="U38" s="611"/>
      <c r="V38" s="611"/>
      <c r="W38" s="611"/>
      <c r="X38" s="611"/>
      <c r="Y38" s="612"/>
      <c r="Z38" s="613">
        <v>8.1</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35462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1275</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597896</v>
      </c>
      <c r="CS38" s="611"/>
      <c r="CT38" s="611"/>
      <c r="CU38" s="611"/>
      <c r="CV38" s="611"/>
      <c r="CW38" s="611"/>
      <c r="CX38" s="611"/>
      <c r="CY38" s="612"/>
      <c r="CZ38" s="615">
        <v>10.7</v>
      </c>
      <c r="DA38" s="640"/>
      <c r="DB38" s="640"/>
      <c r="DC38" s="644"/>
      <c r="DD38" s="619">
        <v>531949</v>
      </c>
      <c r="DE38" s="611"/>
      <c r="DF38" s="611"/>
      <c r="DG38" s="611"/>
      <c r="DH38" s="611"/>
      <c r="DI38" s="611"/>
      <c r="DJ38" s="611"/>
      <c r="DK38" s="612"/>
      <c r="DL38" s="619">
        <v>346838</v>
      </c>
      <c r="DM38" s="611"/>
      <c r="DN38" s="611"/>
      <c r="DO38" s="611"/>
      <c r="DP38" s="611"/>
      <c r="DQ38" s="611"/>
      <c r="DR38" s="611"/>
      <c r="DS38" s="611"/>
      <c r="DT38" s="611"/>
      <c r="DU38" s="611"/>
      <c r="DV38" s="612"/>
      <c r="DW38" s="615">
        <v>10.4</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25786</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1919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414319</v>
      </c>
      <c r="CS39" s="642"/>
      <c r="CT39" s="642"/>
      <c r="CU39" s="642"/>
      <c r="CV39" s="642"/>
      <c r="CW39" s="642"/>
      <c r="CX39" s="642"/>
      <c r="CY39" s="643"/>
      <c r="CZ39" s="615">
        <v>7.4</v>
      </c>
      <c r="DA39" s="640"/>
      <c r="DB39" s="640"/>
      <c r="DC39" s="644"/>
      <c r="DD39" s="619">
        <v>337737</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20000</v>
      </c>
      <c r="S40" s="611"/>
      <c r="T40" s="611"/>
      <c r="U40" s="611"/>
      <c r="V40" s="611"/>
      <c r="W40" s="611"/>
      <c r="X40" s="611"/>
      <c r="Y40" s="612"/>
      <c r="Z40" s="613">
        <v>0.3</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17"/>
      <c r="BM40" s="608" t="s">
        <v>333</v>
      </c>
      <c r="BN40" s="608"/>
      <c r="BO40" s="608"/>
      <c r="BP40" s="608"/>
      <c r="BQ40" s="608"/>
      <c r="BR40" s="608"/>
      <c r="BS40" s="608"/>
      <c r="BT40" s="608"/>
      <c r="BU40" s="609"/>
      <c r="BV40" s="610">
        <v>105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t="s">
        <v>122</v>
      </c>
      <c r="CS40" s="611"/>
      <c r="CT40" s="611"/>
      <c r="CU40" s="611"/>
      <c r="CV40" s="611"/>
      <c r="CW40" s="611"/>
      <c r="CX40" s="611"/>
      <c r="CY40" s="612"/>
      <c r="CZ40" s="615" t="s">
        <v>122</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6058286</v>
      </c>
      <c r="S41" s="683"/>
      <c r="T41" s="683"/>
      <c r="U41" s="683"/>
      <c r="V41" s="683"/>
      <c r="W41" s="683"/>
      <c r="X41" s="683"/>
      <c r="Y41" s="687"/>
      <c r="Z41" s="688">
        <v>100</v>
      </c>
      <c r="AA41" s="688"/>
      <c r="AB41" s="688"/>
      <c r="AC41" s="688"/>
      <c r="AD41" s="689">
        <v>3322645</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66685</v>
      </c>
      <c r="BA41" s="611"/>
      <c r="BB41" s="611"/>
      <c r="BC41" s="611"/>
      <c r="BD41" s="642"/>
      <c r="BE41" s="642"/>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351211</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394</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976723</v>
      </c>
      <c r="CS42" s="642"/>
      <c r="CT42" s="642"/>
      <c r="CU42" s="642"/>
      <c r="CV42" s="642"/>
      <c r="CW42" s="642"/>
      <c r="CX42" s="642"/>
      <c r="CY42" s="643"/>
      <c r="CZ42" s="615">
        <v>17.5</v>
      </c>
      <c r="DA42" s="640"/>
      <c r="DB42" s="640"/>
      <c r="DC42" s="644"/>
      <c r="DD42" s="619">
        <v>389822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13531</v>
      </c>
      <c r="CS43" s="642"/>
      <c r="CT43" s="642"/>
      <c r="CU43" s="642"/>
      <c r="CV43" s="642"/>
      <c r="CW43" s="642"/>
      <c r="CX43" s="642"/>
      <c r="CY43" s="643"/>
      <c r="CZ43" s="615">
        <v>0.2</v>
      </c>
      <c r="DA43" s="640"/>
      <c r="DB43" s="640"/>
      <c r="DC43" s="644"/>
      <c r="DD43" s="619">
        <v>13531</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684826</v>
      </c>
      <c r="CS44" s="611"/>
      <c r="CT44" s="611"/>
      <c r="CU44" s="611"/>
      <c r="CV44" s="611"/>
      <c r="CW44" s="611"/>
      <c r="CX44" s="611"/>
      <c r="CY44" s="612"/>
      <c r="CZ44" s="615">
        <v>12.3</v>
      </c>
      <c r="DA44" s="616"/>
      <c r="DB44" s="616"/>
      <c r="DC44" s="622"/>
      <c r="DD44" s="619">
        <v>213068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92085</v>
      </c>
      <c r="CS45" s="642"/>
      <c r="CT45" s="642"/>
      <c r="CU45" s="642"/>
      <c r="CV45" s="642"/>
      <c r="CW45" s="642"/>
      <c r="CX45" s="642"/>
      <c r="CY45" s="643"/>
      <c r="CZ45" s="615">
        <v>1.7</v>
      </c>
      <c r="DA45" s="640"/>
      <c r="DB45" s="640"/>
      <c r="DC45" s="644"/>
      <c r="DD45" s="619">
        <v>23746</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584866</v>
      </c>
      <c r="CS46" s="611"/>
      <c r="CT46" s="611"/>
      <c r="CU46" s="611"/>
      <c r="CV46" s="611"/>
      <c r="CW46" s="611"/>
      <c r="CX46" s="611"/>
      <c r="CY46" s="612"/>
      <c r="CZ46" s="615">
        <v>10.5</v>
      </c>
      <c r="DA46" s="616"/>
      <c r="DB46" s="616"/>
      <c r="DC46" s="622"/>
      <c r="DD46" s="619">
        <v>187038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v>291897</v>
      </c>
      <c r="CS47" s="642"/>
      <c r="CT47" s="642"/>
      <c r="CU47" s="642"/>
      <c r="CV47" s="642"/>
      <c r="CW47" s="642"/>
      <c r="CX47" s="642"/>
      <c r="CY47" s="643"/>
      <c r="CZ47" s="615">
        <v>5.2</v>
      </c>
      <c r="DA47" s="640"/>
      <c r="DB47" s="640"/>
      <c r="DC47" s="644"/>
      <c r="DD47" s="619">
        <v>176754</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5575770</v>
      </c>
      <c r="CS49" s="669"/>
      <c r="CT49" s="669"/>
      <c r="CU49" s="669"/>
      <c r="CV49" s="669"/>
      <c r="CW49" s="669"/>
      <c r="CX49" s="669"/>
      <c r="CY49" s="698"/>
      <c r="CZ49" s="690">
        <v>100</v>
      </c>
      <c r="DA49" s="699"/>
      <c r="DB49" s="699"/>
      <c r="DC49" s="700"/>
      <c r="DD49" s="701">
        <v>4005766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Bt3pM8g9FXHFL77JLR+2JgLzy9msHX5YUbNW6C5zJaPdgK7E2zKvNBgtD0Qj8o5ZpHK80u3EgIdzXKp3xw3zBg==" saltValue="vLEx3+UA0uxwMcQ8ujraL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5991</v>
      </c>
      <c r="R7" s="740"/>
      <c r="S7" s="740"/>
      <c r="T7" s="740"/>
      <c r="U7" s="740"/>
      <c r="V7" s="740">
        <v>5522</v>
      </c>
      <c r="W7" s="740"/>
      <c r="X7" s="740"/>
      <c r="Y7" s="740"/>
      <c r="Z7" s="740"/>
      <c r="AA7" s="740">
        <v>469</v>
      </c>
      <c r="AB7" s="740"/>
      <c r="AC7" s="740"/>
      <c r="AD7" s="740"/>
      <c r="AE7" s="741"/>
      <c r="AF7" s="742">
        <v>128</v>
      </c>
      <c r="AG7" s="743"/>
      <c r="AH7" s="743"/>
      <c r="AI7" s="743"/>
      <c r="AJ7" s="744"/>
      <c r="AK7" s="745">
        <v>601</v>
      </c>
      <c r="AL7" s="746"/>
      <c r="AM7" s="746"/>
      <c r="AN7" s="746"/>
      <c r="AO7" s="746"/>
      <c r="AP7" s="746">
        <v>4663</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28"/>
    </row>
    <row r="8" spans="1:131" s="229" customFormat="1" ht="26.25" customHeight="1" x14ac:dyDescent="0.2">
      <c r="A8" s="232">
        <v>2</v>
      </c>
      <c r="B8" s="767" t="s">
        <v>375</v>
      </c>
      <c r="C8" s="768"/>
      <c r="D8" s="768"/>
      <c r="E8" s="768"/>
      <c r="F8" s="768"/>
      <c r="G8" s="768"/>
      <c r="H8" s="768"/>
      <c r="I8" s="768"/>
      <c r="J8" s="768"/>
      <c r="K8" s="768"/>
      <c r="L8" s="768"/>
      <c r="M8" s="768"/>
      <c r="N8" s="768"/>
      <c r="O8" s="768"/>
      <c r="P8" s="769"/>
      <c r="Q8" s="770">
        <v>79</v>
      </c>
      <c r="R8" s="771"/>
      <c r="S8" s="771"/>
      <c r="T8" s="771"/>
      <c r="U8" s="771"/>
      <c r="V8" s="771">
        <v>65</v>
      </c>
      <c r="W8" s="771"/>
      <c r="X8" s="771"/>
      <c r="Y8" s="771"/>
      <c r="Z8" s="771"/>
      <c r="AA8" s="771">
        <v>14</v>
      </c>
      <c r="AB8" s="771"/>
      <c r="AC8" s="771"/>
      <c r="AD8" s="771"/>
      <c r="AE8" s="772"/>
      <c r="AF8" s="773">
        <v>14</v>
      </c>
      <c r="AG8" s="774"/>
      <c r="AH8" s="774"/>
      <c r="AI8" s="774"/>
      <c r="AJ8" s="775"/>
      <c r="AK8" s="756" t="s">
        <v>547</v>
      </c>
      <c r="AL8" s="757"/>
      <c r="AM8" s="757"/>
      <c r="AN8" s="757"/>
      <c r="AO8" s="757"/>
      <c r="AP8" s="757" t="s">
        <v>547</v>
      </c>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377</v>
      </c>
      <c r="B23" s="776" t="s">
        <v>378</v>
      </c>
      <c r="C23" s="777"/>
      <c r="D23" s="777"/>
      <c r="E23" s="777"/>
      <c r="F23" s="777"/>
      <c r="G23" s="777"/>
      <c r="H23" s="777"/>
      <c r="I23" s="777"/>
      <c r="J23" s="777"/>
      <c r="K23" s="777"/>
      <c r="L23" s="777"/>
      <c r="M23" s="777"/>
      <c r="N23" s="777"/>
      <c r="O23" s="777"/>
      <c r="P23" s="778"/>
      <c r="Q23" s="779">
        <v>6070</v>
      </c>
      <c r="R23" s="780"/>
      <c r="S23" s="780"/>
      <c r="T23" s="780"/>
      <c r="U23" s="780"/>
      <c r="V23" s="780">
        <v>5587</v>
      </c>
      <c r="W23" s="780"/>
      <c r="X23" s="780"/>
      <c r="Y23" s="780"/>
      <c r="Z23" s="780"/>
      <c r="AA23" s="780">
        <v>483</v>
      </c>
      <c r="AB23" s="780"/>
      <c r="AC23" s="780"/>
      <c r="AD23" s="780"/>
      <c r="AE23" s="781"/>
      <c r="AF23" s="782">
        <v>142</v>
      </c>
      <c r="AG23" s="780"/>
      <c r="AH23" s="780"/>
      <c r="AI23" s="780"/>
      <c r="AJ23" s="783"/>
      <c r="AK23" s="784"/>
      <c r="AL23" s="785"/>
      <c r="AM23" s="785"/>
      <c r="AN23" s="785"/>
      <c r="AO23" s="785"/>
      <c r="AP23" s="780">
        <v>4663</v>
      </c>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389</v>
      </c>
      <c r="C28" s="737"/>
      <c r="D28" s="737"/>
      <c r="E28" s="737"/>
      <c r="F28" s="737"/>
      <c r="G28" s="737"/>
      <c r="H28" s="737"/>
      <c r="I28" s="737"/>
      <c r="J28" s="737"/>
      <c r="K28" s="737"/>
      <c r="L28" s="737"/>
      <c r="M28" s="737"/>
      <c r="N28" s="737"/>
      <c r="O28" s="737"/>
      <c r="P28" s="738"/>
      <c r="Q28" s="809">
        <v>1103</v>
      </c>
      <c r="R28" s="810"/>
      <c r="S28" s="810"/>
      <c r="T28" s="810"/>
      <c r="U28" s="810"/>
      <c r="V28" s="810">
        <v>1064</v>
      </c>
      <c r="W28" s="810"/>
      <c r="X28" s="810"/>
      <c r="Y28" s="810"/>
      <c r="Z28" s="810"/>
      <c r="AA28" s="810">
        <v>39</v>
      </c>
      <c r="AB28" s="810"/>
      <c r="AC28" s="810"/>
      <c r="AD28" s="810"/>
      <c r="AE28" s="811"/>
      <c r="AF28" s="812">
        <v>39</v>
      </c>
      <c r="AG28" s="810"/>
      <c r="AH28" s="810"/>
      <c r="AI28" s="810"/>
      <c r="AJ28" s="813"/>
      <c r="AK28" s="814">
        <v>71</v>
      </c>
      <c r="AL28" s="815"/>
      <c r="AM28" s="815"/>
      <c r="AN28" s="815"/>
      <c r="AO28" s="815"/>
      <c r="AP28" s="815" t="s">
        <v>559</v>
      </c>
      <c r="AQ28" s="815"/>
      <c r="AR28" s="815"/>
      <c r="AS28" s="815"/>
      <c r="AT28" s="815"/>
      <c r="AU28" s="815" t="s">
        <v>559</v>
      </c>
      <c r="AV28" s="815"/>
      <c r="AW28" s="815"/>
      <c r="AX28" s="815"/>
      <c r="AY28" s="815"/>
      <c r="AZ28" s="816"/>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390</v>
      </c>
      <c r="C29" s="768"/>
      <c r="D29" s="768"/>
      <c r="E29" s="768"/>
      <c r="F29" s="768"/>
      <c r="G29" s="768"/>
      <c r="H29" s="768"/>
      <c r="I29" s="768"/>
      <c r="J29" s="768"/>
      <c r="K29" s="768"/>
      <c r="L29" s="768"/>
      <c r="M29" s="768"/>
      <c r="N29" s="768"/>
      <c r="O29" s="768"/>
      <c r="P29" s="769"/>
      <c r="Q29" s="770">
        <v>1128</v>
      </c>
      <c r="R29" s="771"/>
      <c r="S29" s="771"/>
      <c r="T29" s="771"/>
      <c r="U29" s="771"/>
      <c r="V29" s="771">
        <v>1093</v>
      </c>
      <c r="W29" s="771"/>
      <c r="X29" s="771"/>
      <c r="Y29" s="771"/>
      <c r="Z29" s="771"/>
      <c r="AA29" s="771">
        <v>35</v>
      </c>
      <c r="AB29" s="771"/>
      <c r="AC29" s="771"/>
      <c r="AD29" s="771"/>
      <c r="AE29" s="772"/>
      <c r="AF29" s="773">
        <v>35</v>
      </c>
      <c r="AG29" s="774"/>
      <c r="AH29" s="774"/>
      <c r="AI29" s="774"/>
      <c r="AJ29" s="775"/>
      <c r="AK29" s="821">
        <v>176</v>
      </c>
      <c r="AL29" s="817"/>
      <c r="AM29" s="817"/>
      <c r="AN29" s="817"/>
      <c r="AO29" s="817"/>
      <c r="AP29" s="817" t="s">
        <v>559</v>
      </c>
      <c r="AQ29" s="817"/>
      <c r="AR29" s="817"/>
      <c r="AS29" s="817"/>
      <c r="AT29" s="817"/>
      <c r="AU29" s="817" t="s">
        <v>559</v>
      </c>
      <c r="AV29" s="817"/>
      <c r="AW29" s="817"/>
      <c r="AX29" s="817"/>
      <c r="AY29" s="817"/>
      <c r="AZ29" s="818"/>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391</v>
      </c>
      <c r="C30" s="768"/>
      <c r="D30" s="768"/>
      <c r="E30" s="768"/>
      <c r="F30" s="768"/>
      <c r="G30" s="768"/>
      <c r="H30" s="768"/>
      <c r="I30" s="768"/>
      <c r="J30" s="768"/>
      <c r="K30" s="768"/>
      <c r="L30" s="768"/>
      <c r="M30" s="768"/>
      <c r="N30" s="768"/>
      <c r="O30" s="768"/>
      <c r="P30" s="769"/>
      <c r="Q30" s="770">
        <v>136</v>
      </c>
      <c r="R30" s="771"/>
      <c r="S30" s="771"/>
      <c r="T30" s="771"/>
      <c r="U30" s="771"/>
      <c r="V30" s="771">
        <v>134</v>
      </c>
      <c r="W30" s="771"/>
      <c r="X30" s="771"/>
      <c r="Y30" s="771"/>
      <c r="Z30" s="771"/>
      <c r="AA30" s="771">
        <v>2</v>
      </c>
      <c r="AB30" s="771"/>
      <c r="AC30" s="771"/>
      <c r="AD30" s="771"/>
      <c r="AE30" s="772"/>
      <c r="AF30" s="773">
        <v>2</v>
      </c>
      <c r="AG30" s="774"/>
      <c r="AH30" s="774"/>
      <c r="AI30" s="774"/>
      <c r="AJ30" s="775"/>
      <c r="AK30" s="821">
        <v>34</v>
      </c>
      <c r="AL30" s="817"/>
      <c r="AM30" s="817"/>
      <c r="AN30" s="817"/>
      <c r="AO30" s="817"/>
      <c r="AP30" s="817" t="s">
        <v>559</v>
      </c>
      <c r="AQ30" s="817"/>
      <c r="AR30" s="817"/>
      <c r="AS30" s="817"/>
      <c r="AT30" s="817"/>
      <c r="AU30" s="817" t="s">
        <v>559</v>
      </c>
      <c r="AV30" s="817"/>
      <c r="AW30" s="817"/>
      <c r="AX30" s="817"/>
      <c r="AY30" s="817"/>
      <c r="AZ30" s="818"/>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392</v>
      </c>
      <c r="C31" s="768"/>
      <c r="D31" s="768"/>
      <c r="E31" s="768"/>
      <c r="F31" s="768"/>
      <c r="G31" s="768"/>
      <c r="H31" s="768"/>
      <c r="I31" s="768"/>
      <c r="J31" s="768"/>
      <c r="K31" s="768"/>
      <c r="L31" s="768"/>
      <c r="M31" s="768"/>
      <c r="N31" s="768"/>
      <c r="O31" s="768"/>
      <c r="P31" s="769"/>
      <c r="Q31" s="770">
        <v>582</v>
      </c>
      <c r="R31" s="771"/>
      <c r="S31" s="771"/>
      <c r="T31" s="771"/>
      <c r="U31" s="771"/>
      <c r="V31" s="771">
        <v>581</v>
      </c>
      <c r="W31" s="771"/>
      <c r="X31" s="771"/>
      <c r="Y31" s="771"/>
      <c r="Z31" s="771"/>
      <c r="AA31" s="771">
        <v>1</v>
      </c>
      <c r="AB31" s="771"/>
      <c r="AC31" s="771"/>
      <c r="AD31" s="771"/>
      <c r="AE31" s="772"/>
      <c r="AF31" s="773">
        <v>97</v>
      </c>
      <c r="AG31" s="774"/>
      <c r="AH31" s="774"/>
      <c r="AI31" s="774"/>
      <c r="AJ31" s="775"/>
      <c r="AK31" s="821" t="s">
        <v>560</v>
      </c>
      <c r="AL31" s="817"/>
      <c r="AM31" s="817"/>
      <c r="AN31" s="817"/>
      <c r="AO31" s="817"/>
      <c r="AP31" s="817">
        <v>507</v>
      </c>
      <c r="AQ31" s="817"/>
      <c r="AR31" s="817"/>
      <c r="AS31" s="817"/>
      <c r="AT31" s="817"/>
      <c r="AU31" s="817" t="s">
        <v>559</v>
      </c>
      <c r="AV31" s="817"/>
      <c r="AW31" s="817"/>
      <c r="AX31" s="817"/>
      <c r="AY31" s="817"/>
      <c r="AZ31" s="818" t="s">
        <v>559</v>
      </c>
      <c r="BA31" s="818"/>
      <c r="BB31" s="818"/>
      <c r="BC31" s="818"/>
      <c r="BD31" s="818"/>
      <c r="BE31" s="819" t="s">
        <v>393</v>
      </c>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t="s">
        <v>394</v>
      </c>
      <c r="C32" s="768"/>
      <c r="D32" s="768"/>
      <c r="E32" s="768"/>
      <c r="F32" s="768"/>
      <c r="G32" s="768"/>
      <c r="H32" s="768"/>
      <c r="I32" s="768"/>
      <c r="J32" s="768"/>
      <c r="K32" s="768"/>
      <c r="L32" s="768"/>
      <c r="M32" s="768"/>
      <c r="N32" s="768"/>
      <c r="O32" s="768"/>
      <c r="P32" s="769"/>
      <c r="Q32" s="770">
        <v>227</v>
      </c>
      <c r="R32" s="771"/>
      <c r="S32" s="771"/>
      <c r="T32" s="771"/>
      <c r="U32" s="771"/>
      <c r="V32" s="771">
        <v>206</v>
      </c>
      <c r="W32" s="771"/>
      <c r="X32" s="771"/>
      <c r="Y32" s="771"/>
      <c r="Z32" s="771"/>
      <c r="AA32" s="771">
        <v>21</v>
      </c>
      <c r="AB32" s="771"/>
      <c r="AC32" s="771"/>
      <c r="AD32" s="771"/>
      <c r="AE32" s="772"/>
      <c r="AF32" s="773">
        <v>21</v>
      </c>
      <c r="AG32" s="774"/>
      <c r="AH32" s="774"/>
      <c r="AI32" s="774"/>
      <c r="AJ32" s="775"/>
      <c r="AK32" s="821">
        <v>180</v>
      </c>
      <c r="AL32" s="817"/>
      <c r="AM32" s="817"/>
      <c r="AN32" s="817"/>
      <c r="AO32" s="817"/>
      <c r="AP32" s="817">
        <v>625</v>
      </c>
      <c r="AQ32" s="817"/>
      <c r="AR32" s="817"/>
      <c r="AS32" s="817"/>
      <c r="AT32" s="817"/>
      <c r="AU32" s="817">
        <v>537</v>
      </c>
      <c r="AV32" s="817"/>
      <c r="AW32" s="817"/>
      <c r="AX32" s="817"/>
      <c r="AY32" s="817"/>
      <c r="AZ32" s="818" t="s">
        <v>559</v>
      </c>
      <c r="BA32" s="818"/>
      <c r="BB32" s="818"/>
      <c r="BC32" s="818"/>
      <c r="BD32" s="818"/>
      <c r="BE32" s="819" t="s">
        <v>395</v>
      </c>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377</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194</v>
      </c>
      <c r="AG63" s="831"/>
      <c r="AH63" s="831"/>
      <c r="AI63" s="831"/>
      <c r="AJ63" s="832"/>
      <c r="AK63" s="833"/>
      <c r="AL63" s="828"/>
      <c r="AM63" s="828"/>
      <c r="AN63" s="828"/>
      <c r="AO63" s="828"/>
      <c r="AP63" s="831">
        <v>1132</v>
      </c>
      <c r="AQ63" s="831"/>
      <c r="AR63" s="831"/>
      <c r="AS63" s="831"/>
      <c r="AT63" s="831"/>
      <c r="AU63" s="831">
        <v>537</v>
      </c>
      <c r="AV63" s="831"/>
      <c r="AW63" s="831"/>
      <c r="AX63" s="831"/>
      <c r="AY63" s="831"/>
      <c r="AZ63" s="835"/>
      <c r="BA63" s="835"/>
      <c r="BB63" s="835"/>
      <c r="BC63" s="835"/>
      <c r="BD63" s="835"/>
      <c r="BE63" s="836"/>
      <c r="BF63" s="836"/>
      <c r="BG63" s="836"/>
      <c r="BH63" s="836"/>
      <c r="BI63" s="837"/>
      <c r="BJ63" s="838" t="s">
        <v>122</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398</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400</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6" t="s">
        <v>548</v>
      </c>
      <c r="C68" s="857"/>
      <c r="D68" s="857"/>
      <c r="E68" s="857"/>
      <c r="F68" s="857"/>
      <c r="G68" s="857"/>
      <c r="H68" s="857"/>
      <c r="I68" s="857"/>
      <c r="J68" s="857"/>
      <c r="K68" s="857"/>
      <c r="L68" s="857"/>
      <c r="M68" s="857"/>
      <c r="N68" s="857"/>
      <c r="O68" s="857"/>
      <c r="P68" s="858"/>
      <c r="Q68" s="859">
        <v>2922</v>
      </c>
      <c r="R68" s="853"/>
      <c r="S68" s="853"/>
      <c r="T68" s="853"/>
      <c r="U68" s="853"/>
      <c r="V68" s="853">
        <v>2446</v>
      </c>
      <c r="W68" s="853"/>
      <c r="X68" s="853"/>
      <c r="Y68" s="853"/>
      <c r="Z68" s="853"/>
      <c r="AA68" s="853">
        <v>476</v>
      </c>
      <c r="AB68" s="853"/>
      <c r="AC68" s="853"/>
      <c r="AD68" s="853"/>
      <c r="AE68" s="853"/>
      <c r="AF68" s="853">
        <v>476</v>
      </c>
      <c r="AG68" s="853"/>
      <c r="AH68" s="853"/>
      <c r="AI68" s="853"/>
      <c r="AJ68" s="853"/>
      <c r="AK68" s="853">
        <v>58</v>
      </c>
      <c r="AL68" s="853"/>
      <c r="AM68" s="853"/>
      <c r="AN68" s="853"/>
      <c r="AO68" s="853"/>
      <c r="AP68" s="853" t="s">
        <v>562</v>
      </c>
      <c r="AQ68" s="853"/>
      <c r="AR68" s="853"/>
      <c r="AS68" s="853"/>
      <c r="AT68" s="853"/>
      <c r="AU68" s="853" t="s">
        <v>562</v>
      </c>
      <c r="AV68" s="853"/>
      <c r="AW68" s="853"/>
      <c r="AX68" s="853"/>
      <c r="AY68" s="853"/>
      <c r="AZ68" s="854"/>
      <c r="BA68" s="854"/>
      <c r="BB68" s="854"/>
      <c r="BC68" s="854"/>
      <c r="BD68" s="855"/>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0" t="s">
        <v>549</v>
      </c>
      <c r="C69" s="861"/>
      <c r="D69" s="861"/>
      <c r="E69" s="861"/>
      <c r="F69" s="861"/>
      <c r="G69" s="861"/>
      <c r="H69" s="861"/>
      <c r="I69" s="861"/>
      <c r="J69" s="861"/>
      <c r="K69" s="861"/>
      <c r="L69" s="861"/>
      <c r="M69" s="861"/>
      <c r="N69" s="861"/>
      <c r="O69" s="861"/>
      <c r="P69" s="862"/>
      <c r="Q69" s="863">
        <v>758421</v>
      </c>
      <c r="R69" s="817"/>
      <c r="S69" s="817"/>
      <c r="T69" s="817"/>
      <c r="U69" s="817"/>
      <c r="V69" s="817">
        <v>750353</v>
      </c>
      <c r="W69" s="817"/>
      <c r="X69" s="817"/>
      <c r="Y69" s="817"/>
      <c r="Z69" s="817"/>
      <c r="AA69" s="817">
        <v>8067</v>
      </c>
      <c r="AB69" s="817"/>
      <c r="AC69" s="817"/>
      <c r="AD69" s="817"/>
      <c r="AE69" s="817"/>
      <c r="AF69" s="817">
        <v>8067</v>
      </c>
      <c r="AG69" s="817"/>
      <c r="AH69" s="817"/>
      <c r="AI69" s="817"/>
      <c r="AJ69" s="817"/>
      <c r="AK69" s="817">
        <v>4245</v>
      </c>
      <c r="AL69" s="817"/>
      <c r="AM69" s="817"/>
      <c r="AN69" s="817"/>
      <c r="AO69" s="817"/>
      <c r="AP69" s="817" t="s">
        <v>562</v>
      </c>
      <c r="AQ69" s="817"/>
      <c r="AR69" s="817"/>
      <c r="AS69" s="817"/>
      <c r="AT69" s="817"/>
      <c r="AU69" s="817" t="s">
        <v>562</v>
      </c>
      <c r="AV69" s="817"/>
      <c r="AW69" s="817"/>
      <c r="AX69" s="817"/>
      <c r="AY69" s="817"/>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0" t="s">
        <v>550</v>
      </c>
      <c r="C70" s="861"/>
      <c r="D70" s="861"/>
      <c r="E70" s="861"/>
      <c r="F70" s="861"/>
      <c r="G70" s="861"/>
      <c r="H70" s="861"/>
      <c r="I70" s="861"/>
      <c r="J70" s="861"/>
      <c r="K70" s="861"/>
      <c r="L70" s="861"/>
      <c r="M70" s="861"/>
      <c r="N70" s="861"/>
      <c r="O70" s="861"/>
      <c r="P70" s="862"/>
      <c r="Q70" s="863">
        <v>22493</v>
      </c>
      <c r="R70" s="817"/>
      <c r="S70" s="817"/>
      <c r="T70" s="817"/>
      <c r="U70" s="817"/>
      <c r="V70" s="817">
        <v>18905</v>
      </c>
      <c r="W70" s="817"/>
      <c r="X70" s="817"/>
      <c r="Y70" s="817"/>
      <c r="Z70" s="817"/>
      <c r="AA70" s="817">
        <v>3589</v>
      </c>
      <c r="AB70" s="817"/>
      <c r="AC70" s="817"/>
      <c r="AD70" s="817"/>
      <c r="AE70" s="817"/>
      <c r="AF70" s="817">
        <v>3589</v>
      </c>
      <c r="AG70" s="817"/>
      <c r="AH70" s="817"/>
      <c r="AI70" s="817"/>
      <c r="AJ70" s="817"/>
      <c r="AK70" s="817">
        <v>216</v>
      </c>
      <c r="AL70" s="817"/>
      <c r="AM70" s="817"/>
      <c r="AN70" s="817"/>
      <c r="AO70" s="817"/>
      <c r="AP70" s="817" t="s">
        <v>562</v>
      </c>
      <c r="AQ70" s="817"/>
      <c r="AR70" s="817"/>
      <c r="AS70" s="817"/>
      <c r="AT70" s="817"/>
      <c r="AU70" s="817" t="s">
        <v>562</v>
      </c>
      <c r="AV70" s="817"/>
      <c r="AW70" s="817"/>
      <c r="AX70" s="817"/>
      <c r="AY70" s="817"/>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0" t="s">
        <v>551</v>
      </c>
      <c r="C71" s="861"/>
      <c r="D71" s="861"/>
      <c r="E71" s="861"/>
      <c r="F71" s="861"/>
      <c r="G71" s="861"/>
      <c r="H71" s="861"/>
      <c r="I71" s="861"/>
      <c r="J71" s="861"/>
      <c r="K71" s="861"/>
      <c r="L71" s="861"/>
      <c r="M71" s="861"/>
      <c r="N71" s="861"/>
      <c r="O71" s="861"/>
      <c r="P71" s="862"/>
      <c r="Q71" s="863">
        <v>187</v>
      </c>
      <c r="R71" s="817"/>
      <c r="S71" s="817"/>
      <c r="T71" s="817"/>
      <c r="U71" s="817"/>
      <c r="V71" s="817">
        <v>162</v>
      </c>
      <c r="W71" s="817"/>
      <c r="X71" s="817"/>
      <c r="Y71" s="817"/>
      <c r="Z71" s="817"/>
      <c r="AA71" s="817">
        <v>26</v>
      </c>
      <c r="AB71" s="817"/>
      <c r="AC71" s="817"/>
      <c r="AD71" s="817"/>
      <c r="AE71" s="817"/>
      <c r="AF71" s="817">
        <v>26</v>
      </c>
      <c r="AG71" s="817"/>
      <c r="AH71" s="817"/>
      <c r="AI71" s="817"/>
      <c r="AJ71" s="817"/>
      <c r="AK71" s="817" t="s">
        <v>562</v>
      </c>
      <c r="AL71" s="817"/>
      <c r="AM71" s="817"/>
      <c r="AN71" s="817"/>
      <c r="AO71" s="817"/>
      <c r="AP71" s="817" t="s">
        <v>562</v>
      </c>
      <c r="AQ71" s="817"/>
      <c r="AR71" s="817"/>
      <c r="AS71" s="817"/>
      <c r="AT71" s="817"/>
      <c r="AU71" s="817" t="s">
        <v>562</v>
      </c>
      <c r="AV71" s="817"/>
      <c r="AW71" s="817"/>
      <c r="AX71" s="817"/>
      <c r="AY71" s="817"/>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0" t="s">
        <v>552</v>
      </c>
      <c r="C72" s="861"/>
      <c r="D72" s="861"/>
      <c r="E72" s="861"/>
      <c r="F72" s="861"/>
      <c r="G72" s="861"/>
      <c r="H72" s="861"/>
      <c r="I72" s="861"/>
      <c r="J72" s="861"/>
      <c r="K72" s="861"/>
      <c r="L72" s="861"/>
      <c r="M72" s="861"/>
      <c r="N72" s="861"/>
      <c r="O72" s="861"/>
      <c r="P72" s="862"/>
      <c r="Q72" s="863">
        <v>104</v>
      </c>
      <c r="R72" s="817"/>
      <c r="S72" s="817"/>
      <c r="T72" s="817"/>
      <c r="U72" s="817"/>
      <c r="V72" s="817">
        <v>94</v>
      </c>
      <c r="W72" s="817"/>
      <c r="X72" s="817"/>
      <c r="Y72" s="817"/>
      <c r="Z72" s="817"/>
      <c r="AA72" s="817">
        <v>10</v>
      </c>
      <c r="AB72" s="817"/>
      <c r="AC72" s="817"/>
      <c r="AD72" s="817"/>
      <c r="AE72" s="817"/>
      <c r="AF72" s="817">
        <v>10</v>
      </c>
      <c r="AG72" s="817"/>
      <c r="AH72" s="817"/>
      <c r="AI72" s="817"/>
      <c r="AJ72" s="817"/>
      <c r="AK72" s="817">
        <v>1</v>
      </c>
      <c r="AL72" s="817"/>
      <c r="AM72" s="817"/>
      <c r="AN72" s="817"/>
      <c r="AO72" s="817"/>
      <c r="AP72" s="817" t="s">
        <v>562</v>
      </c>
      <c r="AQ72" s="817"/>
      <c r="AR72" s="817"/>
      <c r="AS72" s="817"/>
      <c r="AT72" s="817"/>
      <c r="AU72" s="817" t="s">
        <v>562</v>
      </c>
      <c r="AV72" s="817"/>
      <c r="AW72" s="817"/>
      <c r="AX72" s="817"/>
      <c r="AY72" s="817"/>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0" t="s">
        <v>553</v>
      </c>
      <c r="C73" s="861"/>
      <c r="D73" s="861"/>
      <c r="E73" s="861"/>
      <c r="F73" s="861"/>
      <c r="G73" s="861"/>
      <c r="H73" s="861"/>
      <c r="I73" s="861"/>
      <c r="J73" s="861"/>
      <c r="K73" s="861"/>
      <c r="L73" s="861"/>
      <c r="M73" s="861"/>
      <c r="N73" s="861"/>
      <c r="O73" s="861"/>
      <c r="P73" s="862"/>
      <c r="Q73" s="863">
        <v>100</v>
      </c>
      <c r="R73" s="817"/>
      <c r="S73" s="817"/>
      <c r="T73" s="817"/>
      <c r="U73" s="817"/>
      <c r="V73" s="817">
        <v>62</v>
      </c>
      <c r="W73" s="817"/>
      <c r="X73" s="817"/>
      <c r="Y73" s="817"/>
      <c r="Z73" s="817"/>
      <c r="AA73" s="817">
        <v>37</v>
      </c>
      <c r="AB73" s="817"/>
      <c r="AC73" s="817"/>
      <c r="AD73" s="817"/>
      <c r="AE73" s="817"/>
      <c r="AF73" s="817">
        <v>37</v>
      </c>
      <c r="AG73" s="817"/>
      <c r="AH73" s="817"/>
      <c r="AI73" s="817"/>
      <c r="AJ73" s="817"/>
      <c r="AK73" s="817" t="s">
        <v>562</v>
      </c>
      <c r="AL73" s="817"/>
      <c r="AM73" s="817"/>
      <c r="AN73" s="817"/>
      <c r="AO73" s="817"/>
      <c r="AP73" s="817" t="s">
        <v>562</v>
      </c>
      <c r="AQ73" s="817"/>
      <c r="AR73" s="817"/>
      <c r="AS73" s="817"/>
      <c r="AT73" s="817"/>
      <c r="AU73" s="817" t="s">
        <v>562</v>
      </c>
      <c r="AV73" s="817"/>
      <c r="AW73" s="817"/>
      <c r="AX73" s="817"/>
      <c r="AY73" s="817"/>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0" t="s">
        <v>554</v>
      </c>
      <c r="C74" s="861"/>
      <c r="D74" s="861"/>
      <c r="E74" s="861"/>
      <c r="F74" s="861"/>
      <c r="G74" s="861"/>
      <c r="H74" s="861"/>
      <c r="I74" s="861"/>
      <c r="J74" s="861"/>
      <c r="K74" s="861"/>
      <c r="L74" s="861"/>
      <c r="M74" s="861"/>
      <c r="N74" s="861"/>
      <c r="O74" s="861"/>
      <c r="P74" s="862"/>
      <c r="Q74" s="863">
        <v>6076</v>
      </c>
      <c r="R74" s="817"/>
      <c r="S74" s="817"/>
      <c r="T74" s="817"/>
      <c r="U74" s="817"/>
      <c r="V74" s="817">
        <v>5891</v>
      </c>
      <c r="W74" s="817"/>
      <c r="X74" s="817"/>
      <c r="Y74" s="817"/>
      <c r="Z74" s="817"/>
      <c r="AA74" s="817">
        <v>185</v>
      </c>
      <c r="AB74" s="817"/>
      <c r="AC74" s="817"/>
      <c r="AD74" s="817"/>
      <c r="AE74" s="817"/>
      <c r="AF74" s="817">
        <v>5846</v>
      </c>
      <c r="AG74" s="817"/>
      <c r="AH74" s="817"/>
      <c r="AI74" s="817"/>
      <c r="AJ74" s="817"/>
      <c r="AK74" s="817" t="s">
        <v>561</v>
      </c>
      <c r="AL74" s="817"/>
      <c r="AM74" s="817"/>
      <c r="AN74" s="817"/>
      <c r="AO74" s="817"/>
      <c r="AP74" s="817">
        <v>3341</v>
      </c>
      <c r="AQ74" s="817"/>
      <c r="AR74" s="817"/>
      <c r="AS74" s="817"/>
      <c r="AT74" s="817"/>
      <c r="AU74" s="817" t="s">
        <v>562</v>
      </c>
      <c r="AV74" s="817"/>
      <c r="AW74" s="817"/>
      <c r="AX74" s="817"/>
      <c r="AY74" s="817"/>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0" t="s">
        <v>555</v>
      </c>
      <c r="C75" s="861"/>
      <c r="D75" s="861"/>
      <c r="E75" s="861"/>
      <c r="F75" s="861"/>
      <c r="G75" s="861"/>
      <c r="H75" s="861"/>
      <c r="I75" s="861"/>
      <c r="J75" s="861"/>
      <c r="K75" s="861"/>
      <c r="L75" s="861"/>
      <c r="M75" s="861"/>
      <c r="N75" s="861"/>
      <c r="O75" s="861"/>
      <c r="P75" s="862"/>
      <c r="Q75" s="864">
        <v>6540</v>
      </c>
      <c r="R75" s="865"/>
      <c r="S75" s="865"/>
      <c r="T75" s="865"/>
      <c r="U75" s="821"/>
      <c r="V75" s="866">
        <v>6282</v>
      </c>
      <c r="W75" s="865"/>
      <c r="X75" s="865"/>
      <c r="Y75" s="865"/>
      <c r="Z75" s="821"/>
      <c r="AA75" s="866">
        <v>258</v>
      </c>
      <c r="AB75" s="865"/>
      <c r="AC75" s="865"/>
      <c r="AD75" s="865"/>
      <c r="AE75" s="821"/>
      <c r="AF75" s="866">
        <v>160</v>
      </c>
      <c r="AG75" s="865"/>
      <c r="AH75" s="865"/>
      <c r="AI75" s="865"/>
      <c r="AJ75" s="821"/>
      <c r="AK75" s="866" t="s">
        <v>561</v>
      </c>
      <c r="AL75" s="865"/>
      <c r="AM75" s="865"/>
      <c r="AN75" s="865"/>
      <c r="AO75" s="821"/>
      <c r="AP75" s="866">
        <v>4283</v>
      </c>
      <c r="AQ75" s="865"/>
      <c r="AR75" s="865"/>
      <c r="AS75" s="865"/>
      <c r="AT75" s="821"/>
      <c r="AU75" s="866">
        <v>184</v>
      </c>
      <c r="AV75" s="865"/>
      <c r="AW75" s="865"/>
      <c r="AX75" s="865"/>
      <c r="AY75" s="821"/>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0" t="s">
        <v>556</v>
      </c>
      <c r="C76" s="861"/>
      <c r="D76" s="861"/>
      <c r="E76" s="861"/>
      <c r="F76" s="861"/>
      <c r="G76" s="861"/>
      <c r="H76" s="861"/>
      <c r="I76" s="861"/>
      <c r="J76" s="861"/>
      <c r="K76" s="861"/>
      <c r="L76" s="861"/>
      <c r="M76" s="861"/>
      <c r="N76" s="861"/>
      <c r="O76" s="861"/>
      <c r="P76" s="862"/>
      <c r="Q76" s="864">
        <v>193</v>
      </c>
      <c r="R76" s="865"/>
      <c r="S76" s="865"/>
      <c r="T76" s="865"/>
      <c r="U76" s="821"/>
      <c r="V76" s="866">
        <v>180</v>
      </c>
      <c r="W76" s="865"/>
      <c r="X76" s="865"/>
      <c r="Y76" s="865"/>
      <c r="Z76" s="821"/>
      <c r="AA76" s="866">
        <v>13</v>
      </c>
      <c r="AB76" s="865"/>
      <c r="AC76" s="865"/>
      <c r="AD76" s="865"/>
      <c r="AE76" s="821"/>
      <c r="AF76" s="866">
        <v>13</v>
      </c>
      <c r="AG76" s="865"/>
      <c r="AH76" s="865"/>
      <c r="AI76" s="865"/>
      <c r="AJ76" s="821"/>
      <c r="AK76" s="866" t="s">
        <v>561</v>
      </c>
      <c r="AL76" s="865"/>
      <c r="AM76" s="865"/>
      <c r="AN76" s="865"/>
      <c r="AO76" s="821"/>
      <c r="AP76" s="866" t="s">
        <v>561</v>
      </c>
      <c r="AQ76" s="865"/>
      <c r="AR76" s="865"/>
      <c r="AS76" s="865"/>
      <c r="AT76" s="821"/>
      <c r="AU76" s="866" t="s">
        <v>561</v>
      </c>
      <c r="AV76" s="865"/>
      <c r="AW76" s="865"/>
      <c r="AX76" s="865"/>
      <c r="AY76" s="821"/>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0" t="s">
        <v>557</v>
      </c>
      <c r="C77" s="861"/>
      <c r="D77" s="861"/>
      <c r="E77" s="861"/>
      <c r="F77" s="861"/>
      <c r="G77" s="861"/>
      <c r="H77" s="861"/>
      <c r="I77" s="861"/>
      <c r="J77" s="861"/>
      <c r="K77" s="861"/>
      <c r="L77" s="861"/>
      <c r="M77" s="861"/>
      <c r="N77" s="861"/>
      <c r="O77" s="861"/>
      <c r="P77" s="862"/>
      <c r="Q77" s="864">
        <v>4736</v>
      </c>
      <c r="R77" s="865"/>
      <c r="S77" s="865"/>
      <c r="T77" s="865"/>
      <c r="U77" s="821"/>
      <c r="V77" s="866">
        <v>4392</v>
      </c>
      <c r="W77" s="865"/>
      <c r="X77" s="865"/>
      <c r="Y77" s="865"/>
      <c r="Z77" s="821"/>
      <c r="AA77" s="866">
        <v>345</v>
      </c>
      <c r="AB77" s="865"/>
      <c r="AC77" s="865"/>
      <c r="AD77" s="865"/>
      <c r="AE77" s="821"/>
      <c r="AF77" s="866">
        <v>2195</v>
      </c>
      <c r="AG77" s="865"/>
      <c r="AH77" s="865"/>
      <c r="AI77" s="865"/>
      <c r="AJ77" s="821"/>
      <c r="AK77" s="866" t="s">
        <v>561</v>
      </c>
      <c r="AL77" s="865"/>
      <c r="AM77" s="865"/>
      <c r="AN77" s="865"/>
      <c r="AO77" s="821"/>
      <c r="AP77" s="866">
        <v>10472</v>
      </c>
      <c r="AQ77" s="865"/>
      <c r="AR77" s="865"/>
      <c r="AS77" s="865"/>
      <c r="AT77" s="821"/>
      <c r="AU77" s="866">
        <v>63</v>
      </c>
      <c r="AV77" s="865"/>
      <c r="AW77" s="865"/>
      <c r="AX77" s="865"/>
      <c r="AY77" s="821"/>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0" t="s">
        <v>558</v>
      </c>
      <c r="C78" s="861"/>
      <c r="D78" s="861"/>
      <c r="E78" s="861"/>
      <c r="F78" s="861"/>
      <c r="G78" s="861"/>
      <c r="H78" s="861"/>
      <c r="I78" s="861"/>
      <c r="J78" s="861"/>
      <c r="K78" s="861"/>
      <c r="L78" s="861"/>
      <c r="M78" s="861"/>
      <c r="N78" s="861"/>
      <c r="O78" s="861"/>
      <c r="P78" s="862"/>
      <c r="Q78" s="863">
        <v>3191</v>
      </c>
      <c r="R78" s="817"/>
      <c r="S78" s="817"/>
      <c r="T78" s="817"/>
      <c r="U78" s="817"/>
      <c r="V78" s="817">
        <v>3298</v>
      </c>
      <c r="W78" s="817"/>
      <c r="X78" s="817"/>
      <c r="Y78" s="817"/>
      <c r="Z78" s="817"/>
      <c r="AA78" s="817">
        <v>-107</v>
      </c>
      <c r="AB78" s="817"/>
      <c r="AC78" s="817"/>
      <c r="AD78" s="817"/>
      <c r="AE78" s="817"/>
      <c r="AF78" s="817">
        <v>1132</v>
      </c>
      <c r="AG78" s="817"/>
      <c r="AH78" s="817"/>
      <c r="AI78" s="817"/>
      <c r="AJ78" s="817"/>
      <c r="AK78" s="817" t="s">
        <v>561</v>
      </c>
      <c r="AL78" s="817"/>
      <c r="AM78" s="817"/>
      <c r="AN78" s="817"/>
      <c r="AO78" s="817"/>
      <c r="AP78" s="817">
        <v>954</v>
      </c>
      <c r="AQ78" s="817"/>
      <c r="AR78" s="817"/>
      <c r="AS78" s="817"/>
      <c r="AT78" s="817"/>
      <c r="AU78" s="817">
        <v>28</v>
      </c>
      <c r="AV78" s="817"/>
      <c r="AW78" s="817"/>
      <c r="AX78" s="817"/>
      <c r="AY78" s="817"/>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377</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21551</v>
      </c>
      <c r="AG88" s="831"/>
      <c r="AH88" s="831"/>
      <c r="AI88" s="831"/>
      <c r="AJ88" s="831"/>
      <c r="AK88" s="828"/>
      <c r="AL88" s="828"/>
      <c r="AM88" s="828"/>
      <c r="AN88" s="828"/>
      <c r="AO88" s="828"/>
      <c r="AP88" s="831">
        <v>19050</v>
      </c>
      <c r="AQ88" s="831"/>
      <c r="AR88" s="831"/>
      <c r="AS88" s="831"/>
      <c r="AT88" s="831"/>
      <c r="AU88" s="831">
        <v>275</v>
      </c>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405</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406</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24"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414463</v>
      </c>
      <c r="AB110" s="887"/>
      <c r="AC110" s="887"/>
      <c r="AD110" s="887"/>
      <c r="AE110" s="888"/>
      <c r="AF110" s="889">
        <v>423714</v>
      </c>
      <c r="AG110" s="887"/>
      <c r="AH110" s="887"/>
      <c r="AI110" s="887"/>
      <c r="AJ110" s="888"/>
      <c r="AK110" s="889">
        <v>437551</v>
      </c>
      <c r="AL110" s="887"/>
      <c r="AM110" s="887"/>
      <c r="AN110" s="887"/>
      <c r="AO110" s="888"/>
      <c r="AP110" s="890">
        <v>15.2</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4011238</v>
      </c>
      <c r="BR110" s="918"/>
      <c r="BS110" s="918"/>
      <c r="BT110" s="918"/>
      <c r="BU110" s="918"/>
      <c r="BV110" s="918">
        <v>4545734</v>
      </c>
      <c r="BW110" s="918"/>
      <c r="BX110" s="918"/>
      <c r="BY110" s="918"/>
      <c r="BZ110" s="918"/>
      <c r="CA110" s="918">
        <v>4622638</v>
      </c>
      <c r="CB110" s="918"/>
      <c r="CC110" s="918"/>
      <c r="CD110" s="918"/>
      <c r="CE110" s="918"/>
      <c r="CF110" s="931">
        <v>160.80000000000001</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24"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476272</v>
      </c>
      <c r="BR111" s="913"/>
      <c r="BS111" s="913"/>
      <c r="BT111" s="913"/>
      <c r="BU111" s="913"/>
      <c r="BV111" s="913">
        <v>432290</v>
      </c>
      <c r="BW111" s="913"/>
      <c r="BX111" s="913"/>
      <c r="BY111" s="913"/>
      <c r="BZ111" s="913"/>
      <c r="CA111" s="913">
        <v>389967</v>
      </c>
      <c r="CB111" s="913"/>
      <c r="CC111" s="913"/>
      <c r="CD111" s="913"/>
      <c r="CE111" s="913"/>
      <c r="CF111" s="907">
        <v>13.6</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24"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737841</v>
      </c>
      <c r="BR112" s="913"/>
      <c r="BS112" s="913"/>
      <c r="BT112" s="913"/>
      <c r="BU112" s="913"/>
      <c r="BV112" s="913">
        <v>632309</v>
      </c>
      <c r="BW112" s="913"/>
      <c r="BX112" s="913"/>
      <c r="BY112" s="913"/>
      <c r="BZ112" s="913"/>
      <c r="CA112" s="913">
        <v>537272</v>
      </c>
      <c r="CB112" s="913"/>
      <c r="CC112" s="913"/>
      <c r="CD112" s="913"/>
      <c r="CE112" s="913"/>
      <c r="CF112" s="907">
        <v>18.7</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24"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134333</v>
      </c>
      <c r="AB113" s="925"/>
      <c r="AC113" s="925"/>
      <c r="AD113" s="925"/>
      <c r="AE113" s="926"/>
      <c r="AF113" s="927">
        <v>137448</v>
      </c>
      <c r="AG113" s="925"/>
      <c r="AH113" s="925"/>
      <c r="AI113" s="925"/>
      <c r="AJ113" s="926"/>
      <c r="AK113" s="927">
        <v>146046</v>
      </c>
      <c r="AL113" s="925"/>
      <c r="AM113" s="925"/>
      <c r="AN113" s="925"/>
      <c r="AO113" s="926"/>
      <c r="AP113" s="928">
        <v>5.0999999999999996</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254041</v>
      </c>
      <c r="BR113" s="913"/>
      <c r="BS113" s="913"/>
      <c r="BT113" s="913"/>
      <c r="BU113" s="913"/>
      <c r="BV113" s="913">
        <v>272179</v>
      </c>
      <c r="BW113" s="913"/>
      <c r="BX113" s="913"/>
      <c r="BY113" s="913"/>
      <c r="BZ113" s="913"/>
      <c r="CA113" s="913">
        <v>274693</v>
      </c>
      <c r="CB113" s="913"/>
      <c r="CC113" s="913"/>
      <c r="CD113" s="913"/>
      <c r="CE113" s="913"/>
      <c r="CF113" s="907">
        <v>9.6</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24"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29760</v>
      </c>
      <c r="AB114" s="946"/>
      <c r="AC114" s="946"/>
      <c r="AD114" s="946"/>
      <c r="AE114" s="947"/>
      <c r="AF114" s="948">
        <v>27345</v>
      </c>
      <c r="AG114" s="946"/>
      <c r="AH114" s="946"/>
      <c r="AI114" s="946"/>
      <c r="AJ114" s="947"/>
      <c r="AK114" s="948">
        <v>36976</v>
      </c>
      <c r="AL114" s="946"/>
      <c r="AM114" s="946"/>
      <c r="AN114" s="946"/>
      <c r="AO114" s="947"/>
      <c r="AP114" s="949">
        <v>1.3</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1179662</v>
      </c>
      <c r="BR114" s="913"/>
      <c r="BS114" s="913"/>
      <c r="BT114" s="913"/>
      <c r="BU114" s="913"/>
      <c r="BV114" s="913">
        <v>1101380</v>
      </c>
      <c r="BW114" s="913"/>
      <c r="BX114" s="913"/>
      <c r="BY114" s="913"/>
      <c r="BZ114" s="913"/>
      <c r="CA114" s="913">
        <v>1049201</v>
      </c>
      <c r="CB114" s="913"/>
      <c r="CC114" s="913"/>
      <c r="CD114" s="913"/>
      <c r="CE114" s="913"/>
      <c r="CF114" s="907">
        <v>36.5</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24"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49487</v>
      </c>
      <c r="AB115" s="925"/>
      <c r="AC115" s="925"/>
      <c r="AD115" s="925"/>
      <c r="AE115" s="926"/>
      <c r="AF115" s="927">
        <v>46089</v>
      </c>
      <c r="AG115" s="925"/>
      <c r="AH115" s="925"/>
      <c r="AI115" s="925"/>
      <c r="AJ115" s="926"/>
      <c r="AK115" s="927">
        <v>44761</v>
      </c>
      <c r="AL115" s="925"/>
      <c r="AM115" s="925"/>
      <c r="AN115" s="925"/>
      <c r="AO115" s="926"/>
      <c r="AP115" s="928">
        <v>1.6</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24"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24"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628043</v>
      </c>
      <c r="AB117" s="966"/>
      <c r="AC117" s="966"/>
      <c r="AD117" s="966"/>
      <c r="AE117" s="967"/>
      <c r="AF117" s="968">
        <v>634596</v>
      </c>
      <c r="AG117" s="966"/>
      <c r="AH117" s="966"/>
      <c r="AI117" s="966"/>
      <c r="AJ117" s="967"/>
      <c r="AK117" s="968">
        <v>665334</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24"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24"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45" t="s">
        <v>177</v>
      </c>
      <c r="BA119" s="245"/>
      <c r="BB119" s="245"/>
      <c r="BC119" s="245"/>
      <c r="BD119" s="245"/>
      <c r="BE119" s="245"/>
      <c r="BF119" s="245"/>
      <c r="BG119" s="245"/>
      <c r="BH119" s="245"/>
      <c r="BI119" s="245"/>
      <c r="BJ119" s="245"/>
      <c r="BK119" s="245"/>
      <c r="BL119" s="245"/>
      <c r="BM119" s="245"/>
      <c r="BN119" s="245"/>
      <c r="BO119" s="964" t="s">
        <v>442</v>
      </c>
      <c r="BP119" s="992"/>
      <c r="BQ119" s="986">
        <v>6659054</v>
      </c>
      <c r="BR119" s="987"/>
      <c r="BS119" s="987"/>
      <c r="BT119" s="987"/>
      <c r="BU119" s="987"/>
      <c r="BV119" s="987">
        <v>6983892</v>
      </c>
      <c r="BW119" s="987"/>
      <c r="BX119" s="987"/>
      <c r="BY119" s="987"/>
      <c r="BZ119" s="987"/>
      <c r="CA119" s="987">
        <v>6873771</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476272</v>
      </c>
      <c r="DH119" s="973"/>
      <c r="DI119" s="973"/>
      <c r="DJ119" s="973"/>
      <c r="DK119" s="974"/>
      <c r="DL119" s="972">
        <v>432290</v>
      </c>
      <c r="DM119" s="973"/>
      <c r="DN119" s="973"/>
      <c r="DO119" s="973"/>
      <c r="DP119" s="974"/>
      <c r="DQ119" s="972">
        <v>389967</v>
      </c>
      <c r="DR119" s="973"/>
      <c r="DS119" s="973"/>
      <c r="DT119" s="973"/>
      <c r="DU119" s="974"/>
      <c r="DV119" s="975">
        <v>13.6</v>
      </c>
      <c r="DW119" s="976"/>
      <c r="DX119" s="976"/>
      <c r="DY119" s="976"/>
      <c r="DZ119" s="977"/>
    </row>
    <row r="120" spans="1:130" s="224"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2690062</v>
      </c>
      <c r="BR120" s="918"/>
      <c r="BS120" s="918"/>
      <c r="BT120" s="918"/>
      <c r="BU120" s="918"/>
      <c r="BV120" s="918">
        <v>2462465</v>
      </c>
      <c r="BW120" s="918"/>
      <c r="BX120" s="918"/>
      <c r="BY120" s="918"/>
      <c r="BZ120" s="918"/>
      <c r="CA120" s="918">
        <v>2300243</v>
      </c>
      <c r="CB120" s="918"/>
      <c r="CC120" s="918"/>
      <c r="CD120" s="918"/>
      <c r="CE120" s="918"/>
      <c r="CF120" s="931">
        <v>80</v>
      </c>
      <c r="CG120" s="932"/>
      <c r="CH120" s="932"/>
      <c r="CI120" s="932"/>
      <c r="CJ120" s="932"/>
      <c r="CK120" s="993" t="s">
        <v>446</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v>737841</v>
      </c>
      <c r="DH120" s="918"/>
      <c r="DI120" s="918"/>
      <c r="DJ120" s="918"/>
      <c r="DK120" s="918"/>
      <c r="DL120" s="918">
        <v>632309</v>
      </c>
      <c r="DM120" s="918"/>
      <c r="DN120" s="918"/>
      <c r="DO120" s="918"/>
      <c r="DP120" s="918"/>
      <c r="DQ120" s="918">
        <v>537272</v>
      </c>
      <c r="DR120" s="918"/>
      <c r="DS120" s="918"/>
      <c r="DT120" s="918"/>
      <c r="DU120" s="918"/>
      <c r="DV120" s="919">
        <v>18.7</v>
      </c>
      <c r="DW120" s="919"/>
      <c r="DX120" s="919"/>
      <c r="DY120" s="919"/>
      <c r="DZ120" s="920"/>
    </row>
    <row r="121" spans="1:130" s="224"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24"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4021180</v>
      </c>
      <c r="BR122" s="987"/>
      <c r="BS122" s="987"/>
      <c r="BT122" s="987"/>
      <c r="BU122" s="987"/>
      <c r="BV122" s="987">
        <v>4018146</v>
      </c>
      <c r="BW122" s="987"/>
      <c r="BX122" s="987"/>
      <c r="BY122" s="987"/>
      <c r="BZ122" s="987"/>
      <c r="CA122" s="987">
        <v>3899830</v>
      </c>
      <c r="CB122" s="987"/>
      <c r="CC122" s="987"/>
      <c r="CD122" s="987"/>
      <c r="CE122" s="987"/>
      <c r="CF122" s="1004">
        <v>135.69999999999999</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24"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45" t="s">
        <v>177</v>
      </c>
      <c r="BA123" s="245"/>
      <c r="BB123" s="245"/>
      <c r="BC123" s="245"/>
      <c r="BD123" s="245"/>
      <c r="BE123" s="245"/>
      <c r="BF123" s="245"/>
      <c r="BG123" s="245"/>
      <c r="BH123" s="245"/>
      <c r="BI123" s="245"/>
      <c r="BJ123" s="245"/>
      <c r="BK123" s="245"/>
      <c r="BL123" s="245"/>
      <c r="BM123" s="245"/>
      <c r="BN123" s="245"/>
      <c r="BO123" s="964" t="s">
        <v>450</v>
      </c>
      <c r="BP123" s="992"/>
      <c r="BQ123" s="1050">
        <v>6711242</v>
      </c>
      <c r="BR123" s="1051"/>
      <c r="BS123" s="1051"/>
      <c r="BT123" s="1051"/>
      <c r="BU123" s="1051"/>
      <c r="BV123" s="1051">
        <v>6480611</v>
      </c>
      <c r="BW123" s="1051"/>
      <c r="BX123" s="1051"/>
      <c r="BY123" s="1051"/>
      <c r="BZ123" s="1051"/>
      <c r="CA123" s="1051">
        <v>6200073</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24"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v>17.600000000000001</v>
      </c>
      <c r="BW124" s="1014"/>
      <c r="BX124" s="1014"/>
      <c r="BY124" s="1014"/>
      <c r="BZ124" s="1014"/>
      <c r="CA124" s="1014">
        <v>23.4</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24"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24"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49487</v>
      </c>
      <c r="AB126" s="946"/>
      <c r="AC126" s="946"/>
      <c r="AD126" s="946"/>
      <c r="AE126" s="947"/>
      <c r="AF126" s="948">
        <v>46089</v>
      </c>
      <c r="AG126" s="946"/>
      <c r="AH126" s="946"/>
      <c r="AI126" s="946"/>
      <c r="AJ126" s="947"/>
      <c r="AK126" s="948">
        <v>44761</v>
      </c>
      <c r="AL126" s="946"/>
      <c r="AM126" s="946"/>
      <c r="AN126" s="946"/>
      <c r="AO126" s="947"/>
      <c r="AP126" s="949">
        <v>1.6</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24"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26"/>
      <c r="AV127" s="226"/>
      <c r="AW127" s="226"/>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24"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t="s">
        <v>122</v>
      </c>
      <c r="AB128" s="1033"/>
      <c r="AC128" s="1033"/>
      <c r="AD128" s="1033"/>
      <c r="AE128" s="1034"/>
      <c r="AF128" s="1035">
        <v>118</v>
      </c>
      <c r="AG128" s="1033"/>
      <c r="AH128" s="1033"/>
      <c r="AI128" s="1033"/>
      <c r="AJ128" s="1034"/>
      <c r="AK128" s="1035">
        <v>118</v>
      </c>
      <c r="AL128" s="1033"/>
      <c r="AM128" s="1033"/>
      <c r="AN128" s="1033"/>
      <c r="AO128" s="1034"/>
      <c r="AP128" s="1036"/>
      <c r="AQ128" s="1037"/>
      <c r="AR128" s="1037"/>
      <c r="AS128" s="1037"/>
      <c r="AT128" s="1038"/>
      <c r="AU128" s="226"/>
      <c r="AV128" s="226"/>
      <c r="AW128" s="226"/>
      <c r="AX128" s="883" t="s">
        <v>464</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24"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3455893</v>
      </c>
      <c r="AB129" s="946"/>
      <c r="AC129" s="946"/>
      <c r="AD129" s="946"/>
      <c r="AE129" s="947"/>
      <c r="AF129" s="948">
        <v>3299521</v>
      </c>
      <c r="AG129" s="946"/>
      <c r="AH129" s="946"/>
      <c r="AI129" s="946"/>
      <c r="AJ129" s="947"/>
      <c r="AK129" s="948">
        <v>3315381</v>
      </c>
      <c r="AL129" s="946"/>
      <c r="AM129" s="946"/>
      <c r="AN129" s="946"/>
      <c r="AO129" s="947"/>
      <c r="AP129" s="1060"/>
      <c r="AQ129" s="1061"/>
      <c r="AR129" s="1061"/>
      <c r="AS129" s="1061"/>
      <c r="AT129" s="1062"/>
      <c r="AU129" s="227"/>
      <c r="AV129" s="227"/>
      <c r="AW129" s="227"/>
      <c r="AX129" s="1052" t="s">
        <v>467</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452284</v>
      </c>
      <c r="AB130" s="946"/>
      <c r="AC130" s="946"/>
      <c r="AD130" s="946"/>
      <c r="AE130" s="947"/>
      <c r="AF130" s="948">
        <v>445512</v>
      </c>
      <c r="AG130" s="946"/>
      <c r="AH130" s="946"/>
      <c r="AI130" s="946"/>
      <c r="AJ130" s="947"/>
      <c r="AK130" s="948">
        <v>440544</v>
      </c>
      <c r="AL130" s="946"/>
      <c r="AM130" s="946"/>
      <c r="AN130" s="946"/>
      <c r="AO130" s="947"/>
      <c r="AP130" s="1060"/>
      <c r="AQ130" s="1061"/>
      <c r="AR130" s="1061"/>
      <c r="AS130" s="1061"/>
      <c r="AT130" s="1062"/>
      <c r="AU130" s="227"/>
      <c r="AV130" s="227"/>
      <c r="AW130" s="227"/>
      <c r="AX130" s="1052" t="s">
        <v>470</v>
      </c>
      <c r="AY130" s="910"/>
      <c r="AZ130" s="910"/>
      <c r="BA130" s="910"/>
      <c r="BB130" s="910"/>
      <c r="BC130" s="910"/>
      <c r="BD130" s="910"/>
      <c r="BE130" s="911"/>
      <c r="BF130" s="1088">
        <v>6.7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3003609</v>
      </c>
      <c r="AB131" s="973"/>
      <c r="AC131" s="973"/>
      <c r="AD131" s="973"/>
      <c r="AE131" s="974"/>
      <c r="AF131" s="972">
        <v>2854009</v>
      </c>
      <c r="AG131" s="973"/>
      <c r="AH131" s="973"/>
      <c r="AI131" s="973"/>
      <c r="AJ131" s="974"/>
      <c r="AK131" s="972">
        <v>2874837</v>
      </c>
      <c r="AL131" s="973"/>
      <c r="AM131" s="973"/>
      <c r="AN131" s="973"/>
      <c r="AO131" s="974"/>
      <c r="AP131" s="1097"/>
      <c r="AQ131" s="1098"/>
      <c r="AR131" s="1098"/>
      <c r="AS131" s="1098"/>
      <c r="AT131" s="1099"/>
      <c r="AU131" s="227"/>
      <c r="AV131" s="227"/>
      <c r="AW131" s="227"/>
      <c r="AX131" s="1070" t="s">
        <v>472</v>
      </c>
      <c r="AY131" s="713"/>
      <c r="AZ131" s="713"/>
      <c r="BA131" s="713"/>
      <c r="BB131" s="713"/>
      <c r="BC131" s="713"/>
      <c r="BD131" s="713"/>
      <c r="BE131" s="1023"/>
      <c r="BF131" s="1071">
        <v>23.4</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5.851593866</v>
      </c>
      <c r="AB132" s="1084"/>
      <c r="AC132" s="1084"/>
      <c r="AD132" s="1084"/>
      <c r="AE132" s="1085"/>
      <c r="AF132" s="1086">
        <v>6.6210723229999999</v>
      </c>
      <c r="AG132" s="1084"/>
      <c r="AH132" s="1084"/>
      <c r="AI132" s="1084"/>
      <c r="AJ132" s="1085"/>
      <c r="AK132" s="1086">
        <v>7.8151213439999996</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6.1</v>
      </c>
      <c r="AB133" s="1067"/>
      <c r="AC133" s="1067"/>
      <c r="AD133" s="1067"/>
      <c r="AE133" s="1068"/>
      <c r="AF133" s="1066">
        <v>6.1</v>
      </c>
      <c r="AG133" s="1067"/>
      <c r="AH133" s="1067"/>
      <c r="AI133" s="1067"/>
      <c r="AJ133" s="1068"/>
      <c r="AK133" s="1066">
        <v>6.7</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MHHMivTyP/Rm6HICMWHCvd1Zqnwaz/60moPwd31ELcIXaS0E7ar1oIvTJ1sByfZyLfhR210EeRx/1QJVkZTmCQ==" saltValue="zkGbAj2pTnEzeoOQa2Iz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476</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C3+svVBZclAcY/dKQV1SqUoDGSIlvB3DnvCDzkTNLcaouhuuZPWutaECj7zbWBdQGP/CoxA1HZ3VfvenVnpYUw==" saltValue="rF8Dve/DqwL55qVxXfE2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sWgKQYX+M0YP+rmPFjIyLzvU/vniJvsYKy+qw66aFfGMqar6jYCnJasa9IZNyQOMMb8PJVeZ9EfRKu2UKfSeg==" saltValue="w6RyQBgMIf7Q+scG/QzbEw==" spinCount="100000" sheet="1" objects="1" scenarios="1"/>
  <dataConsolidate/>
  <phoneticPr fontId="2"/>
  <printOptions horizontalCentered="1" verticalCentered="1"/>
  <pageMargins left="0" right="0" top="0" bottom="0" header="0" footer="0"/>
  <pageSetup paperSize="9" scale="46"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477</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478</v>
      </c>
      <c r="AL6" s="260"/>
      <c r="AM6" s="260"/>
      <c r="AN6" s="260"/>
    </row>
    <row r="7" spans="1:46" ht="13.5" customHeight="1" x14ac:dyDescent="0.2">
      <c r="A7" s="259"/>
      <c r="AK7" s="262"/>
      <c r="AL7" s="263"/>
      <c r="AM7" s="263"/>
      <c r="AN7" s="264"/>
      <c r="AO7" s="1101" t="s">
        <v>479</v>
      </c>
      <c r="AP7" s="265"/>
      <c r="AQ7" s="266" t="s">
        <v>480</v>
      </c>
      <c r="AR7" s="267"/>
    </row>
    <row r="8" spans="1:46" ht="13.2" x14ac:dyDescent="0.2">
      <c r="A8" s="259"/>
      <c r="AK8" s="268"/>
      <c r="AL8" s="269"/>
      <c r="AM8" s="269"/>
      <c r="AN8" s="270"/>
      <c r="AO8" s="1102"/>
      <c r="AP8" s="271" t="s">
        <v>481</v>
      </c>
      <c r="AQ8" s="272" t="s">
        <v>482</v>
      </c>
      <c r="AR8" s="273" t="s">
        <v>483</v>
      </c>
    </row>
    <row r="9" spans="1:46" ht="13.2" x14ac:dyDescent="0.2">
      <c r="A9" s="259"/>
      <c r="AK9" s="1103" t="s">
        <v>484</v>
      </c>
      <c r="AL9" s="1104"/>
      <c r="AM9" s="1104"/>
      <c r="AN9" s="1105"/>
      <c r="AO9" s="274">
        <v>1020439</v>
      </c>
      <c r="AP9" s="274">
        <v>140886</v>
      </c>
      <c r="AQ9" s="275">
        <v>143407</v>
      </c>
      <c r="AR9" s="276">
        <v>-1.8</v>
      </c>
    </row>
    <row r="10" spans="1:46" ht="13.5" customHeight="1" x14ac:dyDescent="0.2">
      <c r="A10" s="259"/>
      <c r="AK10" s="1103" t="s">
        <v>485</v>
      </c>
      <c r="AL10" s="1104"/>
      <c r="AM10" s="1104"/>
      <c r="AN10" s="1105"/>
      <c r="AO10" s="277">
        <v>113488</v>
      </c>
      <c r="AP10" s="277">
        <v>15669</v>
      </c>
      <c r="AQ10" s="278">
        <v>20271</v>
      </c>
      <c r="AR10" s="279">
        <v>-22.7</v>
      </c>
    </row>
    <row r="11" spans="1:46" ht="13.5" customHeight="1" x14ac:dyDescent="0.2">
      <c r="A11" s="259"/>
      <c r="AK11" s="1103" t="s">
        <v>486</v>
      </c>
      <c r="AL11" s="1104"/>
      <c r="AM11" s="1104"/>
      <c r="AN11" s="1105"/>
      <c r="AO11" s="277">
        <v>26232</v>
      </c>
      <c r="AP11" s="277">
        <v>3622</v>
      </c>
      <c r="AQ11" s="278">
        <v>1412</v>
      </c>
      <c r="AR11" s="279">
        <v>156.5</v>
      </c>
    </row>
    <row r="12" spans="1:46" ht="13.5" customHeight="1" x14ac:dyDescent="0.2">
      <c r="A12" s="259"/>
      <c r="AK12" s="1103" t="s">
        <v>487</v>
      </c>
      <c r="AL12" s="1104"/>
      <c r="AM12" s="1104"/>
      <c r="AN12" s="1105"/>
      <c r="AO12" s="277" t="s">
        <v>488</v>
      </c>
      <c r="AP12" s="277" t="s">
        <v>488</v>
      </c>
      <c r="AQ12" s="278" t="s">
        <v>488</v>
      </c>
      <c r="AR12" s="279" t="s">
        <v>488</v>
      </c>
    </row>
    <row r="13" spans="1:46" ht="13.5" customHeight="1" x14ac:dyDescent="0.2">
      <c r="A13" s="259"/>
      <c r="AK13" s="1103" t="s">
        <v>489</v>
      </c>
      <c r="AL13" s="1104"/>
      <c r="AM13" s="1104"/>
      <c r="AN13" s="1105"/>
      <c r="AO13" s="277">
        <v>38682</v>
      </c>
      <c r="AP13" s="277">
        <v>5341</v>
      </c>
      <c r="AQ13" s="278">
        <v>5234</v>
      </c>
      <c r="AR13" s="279">
        <v>2</v>
      </c>
    </row>
    <row r="14" spans="1:46" ht="13.5" customHeight="1" x14ac:dyDescent="0.2">
      <c r="A14" s="259"/>
      <c r="AK14" s="1103" t="s">
        <v>490</v>
      </c>
      <c r="AL14" s="1104"/>
      <c r="AM14" s="1104"/>
      <c r="AN14" s="1105"/>
      <c r="AO14" s="277">
        <v>13531</v>
      </c>
      <c r="AP14" s="277">
        <v>1868</v>
      </c>
      <c r="AQ14" s="278">
        <v>3337</v>
      </c>
      <c r="AR14" s="279">
        <v>-44</v>
      </c>
    </row>
    <row r="15" spans="1:46" ht="13.5" customHeight="1" x14ac:dyDescent="0.2">
      <c r="A15" s="259"/>
      <c r="AK15" s="1106" t="s">
        <v>491</v>
      </c>
      <c r="AL15" s="1107"/>
      <c r="AM15" s="1107"/>
      <c r="AN15" s="1108"/>
      <c r="AO15" s="277">
        <v>-128450</v>
      </c>
      <c r="AP15" s="277">
        <v>-17734</v>
      </c>
      <c r="AQ15" s="278">
        <v>-9830</v>
      </c>
      <c r="AR15" s="279">
        <v>80.400000000000006</v>
      </c>
    </row>
    <row r="16" spans="1:46" ht="13.2" x14ac:dyDescent="0.2">
      <c r="A16" s="259"/>
      <c r="AK16" s="1106" t="s">
        <v>177</v>
      </c>
      <c r="AL16" s="1107"/>
      <c r="AM16" s="1107"/>
      <c r="AN16" s="1108"/>
      <c r="AO16" s="277">
        <v>1083922</v>
      </c>
      <c r="AP16" s="277">
        <v>149651</v>
      </c>
      <c r="AQ16" s="278">
        <v>163831</v>
      </c>
      <c r="AR16" s="279">
        <v>-8.6999999999999993</v>
      </c>
    </row>
    <row r="17" spans="1:46" ht="13.2" x14ac:dyDescent="0.2">
      <c r="A17" s="259"/>
    </row>
    <row r="18" spans="1:46" ht="13.2" x14ac:dyDescent="0.2">
      <c r="A18" s="259"/>
      <c r="AQ18" s="280"/>
      <c r="AR18" s="280"/>
    </row>
    <row r="19" spans="1:46" ht="13.2" x14ac:dyDescent="0.2">
      <c r="A19" s="259"/>
      <c r="AK19" s="255" t="s">
        <v>492</v>
      </c>
    </row>
    <row r="20" spans="1:46" ht="13.2" x14ac:dyDescent="0.2">
      <c r="A20" s="259"/>
      <c r="AK20" s="281"/>
      <c r="AL20" s="282"/>
      <c r="AM20" s="282"/>
      <c r="AN20" s="283"/>
      <c r="AO20" s="284" t="s">
        <v>493</v>
      </c>
      <c r="AP20" s="285" t="s">
        <v>494</v>
      </c>
      <c r="AQ20" s="286" t="s">
        <v>495</v>
      </c>
      <c r="AR20" s="287"/>
    </row>
    <row r="21" spans="1:46" s="260" customFormat="1" ht="13.2" x14ac:dyDescent="0.2">
      <c r="A21" s="288"/>
      <c r="AK21" s="1109" t="s">
        <v>496</v>
      </c>
      <c r="AL21" s="1110"/>
      <c r="AM21" s="1110"/>
      <c r="AN21" s="1111"/>
      <c r="AO21" s="289">
        <v>13.81</v>
      </c>
      <c r="AP21" s="290">
        <v>14.18</v>
      </c>
      <c r="AQ21" s="291">
        <v>-0.37</v>
      </c>
      <c r="AS21" s="292"/>
      <c r="AT21" s="288"/>
    </row>
    <row r="22" spans="1:46" s="260" customFormat="1" ht="13.2" x14ac:dyDescent="0.2">
      <c r="A22" s="288"/>
      <c r="AK22" s="1109" t="s">
        <v>497</v>
      </c>
      <c r="AL22" s="1110"/>
      <c r="AM22" s="1110"/>
      <c r="AN22" s="1111"/>
      <c r="AO22" s="293">
        <v>99.6</v>
      </c>
      <c r="AP22" s="294">
        <v>95.4</v>
      </c>
      <c r="AQ22" s="295">
        <v>4.2</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499</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500</v>
      </c>
      <c r="AL29" s="260"/>
      <c r="AM29" s="260"/>
      <c r="AN29" s="260"/>
      <c r="AS29" s="302"/>
    </row>
    <row r="30" spans="1:46" ht="13.5" customHeight="1" x14ac:dyDescent="0.2">
      <c r="A30" s="259"/>
      <c r="AK30" s="262"/>
      <c r="AL30" s="263"/>
      <c r="AM30" s="263"/>
      <c r="AN30" s="264"/>
      <c r="AO30" s="1101" t="s">
        <v>479</v>
      </c>
      <c r="AP30" s="265"/>
      <c r="AQ30" s="266" t="s">
        <v>480</v>
      </c>
      <c r="AR30" s="267"/>
    </row>
    <row r="31" spans="1:46" ht="13.2" x14ac:dyDescent="0.2">
      <c r="A31" s="259"/>
      <c r="AK31" s="268"/>
      <c r="AL31" s="269"/>
      <c r="AM31" s="269"/>
      <c r="AN31" s="270"/>
      <c r="AO31" s="1102"/>
      <c r="AP31" s="271" t="s">
        <v>481</v>
      </c>
      <c r="AQ31" s="272" t="s">
        <v>482</v>
      </c>
      <c r="AR31" s="273" t="s">
        <v>483</v>
      </c>
    </row>
    <row r="32" spans="1:46" ht="27" customHeight="1" x14ac:dyDescent="0.2">
      <c r="A32" s="259"/>
      <c r="AK32" s="1117" t="s">
        <v>501</v>
      </c>
      <c r="AL32" s="1118"/>
      <c r="AM32" s="1118"/>
      <c r="AN32" s="1119"/>
      <c r="AO32" s="303">
        <v>437551</v>
      </c>
      <c r="AP32" s="303">
        <v>60410</v>
      </c>
      <c r="AQ32" s="304">
        <v>86321</v>
      </c>
      <c r="AR32" s="305">
        <v>-30</v>
      </c>
    </row>
    <row r="33" spans="1:46" ht="13.5" customHeight="1" x14ac:dyDescent="0.2">
      <c r="A33" s="259"/>
      <c r="AK33" s="1117" t="s">
        <v>502</v>
      </c>
      <c r="AL33" s="1118"/>
      <c r="AM33" s="1118"/>
      <c r="AN33" s="1119"/>
      <c r="AO33" s="303" t="s">
        <v>488</v>
      </c>
      <c r="AP33" s="303" t="s">
        <v>488</v>
      </c>
      <c r="AQ33" s="304" t="s">
        <v>488</v>
      </c>
      <c r="AR33" s="305" t="s">
        <v>488</v>
      </c>
    </row>
    <row r="34" spans="1:46" ht="27" customHeight="1" x14ac:dyDescent="0.2">
      <c r="A34" s="259"/>
      <c r="AK34" s="1117" t="s">
        <v>503</v>
      </c>
      <c r="AL34" s="1118"/>
      <c r="AM34" s="1118"/>
      <c r="AN34" s="1119"/>
      <c r="AO34" s="303" t="s">
        <v>488</v>
      </c>
      <c r="AP34" s="303" t="s">
        <v>488</v>
      </c>
      <c r="AQ34" s="304" t="s">
        <v>488</v>
      </c>
      <c r="AR34" s="305" t="s">
        <v>488</v>
      </c>
    </row>
    <row r="35" spans="1:46" ht="27" customHeight="1" x14ac:dyDescent="0.2">
      <c r="A35" s="259"/>
      <c r="AK35" s="1117" t="s">
        <v>504</v>
      </c>
      <c r="AL35" s="1118"/>
      <c r="AM35" s="1118"/>
      <c r="AN35" s="1119"/>
      <c r="AO35" s="303">
        <v>146046</v>
      </c>
      <c r="AP35" s="303">
        <v>20164</v>
      </c>
      <c r="AQ35" s="304">
        <v>18581</v>
      </c>
      <c r="AR35" s="305">
        <v>8.5</v>
      </c>
    </row>
    <row r="36" spans="1:46" ht="27" customHeight="1" x14ac:dyDescent="0.2">
      <c r="A36" s="259"/>
      <c r="AK36" s="1117" t="s">
        <v>505</v>
      </c>
      <c r="AL36" s="1118"/>
      <c r="AM36" s="1118"/>
      <c r="AN36" s="1119"/>
      <c r="AO36" s="303">
        <v>36976</v>
      </c>
      <c r="AP36" s="303">
        <v>5105</v>
      </c>
      <c r="AQ36" s="304">
        <v>4521</v>
      </c>
      <c r="AR36" s="305">
        <v>12.9</v>
      </c>
    </row>
    <row r="37" spans="1:46" ht="13.5" customHeight="1" x14ac:dyDescent="0.2">
      <c r="A37" s="259"/>
      <c r="AK37" s="1117" t="s">
        <v>506</v>
      </c>
      <c r="AL37" s="1118"/>
      <c r="AM37" s="1118"/>
      <c r="AN37" s="1119"/>
      <c r="AO37" s="303">
        <v>44761</v>
      </c>
      <c r="AP37" s="303">
        <v>6180</v>
      </c>
      <c r="AQ37" s="304">
        <v>983</v>
      </c>
      <c r="AR37" s="305">
        <v>528.70000000000005</v>
      </c>
    </row>
    <row r="38" spans="1:46" ht="27" customHeight="1" x14ac:dyDescent="0.2">
      <c r="A38" s="259"/>
      <c r="AK38" s="1120" t="s">
        <v>507</v>
      </c>
      <c r="AL38" s="1121"/>
      <c r="AM38" s="1121"/>
      <c r="AN38" s="1122"/>
      <c r="AO38" s="306" t="s">
        <v>488</v>
      </c>
      <c r="AP38" s="306" t="s">
        <v>488</v>
      </c>
      <c r="AQ38" s="307">
        <v>20</v>
      </c>
      <c r="AR38" s="295" t="s">
        <v>488</v>
      </c>
      <c r="AS38" s="302"/>
    </row>
    <row r="39" spans="1:46" ht="13.2" x14ac:dyDescent="0.2">
      <c r="A39" s="259"/>
      <c r="AK39" s="1120" t="s">
        <v>508</v>
      </c>
      <c r="AL39" s="1121"/>
      <c r="AM39" s="1121"/>
      <c r="AN39" s="1122"/>
      <c r="AO39" s="303">
        <v>-118</v>
      </c>
      <c r="AP39" s="303">
        <v>-16</v>
      </c>
      <c r="AQ39" s="304">
        <v>-4212</v>
      </c>
      <c r="AR39" s="305">
        <v>-99.6</v>
      </c>
      <c r="AS39" s="302"/>
    </row>
    <row r="40" spans="1:46" ht="27" customHeight="1" x14ac:dyDescent="0.2">
      <c r="A40" s="259"/>
      <c r="AK40" s="1117" t="s">
        <v>509</v>
      </c>
      <c r="AL40" s="1118"/>
      <c r="AM40" s="1118"/>
      <c r="AN40" s="1119"/>
      <c r="AO40" s="303">
        <v>-440544</v>
      </c>
      <c r="AP40" s="303">
        <v>-60823</v>
      </c>
      <c r="AQ40" s="304">
        <v>-70783</v>
      </c>
      <c r="AR40" s="305">
        <v>-14.1</v>
      </c>
      <c r="AS40" s="302"/>
    </row>
    <row r="41" spans="1:46" ht="13.2" x14ac:dyDescent="0.2">
      <c r="A41" s="259"/>
      <c r="AK41" s="1123" t="s">
        <v>287</v>
      </c>
      <c r="AL41" s="1124"/>
      <c r="AM41" s="1124"/>
      <c r="AN41" s="1125"/>
      <c r="AO41" s="303">
        <v>224672</v>
      </c>
      <c r="AP41" s="303">
        <v>31019</v>
      </c>
      <c r="AQ41" s="304">
        <v>35432</v>
      </c>
      <c r="AR41" s="305">
        <v>-12.5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510</v>
      </c>
    </row>
    <row r="48" spans="1:46" ht="13.2" x14ac:dyDescent="0.2">
      <c r="A48" s="259"/>
      <c r="AK48" s="313" t="s">
        <v>511</v>
      </c>
      <c r="AL48" s="313"/>
      <c r="AM48" s="313"/>
      <c r="AN48" s="313"/>
      <c r="AO48" s="313"/>
      <c r="AP48" s="313"/>
      <c r="AQ48" s="314"/>
      <c r="AR48" s="313"/>
    </row>
    <row r="49" spans="1:44" ht="13.5" customHeight="1" x14ac:dyDescent="0.2">
      <c r="A49" s="259"/>
      <c r="AK49" s="315"/>
      <c r="AL49" s="316"/>
      <c r="AM49" s="1112" t="s">
        <v>479</v>
      </c>
      <c r="AN49" s="1114" t="s">
        <v>512</v>
      </c>
      <c r="AO49" s="1115"/>
      <c r="AP49" s="1115"/>
      <c r="AQ49" s="1115"/>
      <c r="AR49" s="1116"/>
    </row>
    <row r="50" spans="1:44" ht="13.2" x14ac:dyDescent="0.2">
      <c r="A50" s="259"/>
      <c r="AK50" s="317"/>
      <c r="AL50" s="318"/>
      <c r="AM50" s="1113"/>
      <c r="AN50" s="319" t="s">
        <v>513</v>
      </c>
      <c r="AO50" s="320" t="s">
        <v>514</v>
      </c>
      <c r="AP50" s="321" t="s">
        <v>515</v>
      </c>
      <c r="AQ50" s="322" t="s">
        <v>516</v>
      </c>
      <c r="AR50" s="323" t="s">
        <v>517</v>
      </c>
    </row>
    <row r="51" spans="1:44" ht="13.2" x14ac:dyDescent="0.2">
      <c r="A51" s="259"/>
      <c r="AK51" s="315" t="s">
        <v>518</v>
      </c>
      <c r="AL51" s="316"/>
      <c r="AM51" s="324">
        <v>499756</v>
      </c>
      <c r="AN51" s="325">
        <v>63558</v>
      </c>
      <c r="AO51" s="326">
        <v>-0.1</v>
      </c>
      <c r="AP51" s="327">
        <v>145139</v>
      </c>
      <c r="AQ51" s="328">
        <v>19.5</v>
      </c>
      <c r="AR51" s="329">
        <v>-19.600000000000001</v>
      </c>
    </row>
    <row r="52" spans="1:44" ht="13.2" x14ac:dyDescent="0.2">
      <c r="A52" s="259"/>
      <c r="AK52" s="330"/>
      <c r="AL52" s="331" t="s">
        <v>519</v>
      </c>
      <c r="AM52" s="332">
        <v>216865</v>
      </c>
      <c r="AN52" s="333">
        <v>27580</v>
      </c>
      <c r="AO52" s="334">
        <v>-18.3</v>
      </c>
      <c r="AP52" s="335">
        <v>83762</v>
      </c>
      <c r="AQ52" s="336">
        <v>33.1</v>
      </c>
      <c r="AR52" s="337">
        <v>-51.4</v>
      </c>
    </row>
    <row r="53" spans="1:44" ht="13.2" x14ac:dyDescent="0.2">
      <c r="A53" s="259"/>
      <c r="AK53" s="315" t="s">
        <v>520</v>
      </c>
      <c r="AL53" s="316"/>
      <c r="AM53" s="324">
        <v>418773</v>
      </c>
      <c r="AN53" s="325">
        <v>54084</v>
      </c>
      <c r="AO53" s="326">
        <v>-14.9</v>
      </c>
      <c r="AP53" s="327">
        <v>125391</v>
      </c>
      <c r="AQ53" s="328">
        <v>-13.6</v>
      </c>
      <c r="AR53" s="329">
        <v>-1.3</v>
      </c>
    </row>
    <row r="54" spans="1:44" ht="13.2" x14ac:dyDescent="0.2">
      <c r="A54" s="259"/>
      <c r="AK54" s="330"/>
      <c r="AL54" s="331" t="s">
        <v>519</v>
      </c>
      <c r="AM54" s="332">
        <v>276787</v>
      </c>
      <c r="AN54" s="333">
        <v>35747</v>
      </c>
      <c r="AO54" s="334">
        <v>29.6</v>
      </c>
      <c r="AP54" s="335">
        <v>68516</v>
      </c>
      <c r="AQ54" s="336">
        <v>-18.2</v>
      </c>
      <c r="AR54" s="337">
        <v>47.8</v>
      </c>
    </row>
    <row r="55" spans="1:44" ht="13.2" x14ac:dyDescent="0.2">
      <c r="A55" s="259"/>
      <c r="AK55" s="315" t="s">
        <v>521</v>
      </c>
      <c r="AL55" s="316"/>
      <c r="AM55" s="324">
        <v>622370</v>
      </c>
      <c r="AN55" s="325">
        <v>81955</v>
      </c>
      <c r="AO55" s="326">
        <v>51.5</v>
      </c>
      <c r="AP55" s="327">
        <v>138402</v>
      </c>
      <c r="AQ55" s="328">
        <v>10.4</v>
      </c>
      <c r="AR55" s="329">
        <v>41.1</v>
      </c>
    </row>
    <row r="56" spans="1:44" ht="13.2" x14ac:dyDescent="0.2">
      <c r="A56" s="259"/>
      <c r="AK56" s="330"/>
      <c r="AL56" s="331" t="s">
        <v>519</v>
      </c>
      <c r="AM56" s="332">
        <v>489154</v>
      </c>
      <c r="AN56" s="333">
        <v>64413</v>
      </c>
      <c r="AO56" s="334">
        <v>80.2</v>
      </c>
      <c r="AP56" s="335">
        <v>70652</v>
      </c>
      <c r="AQ56" s="336">
        <v>3.1</v>
      </c>
      <c r="AR56" s="337">
        <v>77.099999999999994</v>
      </c>
    </row>
    <row r="57" spans="1:44" ht="13.2" x14ac:dyDescent="0.2">
      <c r="A57" s="259"/>
      <c r="AK57" s="315" t="s">
        <v>522</v>
      </c>
      <c r="AL57" s="316"/>
      <c r="AM57" s="324">
        <v>1681576</v>
      </c>
      <c r="AN57" s="325">
        <v>226231</v>
      </c>
      <c r="AO57" s="326">
        <v>176</v>
      </c>
      <c r="AP57" s="327">
        <v>146367</v>
      </c>
      <c r="AQ57" s="328">
        <v>5.8</v>
      </c>
      <c r="AR57" s="329">
        <v>170.2</v>
      </c>
    </row>
    <row r="58" spans="1:44" ht="13.2" x14ac:dyDescent="0.2">
      <c r="A58" s="259"/>
      <c r="AK58" s="330"/>
      <c r="AL58" s="331" t="s">
        <v>519</v>
      </c>
      <c r="AM58" s="332">
        <v>1563541</v>
      </c>
      <c r="AN58" s="333">
        <v>210351</v>
      </c>
      <c r="AO58" s="334">
        <v>226.6</v>
      </c>
      <c r="AP58" s="335">
        <v>79441</v>
      </c>
      <c r="AQ58" s="336">
        <v>12.4</v>
      </c>
      <c r="AR58" s="337">
        <v>214.2</v>
      </c>
    </row>
    <row r="59" spans="1:44" ht="13.2" x14ac:dyDescent="0.2">
      <c r="A59" s="259"/>
      <c r="AK59" s="315" t="s">
        <v>523</v>
      </c>
      <c r="AL59" s="316"/>
      <c r="AM59" s="324">
        <v>684826</v>
      </c>
      <c r="AN59" s="325">
        <v>94550</v>
      </c>
      <c r="AO59" s="326">
        <v>-58.2</v>
      </c>
      <c r="AP59" s="327">
        <v>165181</v>
      </c>
      <c r="AQ59" s="328">
        <v>12.9</v>
      </c>
      <c r="AR59" s="329">
        <v>-71.099999999999994</v>
      </c>
    </row>
    <row r="60" spans="1:44" ht="13.2" x14ac:dyDescent="0.2">
      <c r="A60" s="259"/>
      <c r="AK60" s="330"/>
      <c r="AL60" s="331" t="s">
        <v>519</v>
      </c>
      <c r="AM60" s="332">
        <v>584866</v>
      </c>
      <c r="AN60" s="333">
        <v>80749</v>
      </c>
      <c r="AO60" s="334">
        <v>-61.6</v>
      </c>
      <c r="AP60" s="335">
        <v>82246</v>
      </c>
      <c r="AQ60" s="336">
        <v>3.5</v>
      </c>
      <c r="AR60" s="337">
        <v>-65.099999999999994</v>
      </c>
    </row>
    <row r="61" spans="1:44" ht="13.2" x14ac:dyDescent="0.2">
      <c r="A61" s="259"/>
      <c r="AK61" s="315" t="s">
        <v>524</v>
      </c>
      <c r="AL61" s="338"/>
      <c r="AM61" s="324">
        <v>781460</v>
      </c>
      <c r="AN61" s="325">
        <v>104076</v>
      </c>
      <c r="AO61" s="326">
        <v>30.9</v>
      </c>
      <c r="AP61" s="327">
        <v>144096</v>
      </c>
      <c r="AQ61" s="339">
        <v>7</v>
      </c>
      <c r="AR61" s="329">
        <v>23.9</v>
      </c>
    </row>
    <row r="62" spans="1:44" ht="13.2" x14ac:dyDescent="0.2">
      <c r="A62" s="259"/>
      <c r="AK62" s="330"/>
      <c r="AL62" s="331" t="s">
        <v>519</v>
      </c>
      <c r="AM62" s="332">
        <v>626243</v>
      </c>
      <c r="AN62" s="333">
        <v>83768</v>
      </c>
      <c r="AO62" s="334">
        <v>51.3</v>
      </c>
      <c r="AP62" s="335">
        <v>76923</v>
      </c>
      <c r="AQ62" s="336">
        <v>6.8</v>
      </c>
      <c r="AR62" s="337">
        <v>44.5</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2Q2HR3Tc5FYjBedBmq+R+yNjKBXL72hiMfuz1tgqgmJf/u9m+/pZeggZ7WvgE+a25t+O2Ne/u6Bmm00j/2RbZw==" saltValue="gSx07AdXAWU+o2i2i77rM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476</v>
      </c>
    </row>
    <row r="121" spans="125:125" ht="13.5" hidden="1" customHeight="1" x14ac:dyDescent="0.2">
      <c r="DU121" s="253"/>
    </row>
  </sheetData>
  <sheetProtection algorithmName="SHA-512" hashValue="/Z1wIygAJJBH8Y1HJN+7rXnTZcIjo9rYyq334DJdM3H3AN5ERNdGEEhRseyvvPPJHMlc8px8YJKW+8DJHhYWAg==" saltValue="oyK5ujybJVOXqP+4GusQ+w==" spinCount="100000" sheet="1" objects="1" scenarios="1"/>
  <dataConsolidate/>
  <phoneticPr fontId="2"/>
  <printOptions horizontalCentered="1" verticalCentered="1"/>
  <pageMargins left="0" right="0" top="0.19685039370078741" bottom="0" header="0.39370078740157483" footer="0"/>
  <pageSetup paperSize="9" scale="38"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476</v>
      </c>
    </row>
  </sheetData>
  <sheetProtection algorithmName="SHA-512" hashValue="y4y8xlVwKd98xuufVSMijTI4kVjKAmIu+yS48yQtRIhtXlCqyBZ3lqBtbEwKdrQiEuX7BhxHOfngFvkUpz9ELw==" saltValue="Q+MwK8UZZ+Oy1ExGCADy5A==" spinCount="100000" sheet="1" objects="1" scenarios="1"/>
  <dataConsolidate/>
  <phoneticPr fontId="2"/>
  <printOptions horizontalCentered="1" verticalCentered="1"/>
  <pageMargins left="0" right="0" top="0.19685039370078741" bottom="0" header="0.39370078740157483" footer="0"/>
  <pageSetup paperSize="9" scale="38"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32.39</v>
      </c>
      <c r="G47" s="12">
        <v>36.72</v>
      </c>
      <c r="H47" s="12">
        <v>38.090000000000003</v>
      </c>
      <c r="I47" s="12">
        <v>39.54</v>
      </c>
      <c r="J47" s="13">
        <v>32.020000000000003</v>
      </c>
    </row>
    <row r="48" spans="2:10" ht="57.75" customHeight="1" x14ac:dyDescent="0.2">
      <c r="B48" s="14"/>
      <c r="C48" s="1128" t="s">
        <v>4</v>
      </c>
      <c r="D48" s="1128"/>
      <c r="E48" s="1129"/>
      <c r="F48" s="15">
        <v>2.58</v>
      </c>
      <c r="G48" s="16">
        <v>7.77</v>
      </c>
      <c r="H48" s="16">
        <v>6.23</v>
      </c>
      <c r="I48" s="16">
        <v>8.91</v>
      </c>
      <c r="J48" s="17">
        <v>4.3</v>
      </c>
    </row>
    <row r="49" spans="2:10" ht="57.75" customHeight="1" thickBot="1" x14ac:dyDescent="0.25">
      <c r="B49" s="18"/>
      <c r="C49" s="1130" t="s">
        <v>5</v>
      </c>
      <c r="D49" s="1130"/>
      <c r="E49" s="1131"/>
      <c r="F49" s="19" t="s">
        <v>531</v>
      </c>
      <c r="G49" s="20">
        <v>11.42</v>
      </c>
      <c r="H49" s="20">
        <v>2.68</v>
      </c>
      <c r="I49" s="20">
        <v>2.0299999999999998</v>
      </c>
      <c r="J49" s="21" t="s">
        <v>532</v>
      </c>
    </row>
    <row r="50" spans="2:10" ht="13.2" x14ac:dyDescent="0.2"/>
  </sheetData>
  <sheetProtection algorithmName="SHA-512" hashValue="mDlxy6PWnfQOK4WQ1c6CHmNC8GcuxGaaaBnBbyVljJoLuCBdjeVy05I8VkNPCXTW3wb8noTlYDr2tjdoGwOEQw==" saltValue="7x2NZosipc+OZ9PtIa2B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533</v>
      </c>
      <c r="D34" s="1136"/>
      <c r="E34" s="1137"/>
      <c r="F34" s="32">
        <v>2.2999999999999998</v>
      </c>
      <c r="G34" s="33">
        <v>7.45</v>
      </c>
      <c r="H34" s="33">
        <v>5.91</v>
      </c>
      <c r="I34" s="33">
        <v>8.42</v>
      </c>
      <c r="J34" s="34">
        <v>3.87</v>
      </c>
      <c r="K34" s="22"/>
      <c r="L34" s="22"/>
      <c r="M34" s="22"/>
      <c r="N34" s="22"/>
      <c r="O34" s="22"/>
      <c r="P34" s="22"/>
    </row>
    <row r="35" spans="1:16" ht="39" customHeight="1" x14ac:dyDescent="0.2">
      <c r="A35" s="22"/>
      <c r="B35" s="35"/>
      <c r="C35" s="1132" t="s">
        <v>534</v>
      </c>
      <c r="D35" s="1132"/>
      <c r="E35" s="1133"/>
      <c r="F35" s="36">
        <v>3.76</v>
      </c>
      <c r="G35" s="37">
        <v>4.3099999999999996</v>
      </c>
      <c r="H35" s="37">
        <v>4.67</v>
      </c>
      <c r="I35" s="37">
        <v>3.77</v>
      </c>
      <c r="J35" s="38">
        <v>2.91</v>
      </c>
      <c r="K35" s="22"/>
      <c r="L35" s="22"/>
      <c r="M35" s="22"/>
      <c r="N35" s="22"/>
      <c r="O35" s="22"/>
      <c r="P35" s="22"/>
    </row>
    <row r="36" spans="1:16" ht="39" customHeight="1" x14ac:dyDescent="0.2">
      <c r="A36" s="22"/>
      <c r="B36" s="35"/>
      <c r="C36" s="1132" t="s">
        <v>535</v>
      </c>
      <c r="D36" s="1132"/>
      <c r="E36" s="1133"/>
      <c r="F36" s="36">
        <v>1.51</v>
      </c>
      <c r="G36" s="37">
        <v>1.73</v>
      </c>
      <c r="H36" s="37">
        <v>1.76</v>
      </c>
      <c r="I36" s="37">
        <v>1.5</v>
      </c>
      <c r="J36" s="38">
        <v>1.17</v>
      </c>
      <c r="K36" s="22"/>
      <c r="L36" s="22"/>
      <c r="M36" s="22"/>
      <c r="N36" s="22"/>
      <c r="O36" s="22"/>
      <c r="P36" s="22"/>
    </row>
    <row r="37" spans="1:16" ht="39" customHeight="1" x14ac:dyDescent="0.2">
      <c r="A37" s="22"/>
      <c r="B37" s="35"/>
      <c r="C37" s="1132" t="s">
        <v>536</v>
      </c>
      <c r="D37" s="1132"/>
      <c r="E37" s="1133"/>
      <c r="F37" s="36">
        <v>0.64</v>
      </c>
      <c r="G37" s="37">
        <v>0.91</v>
      </c>
      <c r="H37" s="37">
        <v>1.91</v>
      </c>
      <c r="I37" s="37">
        <v>2.4700000000000002</v>
      </c>
      <c r="J37" s="38">
        <v>1.06</v>
      </c>
      <c r="K37" s="22"/>
      <c r="L37" s="22"/>
      <c r="M37" s="22"/>
      <c r="N37" s="22"/>
      <c r="O37" s="22"/>
      <c r="P37" s="22"/>
    </row>
    <row r="38" spans="1:16" ht="39" customHeight="1" x14ac:dyDescent="0.2">
      <c r="A38" s="22"/>
      <c r="B38" s="35"/>
      <c r="C38" s="1132" t="s">
        <v>537</v>
      </c>
      <c r="D38" s="1132"/>
      <c r="E38" s="1133"/>
      <c r="F38" s="36">
        <v>0.09</v>
      </c>
      <c r="G38" s="37">
        <v>0.15</v>
      </c>
      <c r="H38" s="37">
        <v>0.06</v>
      </c>
      <c r="I38" s="37">
        <v>0.12</v>
      </c>
      <c r="J38" s="38">
        <v>0.64</v>
      </c>
      <c r="K38" s="22"/>
      <c r="L38" s="22"/>
      <c r="M38" s="22"/>
      <c r="N38" s="22"/>
      <c r="O38" s="22"/>
      <c r="P38" s="22"/>
    </row>
    <row r="39" spans="1:16" ht="39" customHeight="1" x14ac:dyDescent="0.2">
      <c r="A39" s="22"/>
      <c r="B39" s="35"/>
      <c r="C39" s="1132" t="s">
        <v>538</v>
      </c>
      <c r="D39" s="1132"/>
      <c r="E39" s="1133"/>
      <c r="F39" s="36">
        <v>0.27</v>
      </c>
      <c r="G39" s="37">
        <v>0.31</v>
      </c>
      <c r="H39" s="37">
        <v>0.31</v>
      </c>
      <c r="I39" s="37">
        <v>0.48</v>
      </c>
      <c r="J39" s="38">
        <v>0.42</v>
      </c>
      <c r="K39" s="22"/>
      <c r="L39" s="22"/>
      <c r="M39" s="22"/>
      <c r="N39" s="22"/>
      <c r="O39" s="22"/>
      <c r="P39" s="22"/>
    </row>
    <row r="40" spans="1:16" ht="39" customHeight="1" x14ac:dyDescent="0.2">
      <c r="A40" s="22"/>
      <c r="B40" s="35"/>
      <c r="C40" s="1132" t="s">
        <v>539</v>
      </c>
      <c r="D40" s="1132"/>
      <c r="E40" s="1133"/>
      <c r="F40" s="36">
        <v>0.01</v>
      </c>
      <c r="G40" s="37">
        <v>0.03</v>
      </c>
      <c r="H40" s="37">
        <v>0.01</v>
      </c>
      <c r="I40" s="37">
        <v>0.03</v>
      </c>
      <c r="J40" s="38">
        <v>0.05</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541</v>
      </c>
      <c r="D43" s="1134"/>
      <c r="E43" s="1135"/>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NDLz3AqEpWDwav3whk33/xS2Ap7fwZAGjJVUZHSFuAPKOHFzVYCL3kpZHAO9HMTHZxqF8cuPCQD3QxVO+g+Mg==" saltValue="ZjXA6hMOT9r6Nm1iWmQb2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380</v>
      </c>
      <c r="L45" s="58">
        <v>404</v>
      </c>
      <c r="M45" s="58">
        <v>414</v>
      </c>
      <c r="N45" s="58">
        <v>424</v>
      </c>
      <c r="O45" s="59">
        <v>438</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
      <c r="A48" s="46"/>
      <c r="B48" s="1140"/>
      <c r="C48" s="1141"/>
      <c r="D48" s="60"/>
      <c r="E48" s="1146" t="s">
        <v>13</v>
      </c>
      <c r="F48" s="1146"/>
      <c r="G48" s="1146"/>
      <c r="H48" s="1146"/>
      <c r="I48" s="1146"/>
      <c r="J48" s="1147"/>
      <c r="K48" s="61">
        <v>137</v>
      </c>
      <c r="L48" s="62">
        <v>135</v>
      </c>
      <c r="M48" s="62">
        <v>134</v>
      </c>
      <c r="N48" s="62">
        <v>137</v>
      </c>
      <c r="O48" s="63">
        <v>146</v>
      </c>
      <c r="P48" s="46"/>
      <c r="Q48" s="46"/>
      <c r="R48" s="46"/>
      <c r="S48" s="46"/>
      <c r="T48" s="46"/>
      <c r="U48" s="46"/>
    </row>
    <row r="49" spans="1:21" ht="30.75" customHeight="1" x14ac:dyDescent="0.2">
      <c r="A49" s="46"/>
      <c r="B49" s="1140"/>
      <c r="C49" s="1141"/>
      <c r="D49" s="60"/>
      <c r="E49" s="1146" t="s">
        <v>14</v>
      </c>
      <c r="F49" s="1146"/>
      <c r="G49" s="1146"/>
      <c r="H49" s="1146"/>
      <c r="I49" s="1146"/>
      <c r="J49" s="1147"/>
      <c r="K49" s="61">
        <v>39</v>
      </c>
      <c r="L49" s="62">
        <v>30</v>
      </c>
      <c r="M49" s="62">
        <v>30</v>
      </c>
      <c r="N49" s="62">
        <v>27</v>
      </c>
      <c r="O49" s="63">
        <v>37</v>
      </c>
      <c r="P49" s="46"/>
      <c r="Q49" s="46"/>
      <c r="R49" s="46"/>
      <c r="S49" s="46"/>
      <c r="T49" s="46"/>
      <c r="U49" s="46"/>
    </row>
    <row r="50" spans="1:21" ht="30.75" customHeight="1" x14ac:dyDescent="0.2">
      <c r="A50" s="46"/>
      <c r="B50" s="1140"/>
      <c r="C50" s="1141"/>
      <c r="D50" s="60"/>
      <c r="E50" s="1146" t="s">
        <v>15</v>
      </c>
      <c r="F50" s="1146"/>
      <c r="G50" s="1146"/>
      <c r="H50" s="1146"/>
      <c r="I50" s="1146"/>
      <c r="J50" s="1147"/>
      <c r="K50" s="61">
        <v>50</v>
      </c>
      <c r="L50" s="62">
        <v>49</v>
      </c>
      <c r="M50" s="62">
        <v>49</v>
      </c>
      <c r="N50" s="62">
        <v>46</v>
      </c>
      <c r="O50" s="63">
        <v>45</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488</v>
      </c>
      <c r="L51" s="62" t="s">
        <v>488</v>
      </c>
      <c r="M51" s="62" t="s">
        <v>488</v>
      </c>
      <c r="N51" s="62" t="s">
        <v>488</v>
      </c>
      <c r="O51" s="63" t="s">
        <v>488</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436</v>
      </c>
      <c r="L52" s="62">
        <v>448</v>
      </c>
      <c r="M52" s="62">
        <v>452</v>
      </c>
      <c r="N52" s="62">
        <v>445</v>
      </c>
      <c r="O52" s="63">
        <v>441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170</v>
      </c>
      <c r="L53" s="67">
        <v>170</v>
      </c>
      <c r="M53" s="67">
        <v>175</v>
      </c>
      <c r="N53" s="67">
        <v>189</v>
      </c>
      <c r="O53" s="68">
        <v>225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568</v>
      </c>
      <c r="L58" s="82" t="s">
        <v>568</v>
      </c>
      <c r="M58" s="82" t="s">
        <v>568</v>
      </c>
      <c r="N58" s="82" t="s">
        <v>568</v>
      </c>
      <c r="O58" s="83" t="s">
        <v>568</v>
      </c>
    </row>
    <row r="59" spans="1:21" ht="31.5" customHeight="1" x14ac:dyDescent="0.2">
      <c r="B59" s="1156"/>
      <c r="C59" s="1157"/>
      <c r="D59" s="1163" t="s">
        <v>26</v>
      </c>
      <c r="E59" s="1164"/>
      <c r="F59" s="1164"/>
      <c r="G59" s="1164"/>
      <c r="H59" s="1164"/>
      <c r="I59" s="1164"/>
      <c r="J59" s="1165"/>
      <c r="K59" s="84" t="s">
        <v>568</v>
      </c>
      <c r="L59" s="85" t="s">
        <v>568</v>
      </c>
      <c r="M59" s="85" t="s">
        <v>568</v>
      </c>
      <c r="N59" s="85" t="s">
        <v>568</v>
      </c>
      <c r="O59" s="86" t="s">
        <v>568</v>
      </c>
    </row>
    <row r="60" spans="1:21" ht="31.5" customHeight="1" thickBot="1" x14ac:dyDescent="0.25">
      <c r="B60" s="1158"/>
      <c r="C60" s="1159"/>
      <c r="D60" s="1166" t="s">
        <v>27</v>
      </c>
      <c r="E60" s="1167"/>
      <c r="F60" s="1167"/>
      <c r="G60" s="1167"/>
      <c r="H60" s="1167"/>
      <c r="I60" s="1167"/>
      <c r="J60" s="1168"/>
      <c r="K60" s="87" t="s">
        <v>568</v>
      </c>
      <c r="L60" s="88" t="s">
        <v>568</v>
      </c>
      <c r="M60" s="88" t="s">
        <v>568</v>
      </c>
      <c r="N60" s="88" t="s">
        <v>568</v>
      </c>
      <c r="O60" s="89" t="s">
        <v>568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5CRpvrAKiwTjeoBhMWRiYtEuZETZ+9tPqx3Prl/7V88fiIO/8A6t8mOS2JUvKp1GuOJe8sa2yrFSpM2SPyaUCw==" saltValue="Krnu6YdiwUIv4WVPqgv+i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42">
        <v>4115</v>
      </c>
      <c r="J41" s="343">
        <v>4011</v>
      </c>
      <c r="K41" s="343">
        <v>4011</v>
      </c>
      <c r="L41" s="343">
        <v>4546</v>
      </c>
      <c r="M41" s="344">
        <v>4623</v>
      </c>
    </row>
    <row r="42" spans="2:13" ht="27.75" customHeight="1" x14ac:dyDescent="0.2">
      <c r="B42" s="1171"/>
      <c r="C42" s="1172"/>
      <c r="D42" s="104"/>
      <c r="E42" s="1177" t="s">
        <v>32</v>
      </c>
      <c r="F42" s="1177"/>
      <c r="G42" s="1177"/>
      <c r="H42" s="1178"/>
      <c r="I42" s="345">
        <v>571</v>
      </c>
      <c r="J42" s="346">
        <v>524</v>
      </c>
      <c r="K42" s="346">
        <v>476</v>
      </c>
      <c r="L42" s="346">
        <v>432</v>
      </c>
      <c r="M42" s="347">
        <v>390</v>
      </c>
    </row>
    <row r="43" spans="2:13" ht="27.75" customHeight="1" x14ac:dyDescent="0.2">
      <c r="B43" s="1171"/>
      <c r="C43" s="1172"/>
      <c r="D43" s="104"/>
      <c r="E43" s="1177" t="s">
        <v>33</v>
      </c>
      <c r="F43" s="1177"/>
      <c r="G43" s="1177"/>
      <c r="H43" s="1178"/>
      <c r="I43" s="345">
        <v>972</v>
      </c>
      <c r="J43" s="346">
        <v>854</v>
      </c>
      <c r="K43" s="346">
        <v>738</v>
      </c>
      <c r="L43" s="346">
        <v>632</v>
      </c>
      <c r="M43" s="347">
        <v>537</v>
      </c>
    </row>
    <row r="44" spans="2:13" ht="27.75" customHeight="1" x14ac:dyDescent="0.2">
      <c r="B44" s="1171"/>
      <c r="C44" s="1172"/>
      <c r="D44" s="104"/>
      <c r="E44" s="1177" t="s">
        <v>34</v>
      </c>
      <c r="F44" s="1177"/>
      <c r="G44" s="1177"/>
      <c r="H44" s="1178"/>
      <c r="I44" s="345">
        <v>258</v>
      </c>
      <c r="J44" s="346">
        <v>257</v>
      </c>
      <c r="K44" s="346">
        <v>254</v>
      </c>
      <c r="L44" s="346">
        <v>272</v>
      </c>
      <c r="M44" s="347">
        <v>275</v>
      </c>
    </row>
    <row r="45" spans="2:13" ht="27.75" customHeight="1" x14ac:dyDescent="0.2">
      <c r="B45" s="1171"/>
      <c r="C45" s="1172"/>
      <c r="D45" s="104"/>
      <c r="E45" s="1177" t="s">
        <v>35</v>
      </c>
      <c r="F45" s="1177"/>
      <c r="G45" s="1177"/>
      <c r="H45" s="1178"/>
      <c r="I45" s="345">
        <v>1275</v>
      </c>
      <c r="J45" s="346">
        <v>1235</v>
      </c>
      <c r="K45" s="346">
        <v>1180</v>
      </c>
      <c r="L45" s="346">
        <v>1101</v>
      </c>
      <c r="M45" s="347">
        <v>1049</v>
      </c>
    </row>
    <row r="46" spans="2:13" ht="27.75" customHeight="1" x14ac:dyDescent="0.2">
      <c r="B46" s="1171"/>
      <c r="C46" s="1172"/>
      <c r="D46" s="105"/>
      <c r="E46" s="1177" t="s">
        <v>36</v>
      </c>
      <c r="F46" s="1177"/>
      <c r="G46" s="1177"/>
      <c r="H46" s="1178"/>
      <c r="I46" s="345" t="s">
        <v>488</v>
      </c>
      <c r="J46" s="346" t="s">
        <v>488</v>
      </c>
      <c r="K46" s="346" t="s">
        <v>488</v>
      </c>
      <c r="L46" s="346" t="s">
        <v>488</v>
      </c>
      <c r="M46" s="347" t="s">
        <v>488</v>
      </c>
    </row>
    <row r="47" spans="2:13" ht="27.75" customHeight="1" x14ac:dyDescent="0.2">
      <c r="B47" s="1171"/>
      <c r="C47" s="1172"/>
      <c r="D47" s="106"/>
      <c r="E47" s="1179" t="s">
        <v>37</v>
      </c>
      <c r="F47" s="1180"/>
      <c r="G47" s="1180"/>
      <c r="H47" s="1181"/>
      <c r="I47" s="345" t="s">
        <v>488</v>
      </c>
      <c r="J47" s="346" t="s">
        <v>488</v>
      </c>
      <c r="K47" s="346" t="s">
        <v>488</v>
      </c>
      <c r="L47" s="346" t="s">
        <v>488</v>
      </c>
      <c r="M47" s="347" t="s">
        <v>488</v>
      </c>
    </row>
    <row r="48" spans="2:13" ht="27.75" customHeight="1" x14ac:dyDescent="0.2">
      <c r="B48" s="1171"/>
      <c r="C48" s="1172"/>
      <c r="D48" s="104"/>
      <c r="E48" s="1177" t="s">
        <v>38</v>
      </c>
      <c r="F48" s="1177"/>
      <c r="G48" s="1177"/>
      <c r="H48" s="1178"/>
      <c r="I48" s="345" t="s">
        <v>488</v>
      </c>
      <c r="J48" s="346" t="s">
        <v>488</v>
      </c>
      <c r="K48" s="346" t="s">
        <v>488</v>
      </c>
      <c r="L48" s="346" t="s">
        <v>488</v>
      </c>
      <c r="M48" s="347" t="s">
        <v>488</v>
      </c>
    </row>
    <row r="49" spans="2:13" ht="27.75" customHeight="1" x14ac:dyDescent="0.2">
      <c r="B49" s="1173"/>
      <c r="C49" s="1174"/>
      <c r="D49" s="104"/>
      <c r="E49" s="1177" t="s">
        <v>39</v>
      </c>
      <c r="F49" s="1177"/>
      <c r="G49" s="1177"/>
      <c r="H49" s="1178"/>
      <c r="I49" s="345" t="s">
        <v>488</v>
      </c>
      <c r="J49" s="346" t="s">
        <v>488</v>
      </c>
      <c r="K49" s="346" t="s">
        <v>488</v>
      </c>
      <c r="L49" s="346" t="s">
        <v>488</v>
      </c>
      <c r="M49" s="347" t="s">
        <v>488</v>
      </c>
    </row>
    <row r="50" spans="2:13" ht="27.75" customHeight="1" x14ac:dyDescent="0.2">
      <c r="B50" s="1182" t="s">
        <v>40</v>
      </c>
      <c r="C50" s="1183"/>
      <c r="D50" s="107"/>
      <c r="E50" s="1177" t="s">
        <v>41</v>
      </c>
      <c r="F50" s="1177"/>
      <c r="G50" s="1177"/>
      <c r="H50" s="1178"/>
      <c r="I50" s="345">
        <v>2267</v>
      </c>
      <c r="J50" s="346">
        <v>2411</v>
      </c>
      <c r="K50" s="346">
        <v>2690</v>
      </c>
      <c r="L50" s="346">
        <v>2462</v>
      </c>
      <c r="M50" s="347">
        <v>2300</v>
      </c>
    </row>
    <row r="51" spans="2:13" ht="27.75" customHeight="1" x14ac:dyDescent="0.2">
      <c r="B51" s="1171"/>
      <c r="C51" s="1172"/>
      <c r="D51" s="104"/>
      <c r="E51" s="1177" t="s">
        <v>42</v>
      </c>
      <c r="F51" s="1177"/>
      <c r="G51" s="1177"/>
      <c r="H51" s="1178"/>
      <c r="I51" s="345" t="s">
        <v>488</v>
      </c>
      <c r="J51" s="346" t="s">
        <v>488</v>
      </c>
      <c r="K51" s="346" t="s">
        <v>488</v>
      </c>
      <c r="L51" s="346" t="s">
        <v>488</v>
      </c>
      <c r="M51" s="347" t="s">
        <v>488</v>
      </c>
    </row>
    <row r="52" spans="2:13" ht="27.75" customHeight="1" x14ac:dyDescent="0.2">
      <c r="B52" s="1173"/>
      <c r="C52" s="1174"/>
      <c r="D52" s="104"/>
      <c r="E52" s="1177" t="s">
        <v>43</v>
      </c>
      <c r="F52" s="1177"/>
      <c r="G52" s="1177"/>
      <c r="H52" s="1178"/>
      <c r="I52" s="345">
        <v>4346</v>
      </c>
      <c r="J52" s="346">
        <v>4184</v>
      </c>
      <c r="K52" s="346">
        <v>4021</v>
      </c>
      <c r="L52" s="346">
        <v>4018</v>
      </c>
      <c r="M52" s="347">
        <v>3900</v>
      </c>
    </row>
    <row r="53" spans="2:13" ht="27.75" customHeight="1" thickBot="1" x14ac:dyDescent="0.25">
      <c r="B53" s="1184" t="s">
        <v>19</v>
      </c>
      <c r="C53" s="1185"/>
      <c r="D53" s="108"/>
      <c r="E53" s="1186" t="s">
        <v>44</v>
      </c>
      <c r="F53" s="1186"/>
      <c r="G53" s="1186"/>
      <c r="H53" s="1187"/>
      <c r="I53" s="348">
        <v>578</v>
      </c>
      <c r="J53" s="349">
        <v>285</v>
      </c>
      <c r="K53" s="349">
        <v>-52</v>
      </c>
      <c r="L53" s="349">
        <v>503</v>
      </c>
      <c r="M53" s="350">
        <v>674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QfY55RIfhH311jNLtr7NkyaOf/Ioquv7WOOMq+YT4ACPWoLk7YhVL+CljSBV0rm7ZX+qzWI7lMXR6R3uNeClA==" saltValue="cT2gALe7aFdOj/g0N/YKe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196" t="s">
        <v>46</v>
      </c>
      <c r="D55" s="1196"/>
      <c r="E55" s="1197"/>
      <c r="F55" s="120">
        <v>1316</v>
      </c>
      <c r="G55" s="120">
        <v>1305</v>
      </c>
      <c r="H55" s="121">
        <v>1061</v>
      </c>
    </row>
    <row r="56" spans="2:8" ht="52.5" customHeight="1" x14ac:dyDescent="0.2">
      <c r="B56" s="122"/>
      <c r="C56" s="1198" t="s">
        <v>47</v>
      </c>
      <c r="D56" s="1198"/>
      <c r="E56" s="1199"/>
      <c r="F56" s="123">
        <v>77</v>
      </c>
      <c r="G56" s="123">
        <v>77</v>
      </c>
      <c r="H56" s="124">
        <v>93</v>
      </c>
    </row>
    <row r="57" spans="2:8" ht="53.25" customHeight="1" x14ac:dyDescent="0.2">
      <c r="B57" s="122"/>
      <c r="C57" s="1200" t="s">
        <v>48</v>
      </c>
      <c r="D57" s="1200"/>
      <c r="E57" s="1201"/>
      <c r="F57" s="125">
        <v>909</v>
      </c>
      <c r="G57" s="125">
        <v>640</v>
      </c>
      <c r="H57" s="126">
        <v>683</v>
      </c>
    </row>
    <row r="58" spans="2:8" ht="45.75" customHeight="1" x14ac:dyDescent="0.2">
      <c r="B58" s="127"/>
      <c r="C58" s="1188" t="s">
        <v>563</v>
      </c>
      <c r="D58" s="1189"/>
      <c r="E58" s="1190"/>
      <c r="F58" s="128">
        <v>748</v>
      </c>
      <c r="G58" s="128">
        <v>486</v>
      </c>
      <c r="H58" s="129">
        <v>513</v>
      </c>
    </row>
    <row r="59" spans="2:8" ht="45.75" customHeight="1" x14ac:dyDescent="0.2">
      <c r="B59" s="127"/>
      <c r="C59" s="1188" t="s">
        <v>564</v>
      </c>
      <c r="D59" s="1189"/>
      <c r="E59" s="1190"/>
      <c r="F59" s="128">
        <v>38</v>
      </c>
      <c r="G59" s="128">
        <v>38</v>
      </c>
      <c r="H59" s="129">
        <v>38</v>
      </c>
    </row>
    <row r="60" spans="2:8" ht="45.75" customHeight="1" x14ac:dyDescent="0.2">
      <c r="B60" s="127"/>
      <c r="C60" s="1188" t="s">
        <v>565</v>
      </c>
      <c r="D60" s="1189"/>
      <c r="E60" s="1190"/>
      <c r="F60" s="128">
        <v>37</v>
      </c>
      <c r="G60" s="128">
        <v>37</v>
      </c>
      <c r="H60" s="129">
        <v>37</v>
      </c>
    </row>
    <row r="61" spans="2:8" ht="45.75" customHeight="1" x14ac:dyDescent="0.2">
      <c r="B61" s="127"/>
      <c r="C61" s="1188" t="s">
        <v>566</v>
      </c>
      <c r="D61" s="1189"/>
      <c r="E61" s="1190"/>
      <c r="F61" s="128">
        <v>0</v>
      </c>
      <c r="G61" s="128">
        <v>0</v>
      </c>
      <c r="H61" s="129">
        <v>35</v>
      </c>
    </row>
    <row r="62" spans="2:8" ht="45.75" customHeight="1" thickBot="1" x14ac:dyDescent="0.25">
      <c r="B62" s="130"/>
      <c r="C62" s="1191" t="s">
        <v>567</v>
      </c>
      <c r="D62" s="1192"/>
      <c r="E62" s="1193"/>
      <c r="F62" s="131">
        <v>29</v>
      </c>
      <c r="G62" s="131">
        <v>29</v>
      </c>
      <c r="H62" s="132">
        <v>29</v>
      </c>
    </row>
    <row r="63" spans="2:8" ht="52.5" customHeight="1" thickBot="1" x14ac:dyDescent="0.25">
      <c r="B63" s="133"/>
      <c r="C63" s="1194" t="s">
        <v>49</v>
      </c>
      <c r="D63" s="1194"/>
      <c r="E63" s="1195"/>
      <c r="F63" s="134">
        <v>2303</v>
      </c>
      <c r="G63" s="134">
        <v>2022</v>
      </c>
      <c r="H63" s="135">
        <v>1837</v>
      </c>
    </row>
    <row r="64" spans="2:8" ht="13.2" x14ac:dyDescent="0.2"/>
  </sheetData>
  <sheetProtection algorithmName="SHA-512" hashValue="2QeoqVdvdrd4yupjPjuG6r67s0BkvMOppO5bHRHBKOiZUZftLiJ/0g7hVQqsyiC5W6fgsbMSpz2skGIMUclVEg==" saltValue="et+rRoXCEj3NygquINXC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413D9-D5A6-48FA-8A52-495069BCE3DD}">
  <sheetPr>
    <pageSetUpPr fitToPage="1"/>
  </sheetPr>
  <dimension ref="A1:DE85"/>
  <sheetViews>
    <sheetView showGridLines="0" topLeftCell="A46" zoomScale="70" zoomScaleNormal="70" zoomScaleSheetLayoutView="55" workbookViewId="0">
      <selection activeCell="AN65" sqref="AN65:DC69"/>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569</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572</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v>22</v>
      </c>
      <c r="BQ51" s="1231"/>
      <c r="BR51" s="1231"/>
      <c r="BS51" s="1231"/>
      <c r="BT51" s="1231"/>
      <c r="BU51" s="1231"/>
      <c r="BV51" s="1231"/>
      <c r="BW51" s="1231"/>
      <c r="BX51" s="1231">
        <v>10.199999999999999</v>
      </c>
      <c r="BY51" s="1231"/>
      <c r="BZ51" s="1231"/>
      <c r="CA51" s="1231"/>
      <c r="CB51" s="1231"/>
      <c r="CC51" s="1231"/>
      <c r="CD51" s="1231"/>
      <c r="CE51" s="1231"/>
      <c r="CF51" s="1231"/>
      <c r="CG51" s="1231"/>
      <c r="CH51" s="1231"/>
      <c r="CI51" s="1231"/>
      <c r="CJ51" s="1231"/>
      <c r="CK51" s="1231"/>
      <c r="CL51" s="1231"/>
      <c r="CM51" s="1231"/>
      <c r="CN51" s="1231">
        <v>17.600000000000001</v>
      </c>
      <c r="CO51" s="1231"/>
      <c r="CP51" s="1231"/>
      <c r="CQ51" s="1231"/>
      <c r="CR51" s="1231"/>
      <c r="CS51" s="1231"/>
      <c r="CT51" s="1231"/>
      <c r="CU51" s="1231"/>
      <c r="CV51" s="1231">
        <v>23.4</v>
      </c>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59.8</v>
      </c>
      <c r="BQ53" s="1231"/>
      <c r="BR53" s="1231"/>
      <c r="BS53" s="1231"/>
      <c r="BT53" s="1231"/>
      <c r="BU53" s="1231"/>
      <c r="BV53" s="1231"/>
      <c r="BW53" s="1231"/>
      <c r="BX53" s="1231">
        <v>61</v>
      </c>
      <c r="BY53" s="1231"/>
      <c r="BZ53" s="1231"/>
      <c r="CA53" s="1231"/>
      <c r="CB53" s="1231"/>
      <c r="CC53" s="1231"/>
      <c r="CD53" s="1231"/>
      <c r="CE53" s="1231"/>
      <c r="CF53" s="1231">
        <v>62.5</v>
      </c>
      <c r="CG53" s="1231"/>
      <c r="CH53" s="1231"/>
      <c r="CI53" s="1231"/>
      <c r="CJ53" s="1231"/>
      <c r="CK53" s="1231"/>
      <c r="CL53" s="1231"/>
      <c r="CM53" s="1231"/>
      <c r="CN53" s="1231">
        <v>58.4</v>
      </c>
      <c r="CO53" s="1231"/>
      <c r="CP53" s="1231"/>
      <c r="CQ53" s="1231"/>
      <c r="CR53" s="1231"/>
      <c r="CS53" s="1231"/>
      <c r="CT53" s="1231"/>
      <c r="CU53" s="1231"/>
      <c r="CV53" s="1231">
        <v>59.6</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3</v>
      </c>
      <c r="BQ55" s="1231"/>
      <c r="BR55" s="1231"/>
      <c r="BS55" s="1231"/>
      <c r="BT55" s="1231"/>
      <c r="BU55" s="1231"/>
      <c r="BV55" s="1231"/>
      <c r="BW55" s="1231"/>
      <c r="BX55" s="1231">
        <v>3.4</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63.3</v>
      </c>
      <c r="BQ57" s="1231"/>
      <c r="BR57" s="1231"/>
      <c r="BS57" s="1231"/>
      <c r="BT57" s="1231"/>
      <c r="BU57" s="1231"/>
      <c r="BV57" s="1231"/>
      <c r="BW57" s="1231"/>
      <c r="BX57" s="1231">
        <v>62.8</v>
      </c>
      <c r="BY57" s="1231"/>
      <c r="BZ57" s="1231"/>
      <c r="CA57" s="1231"/>
      <c r="CB57" s="1231"/>
      <c r="CC57" s="1231"/>
      <c r="CD57" s="1231"/>
      <c r="CE57" s="1231"/>
      <c r="CF57" s="1231">
        <v>62.7</v>
      </c>
      <c r="CG57" s="1231"/>
      <c r="CH57" s="1231"/>
      <c r="CI57" s="1231"/>
      <c r="CJ57" s="1231"/>
      <c r="CK57" s="1231"/>
      <c r="CL57" s="1231"/>
      <c r="CM57" s="1231"/>
      <c r="CN57" s="1231">
        <v>63.1</v>
      </c>
      <c r="CO57" s="1231"/>
      <c r="CP57" s="1231"/>
      <c r="CQ57" s="1231"/>
      <c r="CR57" s="1231"/>
      <c r="CS57" s="1231"/>
      <c r="CT57" s="1231"/>
      <c r="CU57" s="1231"/>
      <c r="CV57" s="1231">
        <v>63.8</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577</v>
      </c>
    </row>
    <row r="64" spans="1:109" ht="13.2" x14ac:dyDescent="0.2">
      <c r="B64" s="259"/>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42"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6"/>
      <c r="I71" s="1247"/>
      <c r="J71" s="1244"/>
      <c r="K71" s="1244"/>
      <c r="L71" s="1245"/>
      <c r="M71" s="1244"/>
      <c r="N71" s="1245"/>
      <c r="AM71" s="1246"/>
      <c r="AN71" s="255" t="s">
        <v>572</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2" x14ac:dyDescent="0.2">
      <c r="B73" s="259"/>
      <c r="G73" s="1227"/>
      <c r="H73" s="1227"/>
      <c r="I73" s="1227"/>
      <c r="J73" s="1227"/>
      <c r="K73" s="1248"/>
      <c r="L73" s="1248"/>
      <c r="M73" s="1248"/>
      <c r="N73" s="1248"/>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v>22</v>
      </c>
      <c r="BQ73" s="1231"/>
      <c r="BR73" s="1231"/>
      <c r="BS73" s="1231"/>
      <c r="BT73" s="1231"/>
      <c r="BU73" s="1231"/>
      <c r="BV73" s="1231"/>
      <c r="BW73" s="1231"/>
      <c r="BX73" s="1231">
        <v>10.199999999999999</v>
      </c>
      <c r="BY73" s="1231"/>
      <c r="BZ73" s="1231"/>
      <c r="CA73" s="1231"/>
      <c r="CB73" s="1231"/>
      <c r="CC73" s="1231"/>
      <c r="CD73" s="1231"/>
      <c r="CE73" s="1231"/>
      <c r="CF73" s="1231"/>
      <c r="CG73" s="1231"/>
      <c r="CH73" s="1231"/>
      <c r="CI73" s="1231"/>
      <c r="CJ73" s="1231"/>
      <c r="CK73" s="1231"/>
      <c r="CL73" s="1231"/>
      <c r="CM73" s="1231"/>
      <c r="CN73" s="1231">
        <v>17.600000000000001</v>
      </c>
      <c r="CO73" s="1231"/>
      <c r="CP73" s="1231"/>
      <c r="CQ73" s="1231"/>
      <c r="CR73" s="1231"/>
      <c r="CS73" s="1231"/>
      <c r="CT73" s="1231"/>
      <c r="CU73" s="1231"/>
      <c r="CV73" s="1231">
        <v>23.4</v>
      </c>
      <c r="CW73" s="1231"/>
      <c r="CX73" s="1231"/>
      <c r="CY73" s="1231"/>
      <c r="CZ73" s="1231"/>
      <c r="DA73" s="1231"/>
      <c r="DB73" s="1231"/>
      <c r="DC73" s="1231"/>
    </row>
    <row r="74" spans="2:107" ht="13.2" x14ac:dyDescent="0.2">
      <c r="B74" s="259"/>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6.6</v>
      </c>
      <c r="BQ75" s="1231"/>
      <c r="BR75" s="1231"/>
      <c r="BS75" s="1231"/>
      <c r="BT75" s="1231"/>
      <c r="BU75" s="1231"/>
      <c r="BV75" s="1231"/>
      <c r="BW75" s="1231"/>
      <c r="BX75" s="1231">
        <v>6.4</v>
      </c>
      <c r="BY75" s="1231"/>
      <c r="BZ75" s="1231"/>
      <c r="CA75" s="1231"/>
      <c r="CB75" s="1231"/>
      <c r="CC75" s="1231"/>
      <c r="CD75" s="1231"/>
      <c r="CE75" s="1231"/>
      <c r="CF75" s="1231">
        <v>6.1</v>
      </c>
      <c r="CG75" s="1231"/>
      <c r="CH75" s="1231"/>
      <c r="CI75" s="1231"/>
      <c r="CJ75" s="1231"/>
      <c r="CK75" s="1231"/>
      <c r="CL75" s="1231"/>
      <c r="CM75" s="1231"/>
      <c r="CN75" s="1231">
        <v>6.1</v>
      </c>
      <c r="CO75" s="1231"/>
      <c r="CP75" s="1231"/>
      <c r="CQ75" s="1231"/>
      <c r="CR75" s="1231"/>
      <c r="CS75" s="1231"/>
      <c r="CT75" s="1231"/>
      <c r="CU75" s="1231"/>
      <c r="CV75" s="1231">
        <v>6.7</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8"/>
      <c r="L77" s="1248"/>
      <c r="M77" s="1248"/>
      <c r="N77" s="1248"/>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3</v>
      </c>
      <c r="BQ77" s="1231"/>
      <c r="BR77" s="1231"/>
      <c r="BS77" s="1231"/>
      <c r="BT77" s="1231"/>
      <c r="BU77" s="1231"/>
      <c r="BV77" s="1231"/>
      <c r="BW77" s="1231"/>
      <c r="BX77" s="1231">
        <v>3.4</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9"/>
      <c r="L79" s="1249"/>
      <c r="M79" s="1249"/>
      <c r="N79" s="1249"/>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8.8000000000000007</v>
      </c>
      <c r="BY79" s="1231"/>
      <c r="BZ79" s="1231"/>
      <c r="CA79" s="1231"/>
      <c r="CB79" s="1231"/>
      <c r="CC79" s="1231"/>
      <c r="CD79" s="1231"/>
      <c r="CE79" s="1231"/>
      <c r="CF79" s="1231">
        <v>8.3000000000000007</v>
      </c>
      <c r="CG79" s="1231"/>
      <c r="CH79" s="1231"/>
      <c r="CI79" s="1231"/>
      <c r="CJ79" s="1231"/>
      <c r="CK79" s="1231"/>
      <c r="CL79" s="1231"/>
      <c r="CM79" s="1231"/>
      <c r="CN79" s="1231">
        <v>8.1</v>
      </c>
      <c r="CO79" s="1231"/>
      <c r="CP79" s="1231"/>
      <c r="CQ79" s="1231"/>
      <c r="CR79" s="1231"/>
      <c r="CS79" s="1231"/>
      <c r="CT79" s="1231"/>
      <c r="CU79" s="1231"/>
      <c r="CV79" s="1231">
        <v>8.1999999999999993</v>
      </c>
      <c r="CW79" s="1231"/>
      <c r="CX79" s="1231"/>
      <c r="CY79" s="1231"/>
      <c r="CZ79" s="1231"/>
      <c r="DA79" s="1231"/>
      <c r="DB79" s="1231"/>
      <c r="DC79" s="1231"/>
    </row>
    <row r="80" spans="2:107" ht="13.2" x14ac:dyDescent="0.2">
      <c r="B80" s="259"/>
      <c r="G80" s="1220"/>
      <c r="H80" s="1220"/>
      <c r="I80" s="1233"/>
      <c r="J80" s="1233"/>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qCkjd/xeHZCJEF1x86wuSyKO/yM3A2DvLY1gIR4Gs3obt9E4TOlWWRfAuRU1aoaZ/QPVzjoGjm0ZGkamy3aNHA==" saltValue="UyuY4I8wYJ6499Tsy3QwX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FDD1-6707-408C-8BF3-6B43F77B0EB9}">
  <sheetPr>
    <pageSetUpPr fitToPage="1"/>
  </sheetPr>
  <dimension ref="A1:DR125"/>
  <sheetViews>
    <sheetView showGridLines="0" topLeftCell="A105" zoomScale="80" zoomScaleNormal="80" zoomScaleSheetLayoutView="70"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476</v>
      </c>
    </row>
  </sheetData>
  <sheetProtection algorithmName="SHA-512" hashValue="zjwhKgjDLoT0zgjuqtCNZsQN50EuBFtgNxWdzzp6HZoTLq/hcfj7uf5xjGBlrAL9G2MuoLMA/y2S0dJGmBCKyA==" saltValue="NXl3tApS0QDhzYX52cv4q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F3D09-B708-442B-8114-7E22BD2ED093}">
  <sheetPr>
    <pageSetUpPr fitToPage="1"/>
  </sheetPr>
  <dimension ref="A1:DR125"/>
  <sheetViews>
    <sheetView showGridLines="0" topLeftCell="AC55" zoomScale="70" zoomScaleNormal="70" zoomScaleSheetLayoutView="55" workbookViewId="0">
      <selection activeCell="AN65" sqref="AN65:DC69"/>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476</v>
      </c>
    </row>
  </sheetData>
  <sheetProtection algorithmName="SHA-512" hashValue="iA2BsupbzgNFufUDRa3eEDQ4o47dr5r8SiKlTmNv3FAakFxFyMxJe3AQRCz56XMi1LMyBZw+NwUJtmj9KNUsOA==" saltValue="C0xOwLLGgg56gB1K4lVcR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525</v>
      </c>
      <c r="G2" s="149"/>
      <c r="H2" s="150"/>
    </row>
    <row r="3" spans="1:8" x14ac:dyDescent="0.2">
      <c r="A3" s="146" t="s">
        <v>518</v>
      </c>
      <c r="B3" s="151"/>
      <c r="C3" s="152"/>
      <c r="D3" s="153">
        <v>63558</v>
      </c>
      <c r="E3" s="154"/>
      <c r="F3" s="155">
        <v>145139</v>
      </c>
      <c r="G3" s="156"/>
      <c r="H3" s="157"/>
    </row>
    <row r="4" spans="1:8" x14ac:dyDescent="0.2">
      <c r="A4" s="158"/>
      <c r="B4" s="159"/>
      <c r="C4" s="160"/>
      <c r="D4" s="161">
        <v>27580</v>
      </c>
      <c r="E4" s="162"/>
      <c r="F4" s="163">
        <v>83762</v>
      </c>
      <c r="G4" s="164"/>
      <c r="H4" s="165"/>
    </row>
    <row r="5" spans="1:8" x14ac:dyDescent="0.2">
      <c r="A5" s="146" t="s">
        <v>520</v>
      </c>
      <c r="B5" s="151"/>
      <c r="C5" s="152"/>
      <c r="D5" s="153">
        <v>54084</v>
      </c>
      <c r="E5" s="154"/>
      <c r="F5" s="155">
        <v>125391</v>
      </c>
      <c r="G5" s="156"/>
      <c r="H5" s="157"/>
    </row>
    <row r="6" spans="1:8" x14ac:dyDescent="0.2">
      <c r="A6" s="158"/>
      <c r="B6" s="159"/>
      <c r="C6" s="160"/>
      <c r="D6" s="161">
        <v>35747</v>
      </c>
      <c r="E6" s="162"/>
      <c r="F6" s="163">
        <v>68516</v>
      </c>
      <c r="G6" s="164"/>
      <c r="H6" s="165"/>
    </row>
    <row r="7" spans="1:8" x14ac:dyDescent="0.2">
      <c r="A7" s="146" t="s">
        <v>521</v>
      </c>
      <c r="B7" s="151"/>
      <c r="C7" s="152"/>
      <c r="D7" s="153">
        <v>81955</v>
      </c>
      <c r="E7" s="154"/>
      <c r="F7" s="155">
        <v>138402</v>
      </c>
      <c r="G7" s="156"/>
      <c r="H7" s="157"/>
    </row>
    <row r="8" spans="1:8" x14ac:dyDescent="0.2">
      <c r="A8" s="158"/>
      <c r="B8" s="159"/>
      <c r="C8" s="160"/>
      <c r="D8" s="161">
        <v>64413</v>
      </c>
      <c r="E8" s="162"/>
      <c r="F8" s="163">
        <v>70652</v>
      </c>
      <c r="G8" s="164"/>
      <c r="H8" s="165"/>
    </row>
    <row r="9" spans="1:8" x14ac:dyDescent="0.2">
      <c r="A9" s="146" t="s">
        <v>522</v>
      </c>
      <c r="B9" s="151"/>
      <c r="C9" s="152"/>
      <c r="D9" s="153">
        <v>226231</v>
      </c>
      <c r="E9" s="154"/>
      <c r="F9" s="155">
        <v>146367</v>
      </c>
      <c r="G9" s="156"/>
      <c r="H9" s="157"/>
    </row>
    <row r="10" spans="1:8" x14ac:dyDescent="0.2">
      <c r="A10" s="158"/>
      <c r="B10" s="159"/>
      <c r="C10" s="160"/>
      <c r="D10" s="161">
        <v>210351</v>
      </c>
      <c r="E10" s="162"/>
      <c r="F10" s="163">
        <v>79441</v>
      </c>
      <c r="G10" s="164"/>
      <c r="H10" s="165"/>
    </row>
    <row r="11" spans="1:8" x14ac:dyDescent="0.2">
      <c r="A11" s="146" t="s">
        <v>523</v>
      </c>
      <c r="B11" s="151"/>
      <c r="C11" s="152"/>
      <c r="D11" s="153">
        <v>94550</v>
      </c>
      <c r="E11" s="154"/>
      <c r="F11" s="155">
        <v>165181</v>
      </c>
      <c r="G11" s="156"/>
      <c r="H11" s="157"/>
    </row>
    <row r="12" spans="1:8" x14ac:dyDescent="0.2">
      <c r="A12" s="158"/>
      <c r="B12" s="159"/>
      <c r="C12" s="166"/>
      <c r="D12" s="161">
        <v>80749</v>
      </c>
      <c r="E12" s="162"/>
      <c r="F12" s="163">
        <v>82246</v>
      </c>
      <c r="G12" s="164"/>
      <c r="H12" s="165"/>
    </row>
    <row r="13" spans="1:8" x14ac:dyDescent="0.2">
      <c r="A13" s="146"/>
      <c r="B13" s="151"/>
      <c r="C13" s="152"/>
      <c r="D13" s="153">
        <v>104076</v>
      </c>
      <c r="E13" s="154"/>
      <c r="F13" s="155">
        <v>144096</v>
      </c>
      <c r="G13" s="167"/>
      <c r="H13" s="157"/>
    </row>
    <row r="14" spans="1:8" x14ac:dyDescent="0.2">
      <c r="A14" s="158"/>
      <c r="B14" s="159"/>
      <c r="C14" s="160"/>
      <c r="D14" s="161">
        <v>83768</v>
      </c>
      <c r="E14" s="162"/>
      <c r="F14" s="163">
        <v>76923</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2.58</v>
      </c>
      <c r="C19" s="168">
        <f>ROUND(VALUE(SUBSTITUTE(実質収支比率等に係る経年分析!G$48,"▲","-")),2)</f>
        <v>7.77</v>
      </c>
      <c r="D19" s="168">
        <f>ROUND(VALUE(SUBSTITUTE(実質収支比率等に係る経年分析!H$48,"▲","-")),2)</f>
        <v>6.23</v>
      </c>
      <c r="E19" s="168">
        <f>ROUND(VALUE(SUBSTITUTE(実質収支比率等に係る経年分析!I$48,"▲","-")),2)</f>
        <v>8.91</v>
      </c>
      <c r="F19" s="168">
        <f>ROUND(VALUE(SUBSTITUTE(実質収支比率等に係る経年分析!J$48,"▲","-")),2)</f>
        <v>4.3</v>
      </c>
    </row>
    <row r="20" spans="1:11" x14ac:dyDescent="0.2">
      <c r="A20" s="168" t="s">
        <v>53</v>
      </c>
      <c r="B20" s="168">
        <f>ROUND(VALUE(SUBSTITUTE(実質収支比率等に係る経年分析!F$47,"▲","-")),2)</f>
        <v>32.39</v>
      </c>
      <c r="C20" s="168">
        <f>ROUND(VALUE(SUBSTITUTE(実質収支比率等に係る経年分析!G$47,"▲","-")),2)</f>
        <v>36.72</v>
      </c>
      <c r="D20" s="168">
        <f>ROUND(VALUE(SUBSTITUTE(実質収支比率等に係る経年分析!H$47,"▲","-")),2)</f>
        <v>38.090000000000003</v>
      </c>
      <c r="E20" s="168">
        <f>ROUND(VALUE(SUBSTITUTE(実質収支比率等に係る経年分析!I$47,"▲","-")),2)</f>
        <v>39.54</v>
      </c>
      <c r="F20" s="168">
        <f>ROUND(VALUE(SUBSTITUTE(実質収支比率等に係る経年分析!J$47,"▲","-")),2)</f>
        <v>32.020000000000003</v>
      </c>
    </row>
    <row r="21" spans="1:11" x14ac:dyDescent="0.2">
      <c r="A21" s="168" t="s">
        <v>54</v>
      </c>
      <c r="B21" s="168">
        <f>IF(ISNUMBER(VALUE(SUBSTITUTE(実質収支比率等に係る経年分析!F$49,"▲","-"))),ROUND(VALUE(SUBSTITUTE(実質収支比率等に係る経年分析!F$49,"▲","-")),2),NA())</f>
        <v>-7.9</v>
      </c>
      <c r="C21" s="168">
        <f>IF(ISNUMBER(VALUE(SUBSTITUTE(実質収支比率等に係る経年分析!G$49,"▲","-"))),ROUND(VALUE(SUBSTITUTE(実質収支比率等に係る経年分析!G$49,"▲","-")),2),NA())</f>
        <v>11.42</v>
      </c>
      <c r="D21" s="168">
        <f>IF(ISNUMBER(VALUE(SUBSTITUTE(実質収支比率等に係る経年分析!H$49,"▲","-"))),ROUND(VALUE(SUBSTITUTE(実質収支比率等に係る経年分析!H$49,"▲","-")),2),NA())</f>
        <v>2.68</v>
      </c>
      <c r="E21" s="168">
        <f>IF(ISNUMBER(VALUE(SUBSTITUTE(実質収支比率等に係る経年分析!I$49,"▲","-"))),ROUND(VALUE(SUBSTITUTE(実質収支比率等に係る経年分析!I$49,"▲","-")),2),NA())</f>
        <v>2.0299999999999998</v>
      </c>
      <c r="F21" s="168">
        <f>IF(ISNUMBER(VALUE(SUBSTITUTE(実質収支比率等に係る経年分析!J$49,"▲","-"))),ROUND(VALUE(SUBSTITUTE(実質収支比率等に係る経年分析!J$49,"▲","-")),2),NA())</f>
        <v>-11.91</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str">
        <f>IF(連結実質赤字比率に係る赤字・黒字の構成分析!C$40="",NA(),連結実質赤字比率に係る赤字・黒字の構成分析!C$40)</f>
        <v>長南町後期高齢者医療特別会計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0.01</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0.03</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0.03</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0.05</v>
      </c>
    </row>
    <row r="31" spans="1:11" x14ac:dyDescent="0.2">
      <c r="A31" s="169" t="str">
        <f>IF(連結実質赤字比率に係る赤字・黒字の構成分析!C$39="",NA(),連結実質赤字比率に係る赤字・黒字の構成分析!C$39)</f>
        <v>長南町笠森霊園事業特別会計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0.27</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0.31</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0.31</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0.48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0.42</v>
      </c>
    </row>
    <row r="32" spans="1:11" x14ac:dyDescent="0.2">
      <c r="A32" s="169" t="str">
        <f>IF(連結実質赤字比率に係る赤字・黒字の構成分析!C$38="",NA(),連結実質赤字比率に係る赤字・黒字の構成分析!C$38)</f>
        <v>長南町農業集落排水事業特別会計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0.09</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0.15</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0.06</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0.12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0.64</v>
      </c>
    </row>
    <row r="33" spans="1:16" x14ac:dyDescent="0.2">
      <c r="A33" s="169" t="str">
        <f>IF(連結実質赤字比率に係る赤字・黒字の構成分析!C$37="",NA(),連結実質赤字比率に係る赤字・黒字の構成分析!C$37)</f>
        <v>長南町介護保険特別会計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0.64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0.91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1.91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2.4700000000000002</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1.06</v>
      </c>
    </row>
    <row r="34" spans="1:16" x14ac:dyDescent="0.2">
      <c r="A34" s="169" t="str">
        <f>IF(連結実質赤字比率に係る赤字・黒字の構成分析!C$36="",NA(),連結実質赤字比率に係る赤字・黒字の構成分析!C$36)</f>
        <v>長南町国民健康保険特別会計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1.51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1.73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1.76</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1.5</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1.17</v>
      </c>
    </row>
    <row r="35" spans="1:16" x14ac:dyDescent="0.2">
      <c r="A35" s="169" t="str">
        <f>IF(連結実質赤字比率に係る赤字・黒字の構成分析!C$35="",NA(),連結実質赤字比率に係る赤字・黒字の構成分析!C$35)</f>
        <v>長南町ガス事業会計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3.76</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4.3099999999999996</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4.67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3.77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2.91</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2.2999999999999998</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7.45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5.91</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8.42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3.87</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436</v>
      </c>
      <c r="E42" s="170"/>
      <c r="F42" s="170"/>
      <c r="G42" s="170">
        <f>'実質公債費比率（分子）の構造'!L$52</f>
        <v>448</v>
      </c>
      <c r="H42" s="170"/>
      <c r="I42" s="170"/>
      <c r="J42" s="170">
        <f>'実質公債費比率（分子）の構造'!M$52</f>
        <v>452</v>
      </c>
      <c r="K42" s="170"/>
      <c r="L42" s="170"/>
      <c r="M42" s="170">
        <f>'実質公債費比率（分子）の構造'!N$52</f>
        <v>445</v>
      </c>
      <c r="N42" s="170"/>
      <c r="O42" s="170"/>
      <c r="P42" s="170">
        <f>'実質公債費比率（分子）の構造'!O$52</f>
        <v>441</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50</v>
      </c>
      <c r="C44" s="170"/>
      <c r="D44" s="170"/>
      <c r="E44" s="170">
        <f>'実質公債費比率（分子）の構造'!L$50</f>
        <v>49</v>
      </c>
      <c r="F44" s="170"/>
      <c r="G44" s="170"/>
      <c r="H44" s="170">
        <f>'実質公債費比率（分子）の構造'!M$50</f>
        <v>49</v>
      </c>
      <c r="I44" s="170"/>
      <c r="J44" s="170"/>
      <c r="K44" s="170">
        <f>'実質公債費比率（分子）の構造'!N$50</f>
        <v>46</v>
      </c>
      <c r="L44" s="170"/>
      <c r="M44" s="170"/>
      <c r="N44" s="170">
        <f>'実質公債費比率（分子）の構造'!O$50</f>
        <v>45</v>
      </c>
      <c r="O44" s="170"/>
      <c r="P44" s="170"/>
    </row>
    <row r="45" spans="1:16" x14ac:dyDescent="0.2">
      <c r="A45" s="170" t="s">
        <v>63</v>
      </c>
      <c r="B45" s="170">
        <f>'実質公債費比率（分子）の構造'!K$49</f>
        <v>39</v>
      </c>
      <c r="C45" s="170"/>
      <c r="D45" s="170"/>
      <c r="E45" s="170">
        <f>'実質公債費比率（分子）の構造'!L$49</f>
        <v>30</v>
      </c>
      <c r="F45" s="170"/>
      <c r="G45" s="170"/>
      <c r="H45" s="170">
        <f>'実質公債費比率（分子）の構造'!M$49</f>
        <v>30</v>
      </c>
      <c r="I45" s="170"/>
      <c r="J45" s="170"/>
      <c r="K45" s="170">
        <f>'実質公債費比率（分子）の構造'!N$49</f>
        <v>27</v>
      </c>
      <c r="L45" s="170"/>
      <c r="M45" s="170"/>
      <c r="N45" s="170">
        <f>'実質公債費比率（分子）の構造'!O$49</f>
        <v>37</v>
      </c>
      <c r="O45" s="170"/>
      <c r="P45" s="170"/>
    </row>
    <row r="46" spans="1:16" x14ac:dyDescent="0.2">
      <c r="A46" s="170" t="s">
        <v>64</v>
      </c>
      <c r="B46" s="170">
        <f>'実質公債費比率（分子）の構造'!K$48</f>
        <v>137</v>
      </c>
      <c r="C46" s="170"/>
      <c r="D46" s="170"/>
      <c r="E46" s="170">
        <f>'実質公債費比率（分子）の構造'!L$48</f>
        <v>135</v>
      </c>
      <c r="F46" s="170"/>
      <c r="G46" s="170"/>
      <c r="H46" s="170">
        <f>'実質公債費比率（分子）の構造'!M$48</f>
        <v>134</v>
      </c>
      <c r="I46" s="170"/>
      <c r="J46" s="170"/>
      <c r="K46" s="170">
        <f>'実質公債費比率（分子）の構造'!N$48</f>
        <v>137</v>
      </c>
      <c r="L46" s="170"/>
      <c r="M46" s="170"/>
      <c r="N46" s="170">
        <f>'実質公債費比率（分子）の構造'!O$48</f>
        <v>146</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380</v>
      </c>
      <c r="C49" s="170"/>
      <c r="D49" s="170"/>
      <c r="E49" s="170">
        <f>'実質公債費比率（分子）の構造'!L$45</f>
        <v>404</v>
      </c>
      <c r="F49" s="170"/>
      <c r="G49" s="170"/>
      <c r="H49" s="170">
        <f>'実質公債費比率（分子）の構造'!M$45</f>
        <v>414</v>
      </c>
      <c r="I49" s="170"/>
      <c r="J49" s="170"/>
      <c r="K49" s="170">
        <f>'実質公債費比率（分子）の構造'!N$45</f>
        <v>424</v>
      </c>
      <c r="L49" s="170"/>
      <c r="M49" s="170"/>
      <c r="N49" s="170">
        <f>'実質公債費比率（分子）の構造'!O$45</f>
        <v>438</v>
      </c>
      <c r="O49" s="170"/>
      <c r="P49" s="170"/>
    </row>
    <row r="50" spans="1:16" x14ac:dyDescent="0.2">
      <c r="A50" s="170" t="s">
        <v>67</v>
      </c>
      <c r="B50" s="170" t="e">
        <f>NA()</f>
        <v>#N/A</v>
      </c>
      <c r="C50" s="170">
        <f>IF(ISNUMBER('実質公債費比率（分子）の構造'!K$53),'実質公債費比率（分子）の構造'!K$53,NA())</f>
        <v>170</v>
      </c>
      <c r="D50" s="170" t="e">
        <f>NA()</f>
        <v>#N/A</v>
      </c>
      <c r="E50" s="170" t="e">
        <f>NA()</f>
        <v>#N/A</v>
      </c>
      <c r="F50" s="170">
        <f>IF(ISNUMBER('実質公債費比率（分子）の構造'!L$53),'実質公債費比率（分子）の構造'!L$53,NA())</f>
        <v>170</v>
      </c>
      <c r="G50" s="170" t="e">
        <f>NA()</f>
        <v>#N/A</v>
      </c>
      <c r="H50" s="170" t="e">
        <f>NA()</f>
        <v>#N/A</v>
      </c>
      <c r="I50" s="170">
        <f>IF(ISNUMBER('実質公債費比率（分子）の構造'!M$53),'実質公債費比率（分子）の構造'!M$53,NA())</f>
        <v>175</v>
      </c>
      <c r="J50" s="170" t="e">
        <f>NA()</f>
        <v>#N/A</v>
      </c>
      <c r="K50" s="170" t="e">
        <f>NA()</f>
        <v>#N/A</v>
      </c>
      <c r="L50" s="170">
        <f>IF(ISNUMBER('実質公債費比率（分子）の構造'!N$53),'実質公債費比率（分子）の構造'!N$53,NA())</f>
        <v>189</v>
      </c>
      <c r="M50" s="170" t="e">
        <f>NA()</f>
        <v>#N/A</v>
      </c>
      <c r="N50" s="170" t="e">
        <f>NA()</f>
        <v>#N/A</v>
      </c>
      <c r="O50" s="170">
        <f>IF(ISNUMBER('実質公債費比率（分子）の構造'!O$53),'実質公債費比率（分子）の構造'!O$53,NA())</f>
        <v>225</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4346</v>
      </c>
      <c r="E56" s="169"/>
      <c r="F56" s="169"/>
      <c r="G56" s="169">
        <f>'将来負担比率（分子）の構造'!J$52</f>
        <v>4184</v>
      </c>
      <c r="H56" s="169"/>
      <c r="I56" s="169"/>
      <c r="J56" s="169">
        <f>'将来負担比率（分子）の構造'!K$52</f>
        <v>4021</v>
      </c>
      <c r="K56" s="169"/>
      <c r="L56" s="169"/>
      <c r="M56" s="169">
        <f>'将来負担比率（分子）の構造'!L$52</f>
        <v>4018</v>
      </c>
      <c r="N56" s="169"/>
      <c r="O56" s="169"/>
      <c r="P56" s="169">
        <f>'将来負担比率（分子）の構造'!M$52</f>
        <v>3900</v>
      </c>
    </row>
    <row r="57" spans="1:16" x14ac:dyDescent="0.2">
      <c r="A57" s="169" t="s">
        <v>42</v>
      </c>
      <c r="B57" s="169"/>
      <c r="C57" s="169"/>
      <c r="D57" s="169" t="str">
        <f>'将来負担比率（分子）の構造'!I$51</f>
        <v>-</v>
      </c>
      <c r="E57" s="169"/>
      <c r="F57" s="169"/>
      <c r="G57" s="169" t="str">
        <f>'将来負担比率（分子）の構造'!J$51</f>
        <v>-</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2">
      <c r="A58" s="169" t="s">
        <v>41</v>
      </c>
      <c r="B58" s="169"/>
      <c r="C58" s="169"/>
      <c r="D58" s="169">
        <f>'将来負担比率（分子）の構造'!I$50</f>
        <v>2267</v>
      </c>
      <c r="E58" s="169"/>
      <c r="F58" s="169"/>
      <c r="G58" s="169">
        <f>'将来負担比率（分子）の構造'!J$50</f>
        <v>2411</v>
      </c>
      <c r="H58" s="169"/>
      <c r="I58" s="169"/>
      <c r="J58" s="169">
        <f>'将来負担比率（分子）の構造'!K$50</f>
        <v>2690</v>
      </c>
      <c r="K58" s="169"/>
      <c r="L58" s="169"/>
      <c r="M58" s="169">
        <f>'将来負担比率（分子）の構造'!L$50</f>
        <v>2462</v>
      </c>
      <c r="N58" s="169"/>
      <c r="O58" s="169"/>
      <c r="P58" s="169">
        <f>'将来負担比率（分子）の構造'!M$50</f>
        <v>2300</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1275</v>
      </c>
      <c r="C62" s="169"/>
      <c r="D62" s="169"/>
      <c r="E62" s="169">
        <f>'将来負担比率（分子）の構造'!J$45</f>
        <v>1235</v>
      </c>
      <c r="F62" s="169"/>
      <c r="G62" s="169"/>
      <c r="H62" s="169">
        <f>'将来負担比率（分子）の構造'!K$45</f>
        <v>1180</v>
      </c>
      <c r="I62" s="169"/>
      <c r="J62" s="169"/>
      <c r="K62" s="169">
        <f>'将来負担比率（分子）の構造'!L$45</f>
        <v>1101</v>
      </c>
      <c r="L62" s="169"/>
      <c r="M62" s="169"/>
      <c r="N62" s="169">
        <f>'将来負担比率（分子）の構造'!M$45</f>
        <v>1049</v>
      </c>
      <c r="O62" s="169"/>
      <c r="P62" s="169"/>
    </row>
    <row r="63" spans="1:16" x14ac:dyDescent="0.2">
      <c r="A63" s="169" t="s">
        <v>34</v>
      </c>
      <c r="B63" s="169">
        <f>'将来負担比率（分子）の構造'!I$44</f>
        <v>258</v>
      </c>
      <c r="C63" s="169"/>
      <c r="D63" s="169"/>
      <c r="E63" s="169">
        <f>'将来負担比率（分子）の構造'!J$44</f>
        <v>257</v>
      </c>
      <c r="F63" s="169"/>
      <c r="G63" s="169"/>
      <c r="H63" s="169">
        <f>'将来負担比率（分子）の構造'!K$44</f>
        <v>254</v>
      </c>
      <c r="I63" s="169"/>
      <c r="J63" s="169"/>
      <c r="K63" s="169">
        <f>'将来負担比率（分子）の構造'!L$44</f>
        <v>272</v>
      </c>
      <c r="L63" s="169"/>
      <c r="M63" s="169"/>
      <c r="N63" s="169">
        <f>'将来負担比率（分子）の構造'!M$44</f>
        <v>275</v>
      </c>
      <c r="O63" s="169"/>
      <c r="P63" s="169"/>
    </row>
    <row r="64" spans="1:16" x14ac:dyDescent="0.2">
      <c r="A64" s="169" t="s">
        <v>33</v>
      </c>
      <c r="B64" s="169">
        <f>'将来負担比率（分子）の構造'!I$43</f>
        <v>972</v>
      </c>
      <c r="C64" s="169"/>
      <c r="D64" s="169"/>
      <c r="E64" s="169">
        <f>'将来負担比率（分子）の構造'!J$43</f>
        <v>854</v>
      </c>
      <c r="F64" s="169"/>
      <c r="G64" s="169"/>
      <c r="H64" s="169">
        <f>'将来負担比率（分子）の構造'!K$43</f>
        <v>738</v>
      </c>
      <c r="I64" s="169"/>
      <c r="J64" s="169"/>
      <c r="K64" s="169">
        <f>'将来負担比率（分子）の構造'!L$43</f>
        <v>632</v>
      </c>
      <c r="L64" s="169"/>
      <c r="M64" s="169"/>
      <c r="N64" s="169">
        <f>'将来負担比率（分子）の構造'!M$43</f>
        <v>537</v>
      </c>
      <c r="O64" s="169"/>
      <c r="P64" s="169"/>
    </row>
    <row r="65" spans="1:16" x14ac:dyDescent="0.2">
      <c r="A65" s="169" t="s">
        <v>32</v>
      </c>
      <c r="B65" s="169">
        <f>'将来負担比率（分子）の構造'!I$42</f>
        <v>571</v>
      </c>
      <c r="C65" s="169"/>
      <c r="D65" s="169"/>
      <c r="E65" s="169">
        <f>'将来負担比率（分子）の構造'!J$42</f>
        <v>524</v>
      </c>
      <c r="F65" s="169"/>
      <c r="G65" s="169"/>
      <c r="H65" s="169">
        <f>'将来負担比率（分子）の構造'!K$42</f>
        <v>476</v>
      </c>
      <c r="I65" s="169"/>
      <c r="J65" s="169"/>
      <c r="K65" s="169">
        <f>'将来負担比率（分子）の構造'!L$42</f>
        <v>432</v>
      </c>
      <c r="L65" s="169"/>
      <c r="M65" s="169"/>
      <c r="N65" s="169">
        <f>'将来負担比率（分子）の構造'!M$42</f>
        <v>390</v>
      </c>
      <c r="O65" s="169"/>
      <c r="P65" s="169"/>
    </row>
    <row r="66" spans="1:16" x14ac:dyDescent="0.2">
      <c r="A66" s="169" t="s">
        <v>31</v>
      </c>
      <c r="B66" s="169">
        <f>'将来負担比率（分子）の構造'!I$41</f>
        <v>4115</v>
      </c>
      <c r="C66" s="169"/>
      <c r="D66" s="169"/>
      <c r="E66" s="169">
        <f>'将来負担比率（分子）の構造'!J$41</f>
        <v>4011</v>
      </c>
      <c r="F66" s="169"/>
      <c r="G66" s="169"/>
      <c r="H66" s="169">
        <f>'将来負担比率（分子）の構造'!K$41</f>
        <v>4011</v>
      </c>
      <c r="I66" s="169"/>
      <c r="J66" s="169"/>
      <c r="K66" s="169">
        <f>'将来負担比率（分子）の構造'!L$41</f>
        <v>4546</v>
      </c>
      <c r="L66" s="169"/>
      <c r="M66" s="169"/>
      <c r="N66" s="169">
        <f>'将来負担比率（分子）の構造'!M$41</f>
        <v>4623</v>
      </c>
      <c r="O66" s="169"/>
      <c r="P66" s="169"/>
    </row>
    <row r="67" spans="1:16" x14ac:dyDescent="0.2">
      <c r="A67" s="169" t="s">
        <v>71</v>
      </c>
      <c r="B67" s="169" t="e">
        <f>NA()</f>
        <v>#N/A</v>
      </c>
      <c r="C67" s="169">
        <f>IF(ISNUMBER('将来負担比率（分子）の構造'!I$53), IF('将来負担比率（分子）の構造'!I$53 &lt; 0, 0, '将来負担比率（分子）の構造'!I$53), NA())</f>
        <v>578</v>
      </c>
      <c r="D67" s="169" t="e">
        <f>NA()</f>
        <v>#N/A</v>
      </c>
      <c r="E67" s="169" t="e">
        <f>NA()</f>
        <v>#N/A</v>
      </c>
      <c r="F67" s="169">
        <f>IF(ISNUMBER('将来負担比率（分子）の構造'!J$53), IF('将来負担比率（分子）の構造'!J$53 &lt; 0, 0, '将来負担比率（分子）の構造'!J$53), NA())</f>
        <v>285</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503</v>
      </c>
      <c r="M67" s="169" t="e">
        <f>NA()</f>
        <v>#N/A</v>
      </c>
      <c r="N67" s="169" t="e">
        <f>NA()</f>
        <v>#N/A</v>
      </c>
      <c r="O67" s="169">
        <f>IF(ISNUMBER('将来負担比率（分子）の構造'!M$53), IF('将来負担比率（分子）の構造'!M$53 &lt; 0, 0, '将来負担比率（分子）の構造'!M$53), NA())</f>
        <v>674</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1316</v>
      </c>
      <c r="C72" s="173">
        <f>基金残高に係る経年分析!G55</f>
        <v>1305</v>
      </c>
      <c r="D72" s="173">
        <f>基金残高に係る経年分析!H55</f>
        <v>1061</v>
      </c>
    </row>
    <row r="73" spans="1:16" x14ac:dyDescent="0.2">
      <c r="A73" s="172" t="s">
        <v>74</v>
      </c>
      <c r="B73" s="173">
        <f>基金残高に係る経年分析!F56</f>
        <v>77</v>
      </c>
      <c r="C73" s="173">
        <f>基金残高に係る経年分析!G56</f>
        <v>77</v>
      </c>
      <c r="D73" s="173">
        <f>基金残高に係る経年分析!H56</f>
        <v>93</v>
      </c>
    </row>
    <row r="74" spans="1:16" x14ac:dyDescent="0.2">
      <c r="A74" s="172" t="s">
        <v>75</v>
      </c>
      <c r="B74" s="173">
        <f>基金残高に係る経年分析!F57</f>
        <v>909</v>
      </c>
      <c r="C74" s="173">
        <f>基金残高に係る経年分析!G57</f>
        <v>640</v>
      </c>
      <c r="D74" s="173">
        <f>基金残高に係る経年分析!H57</f>
        <v>683</v>
      </c>
    </row>
  </sheetData>
  <sheetProtection algorithmName="SHA-512" hashValue="b/57Ti+AzTMAtAM6JPJWs9LTZ8M8vFwEF5Nzo/ZJ8ft2FximKlWHWsq+3mQ+/JPOvG3J3S8y4vXSE4N6GyvJRg==" saltValue="ugzqXab9pScWyUqKRUDkq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2025-03-18T04:33:53Z</cp:lastPrinted>
  <dcterms:created xsi:type="dcterms:W3CDTF">2025-02-19T01:45:23Z</dcterms:created>
  <dcterms:modified xsi:type="dcterms:W3CDTF">2025-11-17T05:19:59Z</dcterms:modified>
  <cp:category/>
</cp:coreProperties>
</file>