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E7AC5FE5-0B76-4D6A-8C14-396E42B7BA1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CO34" i="10"/>
  <c r="AM34" i="10"/>
  <c r="U34" i="10"/>
  <c r="U35" i="10" s="1"/>
  <c r="U36" i="10" s="1"/>
  <c r="C34" i="10"/>
  <c r="BW34" i="10" l="1"/>
  <c r="BW35" i="10" s="1"/>
  <c r="BW36" i="10" s="1"/>
  <c r="BW37" i="10" s="1"/>
  <c r="BW38" i="10" s="1"/>
  <c r="BW39" i="10" s="1"/>
  <c r="BW40" i="10" s="1"/>
  <c r="BW41" i="10" s="1"/>
  <c r="BW42" i="10" s="1"/>
  <c r="BW43"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<sst xmlns="http://schemas.openxmlformats.org/spreadsheetml/2006/main" count="1184" uniqueCount="574">
  <si>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</si>
  <si>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</si>
  <si>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</si>
  <si>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</si>
  <si>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</si>
  <si>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</si>
  <si>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</si>
  <si>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</si>
  <si>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</si>
  <si>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</si>
  <si>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</si>
  <si>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</si>
  <si>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</si>
  <si>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</si>
  <si>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</si>
  <si>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</si>
  <si>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</si>
  <si>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</si>
  <si>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</si>
  <si>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</si>
  <si>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</si>
  <si>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</si>
  <si>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</si>
  <si>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</si>
  <si>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</si>
  <si>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</si>
  <si>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</si>
  <si>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</si>
  <si>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</si>
  <si>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</si>
  <si>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</si>
  <si>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</si>
  <si>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</si>
  <si>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</si>
  <si>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</si>
  <si>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</si>
  <si>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</si>
  <si>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</si>
  <si>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</si>
  <si>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</si>
  <si>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</si>
  <si>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</si>
  <si>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</si>
  <si>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</si>
  <si>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</si>
  <si>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</si>
  <si>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</si>
  <si>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</si>
  <si>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</si>
  <si>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</si>
  <si>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</si>
  <si>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</si>
  <si>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</si>
  <si>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</si>
  <si>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</si>
  <si>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</si>
  <si>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</si>
  <si>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</si>
  <si>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</si>
  <si>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</si>
  <si>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</si>
  <si>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</si>
  <si>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</si>
  <si>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</si>
  <si>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</si>
  <si>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</si>
  <si>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</si>
  <si>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</si>
  <si>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</si>
  <si>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</si>
  <si>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</si>
  <si>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</si>
  <si>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</si>
  <si>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</si>
  <si>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</si>
  <si>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</si>
  <si>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</si>
  <si>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</si>
  <si>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</si>
  <si>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</si>
  <si>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</si>
  <si>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</si>
  <si>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</si>
  <si>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</si>
  <si>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</si>
  <si>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</si>
  <si>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</si>
  <si>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</si>
  <si>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</si>
  <si>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</si>
  <si>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</si>
  <si>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</si>
  <si>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</si>
  <si>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</si>
  <si>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長柄町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</si>
  <si>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</si>
  <si>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</si>
  <si>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</si>
  <si>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</si>
  <si>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</si>
  <si>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</si>
  <si>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</si>
  <si>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</si>
  <si>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</si>
  <si>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</si>
  <si>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</si>
  <si>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</si>
  <si>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</si>
  <si>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</si>
  <si>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</si>
  <si>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</si>
  <si>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</si>
  <si>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</si>
  <si>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</si>
  <si>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</si>
  <si>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</si>
  <si>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</si>
  <si>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</si>
  <si>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</si>
  <si>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</si>
  <si>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</si>
  <si>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</si>
  <si>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</si>
  <si>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</si>
  <si>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</si>
  <si>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</si>
  <si>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</si>
  <si>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</si>
  <si>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</si>
  <si>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</si>
  <si>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</si>
  <si>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</si>
  <si>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</si>
  <si>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</si>
  <si>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</si>
  <si>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</si>
  <si>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</si>
  <si>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</si>
  <si>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</si>
  <si>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</si>
  <si>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</si>
  <si>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</si>
  <si>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6"/>
  </si>
  <si>
    <t>うち日本人(％)</t>
    <phoneticPr fontId="5"/>
  </si>
  <si>
    <t>-2.2</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</si>
  <si>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</si>
  <si>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</si>
  <si>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</si>
  <si>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</si>
  <si>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</si>
  <si>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</si>
  <si>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</si>
  <si>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</si>
  <si>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</si>
  <si>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</si>
  <si>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</si>
  <si>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</si>
  <si>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</si>
  <si>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</si>
  <si>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</si>
  <si>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</si>
  <si>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</si>
  <si>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</si>
  <si>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</si>
  <si>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</si>
  <si>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</si>
  <si>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</si>
  <si>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</si>
  <si>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</si>
  <si>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</si>
  <si>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</si>
  <si>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</si>
  <si>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</si>
  <si>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</si>
  <si>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</si>
  <si>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</si>
  <si>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</si>
  <si>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</si>
  <si>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</si>
  <si>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</si>
  <si>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</si>
  <si>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</si>
  <si>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</si>
  <si>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</si>
  <si>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</si>
  <si>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</si>
  <si>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</si>
  <si>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</si>
  <si>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</si>
  <si>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</si>
  <si>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</si>
  <si>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</si>
  <si>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</si>
  <si>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</si>
  <si>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</si>
  <si>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</si>
  <si>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</si>
  <si>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</si>
  <si>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</si>
  <si>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</si>
  <si>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</si>
  <si>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</si>
  <si>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</si>
  <si>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</si>
  <si>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千葉県長柄町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</si>
  <si>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</si>
  <si>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</si>
  <si>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</si>
  <si>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</si>
  <si>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</si>
  <si>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</si>
  <si>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</si>
  <si>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</si>
  <si>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</si>
  <si>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</si>
  <si>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</si>
  <si>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</si>
  <si>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</si>
  <si>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</si>
  <si>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</si>
  <si>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</si>
  <si>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</si>
  <si>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</si>
  <si>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</si>
  <si>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</si>
  <si>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</si>
  <si>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</si>
  <si>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</si>
  <si>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</si>
  <si>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</si>
  <si>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</si>
  <si>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</si>
  <si>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</si>
  <si>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</si>
  <si>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</si>
  <si>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</si>
  <si>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</si>
  <si>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</si>
  <si>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</si>
  <si>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</si>
  <si>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</si>
  <si>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</si>
  <si>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</si>
  <si>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</si>
  <si>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</si>
  <si>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</si>
  <si>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</si>
  <si>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</si>
  <si>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</si>
  <si>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</si>
  <si>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</si>
  <si>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</si>
  <si>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</si>
  <si>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</si>
  <si>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</si>
  <si>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</si>
  <si>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</si>
  <si>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</si>
  <si>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</si>
  <si>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</si>
  <si>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</si>
  <si>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</si>
  <si>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</si>
  <si>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</si>
  <si>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</si>
  <si>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</si>
  <si>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</si>
  <si>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</si>
  <si>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</si>
  <si>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</si>
  <si>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</si>
  <si>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</si>
  <si>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</si>
  <si>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</si>
  <si>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</si>
  <si>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</si>
  <si>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</si>
  <si>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</si>
  <si>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</si>
  <si>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</si>
  <si>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</si>
  <si>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</si>
  <si>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</si>
  <si>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</si>
  <si>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</si>
  <si>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</si>
  <si>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</si>
  <si>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</si>
  <si>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</si>
  <si>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</si>
  <si>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</si>
  <si>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</si>
  <si>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</si>
  <si>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</si>
  <si>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</si>
  <si>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</si>
  <si>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</si>
  <si>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</si>
  <si>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</si>
  <si>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</si>
  <si>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</si>
  <si>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</si>
  <si>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</si>
  <si>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</si>
  <si>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</si>
  <si>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</si>
  <si>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</si>
  <si>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</si>
  <si>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</si>
  <si>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</si>
  <si>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</si>
  <si>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</si>
  <si>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</si>
  <si>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</si>
  <si>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</si>
  <si>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</si>
  <si>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</si>
  <si>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</si>
  <si>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</si>
  <si>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</si>
  <si>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</si>
  <si>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</si>
  <si>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</si>
  <si>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</si>
  <si>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</si>
  <si>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</si>
  <si>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</si>
  <si>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</si>
  <si>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</si>
  <si>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</si>
  <si>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</si>
  <si>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</si>
  <si>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</si>
  <si>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</si>
  <si>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</si>
  <si>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</si>
  <si>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</si>
  <si>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</si>
  <si>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</si>
  <si>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</si>
  <si>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</si>
  <si>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</si>
  <si>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</si>
  <si>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</si>
  <si>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</si>
  <si>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</si>
  <si>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</si>
  <si>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</si>
  <si>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</si>
  <si>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</si>
  <si>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</si>
  <si>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</si>
  <si>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</si>
  <si>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</si>
  <si>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</si>
  <si>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千葉県長柄町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</si>
  <si>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</si>
  <si>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</si>
  <si>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</si>
  <si>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</si>
  <si>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</si>
  <si>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</si>
  <si>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</si>
  <si>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</si>
  <si>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</si>
  <si>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</si>
  <si>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</si>
  <si>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</si>
  <si>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</si>
  <si>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</si>
  <si>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</si>
  <si>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</si>
  <si>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</si>
  <si>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</si>
  <si>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</si>
  <si>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</si>
  <si>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</si>
  <si>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</si>
  <si>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</si>
  <si>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</si>
  <si>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</si>
  <si>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</si>
  <si>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</si>
  <si>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</si>
  <si>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</si>
  <si>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</si>
  <si>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</si>
  <si>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</si>
  <si>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</si>
  <si>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</si>
  <si>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</si>
  <si>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</si>
  <si>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農業集落排水事業特別会計</t>
    <phoneticPr fontId="5"/>
  </si>
  <si>
    <t>法非適用企業</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</si>
  <si>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</si>
  <si>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</si>
  <si>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</si>
  <si>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</si>
  <si>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</si>
  <si>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</si>
  <si>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</si>
  <si>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</si>
  <si>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</si>
  <si>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</si>
  <si>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</si>
  <si>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</si>
  <si>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</si>
  <si>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</si>
  <si>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</si>
  <si>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</si>
  <si>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</si>
  <si>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</si>
  <si>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</si>
  <si>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</si>
  <si>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</si>
  <si>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</si>
  <si>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</si>
  <si>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</si>
  <si>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</si>
  <si>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</si>
  <si>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</si>
  <si>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</si>
  <si>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</si>
  <si>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</si>
  <si>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</si>
  <si>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</si>
  <si>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</si>
  <si>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</si>
  <si>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</si>
  <si>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</si>
  <si>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</si>
  <si>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</si>
  <si>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</si>
  <si>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</si>
  <si>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</si>
  <si>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</si>
  <si>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</si>
  <si>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</si>
  <si>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</si>
  <si>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</si>
  <si>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</si>
  <si>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</si>
  <si>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</si>
  <si>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</si>
  <si>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</si>
  <si>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</si>
  <si>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</si>
  <si>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</si>
  <si>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</si>
  <si>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</si>
  <si>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</si>
  <si>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</si>
  <si>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</si>
  <si>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</si>
  <si>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</si>
  <si>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</si>
  <si>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</si>
  <si>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</si>
  <si>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</si>
  <si>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</si>
  <si>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</si>
  <si>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</si>
  <si>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</si>
  <si>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</si>
  <si>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</si>
  <si>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</si>
  <si>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</si>
  <si>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</si>
  <si>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</si>
  <si>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</si>
  <si>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</si>
  <si>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</si>
  <si>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</si>
  <si>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</si>
  <si>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</si>
  <si>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</si>
  <si>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</si>
  <si>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</si>
  <si>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</si>
  <si>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</si>
  <si>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</si>
  <si>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</si>
  <si>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</si>
  <si>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</si>
  <si>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</si>
  <si>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</si>
  <si>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</si>
  <si>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</si>
  <si>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</si>
  <si>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</si>
  <si>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</si>
  <si>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</si>
  <si>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</si>
  <si>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</si>
  <si>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</si>
  <si>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</si>
  <si>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</si>
  <si>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</si>
  <si>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</si>
  <si>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</si>
  <si>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</si>
  <si>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</si>
  <si>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</si>
  <si>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</si>
  <si>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</si>
  <si>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</si>
  <si>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</si>
  <si>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</si>
  <si>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</si>
  <si>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</si>
  <si>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</si>
  <si>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</si>
  <si>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</si>
  <si>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</si>
  <si>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</si>
  <si>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</si>
  <si>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</si>
  <si>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</si>
  <si>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</si>
  <si>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</si>
  <si>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</si>
  <si>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</si>
  <si>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</si>
  <si>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</si>
  <si>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</si>
  <si>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</si>
  <si>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</si>
  <si>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</si>
  <si>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</si>
  <si>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</si>
  <si>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6.44</t>
  </si>
  <si>
    <t>▲ 2.04</t>
  </si>
  <si>
    <t>浄化槽事業特別会計</t>
  </si>
  <si>
    <t>▲ 0.06</t>
  </si>
  <si>
    <t>一般会計</t>
  </si>
  <si>
    <t>国民健康保険特別会計</t>
  </si>
  <si>
    <t>介護保険特別会計</t>
  </si>
  <si>
    <t>農業集落排水事業特別会計</t>
  </si>
  <si>
    <t>後期高齢者医療特別会計</t>
  </si>
  <si>
    <t>その他会計（赤字）</t>
  </si>
  <si>
    <t>その他会計（黒字）</t>
  </si>
  <si>
    <t>R01</t>
    <phoneticPr fontId="5"/>
  </si>
  <si>
    <t>R02</t>
    <phoneticPr fontId="5"/>
  </si>
  <si>
    <t>R03</t>
    <phoneticPr fontId="5"/>
  </si>
  <si>
    <t>R04</t>
    <phoneticPr fontId="5"/>
  </si>
  <si>
    <t>R05</t>
    <phoneticPr fontId="5"/>
  </si>
  <si>
    <t>長生郡市広域市町村圏組合（一般会計）</t>
    <rPh sb="0" eb="3">
      <t>チョウセイグン</t>
    </rPh>
    <rPh sb="3" eb="4">
      <t>シ</t>
    </rPh>
    <rPh sb="4" eb="6">
      <t>コウイキ</t>
    </rPh>
    <rPh sb="6" eb="9">
      <t>シチョウソン</t>
    </rPh>
    <rPh sb="9" eb="10">
      <t>ケン</t>
    </rPh>
    <rPh sb="10" eb="12">
      <t>クミアイ</t>
    </rPh>
    <rPh sb="13" eb="15">
      <t>イッパン</t>
    </rPh>
    <rPh sb="15" eb="17">
      <t>カイケイ</t>
    </rPh>
    <phoneticPr fontId="2"/>
  </si>
  <si>
    <t>長生郡市広域市町村圏組合（火葬場・斎場会計）</t>
    <rPh sb="0" eb="3">
      <t>チョウセイグン</t>
    </rPh>
    <rPh sb="3" eb="4">
      <t>シ</t>
    </rPh>
    <rPh sb="4" eb="6">
      <t>コウイキ</t>
    </rPh>
    <rPh sb="6" eb="9">
      <t>シチョウソン</t>
    </rPh>
    <rPh sb="9" eb="10">
      <t>ケン</t>
    </rPh>
    <rPh sb="10" eb="12">
      <t>クミアイ</t>
    </rPh>
    <rPh sb="13" eb="15">
      <t>カソウ</t>
    </rPh>
    <rPh sb="15" eb="16">
      <t>ジョウ</t>
    </rPh>
    <rPh sb="17" eb="19">
      <t>サイジョウ</t>
    </rPh>
    <rPh sb="19" eb="21">
      <t>カイケイ</t>
    </rPh>
    <phoneticPr fontId="2"/>
  </si>
  <si>
    <t>長生郡市広域市町村圏組合（水道事業会計）</t>
    <rPh sb="0" eb="12">
      <t>チョウセイグンシコウイキシチョウソンケンクミアイ</t>
    </rPh>
    <rPh sb="13" eb="15">
      <t>スイドウ</t>
    </rPh>
    <rPh sb="15" eb="17">
      <t>ジギョウ</t>
    </rPh>
    <rPh sb="17" eb="19">
      <t>カイケイ</t>
    </rPh>
    <phoneticPr fontId="2"/>
  </si>
  <si>
    <t>長生郡市広域市町村圏組合（病院事業会計）</t>
    <rPh sb="0" eb="12">
      <t>チョウセイグンシコウイキシチョウソンケンクミアイ</t>
    </rPh>
    <rPh sb="13" eb="15">
      <t>ビョウイン</t>
    </rPh>
    <rPh sb="15" eb="17">
      <t>ジギョウ</t>
    </rPh>
    <rPh sb="17" eb="19">
      <t>カイケイ</t>
    </rPh>
    <phoneticPr fontId="2"/>
  </si>
  <si>
    <t>九十九里地域水道企業団（水道用水供給事業会計）</t>
    <rPh sb="0" eb="4">
      <t>クジュウクリ</t>
    </rPh>
    <rPh sb="4" eb="6">
      <t>チイキ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2"/>
  </si>
  <si>
    <t>千葉県市町村総合事務組合（一般会計）</t>
    <rPh sb="0" eb="3">
      <t>チバケン</t>
    </rPh>
    <rPh sb="3" eb="6">
      <t>シチョウソン</t>
    </rPh>
    <rPh sb="6" eb="8">
      <t>ソウゴウ</t>
    </rPh>
    <rPh sb="8" eb="10">
      <t>ジム</t>
    </rPh>
    <rPh sb="10" eb="12">
      <t>クミアイ</t>
    </rPh>
    <rPh sb="13" eb="15">
      <t>イッパン</t>
    </rPh>
    <rPh sb="15" eb="17">
      <t>カイケイ</t>
    </rPh>
    <phoneticPr fontId="2"/>
  </si>
  <si>
    <t>千葉県市町村総合事務組合（千葉県自治会館管理運営特別会計）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2"/>
  </si>
  <si>
    <t>千葉県市町村総合事務組合（千葉県自治研修センター特別会計）</t>
    <rPh sb="0" eb="3">
      <t>チバケン</t>
    </rPh>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2"/>
  </si>
  <si>
    <t>千葉県市町村総合事務組合（千葉県市町村交通災害共済特別会計）</t>
    <rPh sb="0" eb="3">
      <t>チバケン</t>
    </rPh>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2"/>
  </si>
  <si>
    <t>千葉県後期高齢者医療広域連合（一般会計）</t>
    <rPh sb="0" eb="3">
      <t>チバケン</t>
    </rPh>
    <rPh sb="3" eb="5">
      <t>コウキ</t>
    </rPh>
    <rPh sb="5" eb="8">
      <t>コウレイシャ</t>
    </rPh>
    <rPh sb="8" eb="10">
      <t>イリョウ</t>
    </rPh>
    <rPh sb="10" eb="12">
      <t>コウイキ</t>
    </rPh>
    <rPh sb="12" eb="14">
      <t>レンゴウ</t>
    </rPh>
    <rPh sb="15" eb="17">
      <t>イッパン</t>
    </rPh>
    <rPh sb="17" eb="19">
      <t>カイケイ</t>
    </rPh>
    <phoneticPr fontId="2"/>
  </si>
  <si>
    <t>千葉県後期高齢者医療広域連合（後期高齢者医療特別会計）</t>
    <rPh sb="0" eb="3">
      <t>チバケン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</si>
  <si>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</si>
  <si>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長柄町公共施設整備等基金</t>
    <rPh sb="0" eb="3">
      <t>ナガラマチ</t>
    </rPh>
    <rPh sb="3" eb="5">
      <t>コウキョウ</t>
    </rPh>
    <rPh sb="5" eb="7">
      <t>シセツ</t>
    </rPh>
    <rPh sb="7" eb="9">
      <t>セイビ</t>
    </rPh>
    <rPh sb="9" eb="10">
      <t>トウ</t>
    </rPh>
    <rPh sb="10" eb="12">
      <t>キキン</t>
    </rPh>
    <phoneticPr fontId="5"/>
  </si>
  <si>
    <t>長柄町ふるさと応援基金</t>
    <rPh sb="0" eb="3">
      <t>ナガラマチ</t>
    </rPh>
    <rPh sb="7" eb="9">
      <t>オウエン</t>
    </rPh>
    <rPh sb="9" eb="11">
      <t>キキン</t>
    </rPh>
    <phoneticPr fontId="2"/>
  </si>
  <si>
    <t>長柄町福祉振興基金</t>
    <rPh sb="0" eb="3">
      <t>ナガラマチ</t>
    </rPh>
    <rPh sb="3" eb="5">
      <t>フクシ</t>
    </rPh>
    <rPh sb="5" eb="7">
      <t>シンコウ</t>
    </rPh>
    <rPh sb="7" eb="9">
      <t>キキン</t>
    </rPh>
    <phoneticPr fontId="2"/>
  </si>
  <si>
    <t>長柄町森林環境譲与税基金</t>
    <rPh sb="0" eb="3">
      <t>ナガラマチ</t>
    </rPh>
    <rPh sb="3" eb="5">
      <t>シンリン</t>
    </rPh>
    <rPh sb="5" eb="7">
      <t>カンキョウ</t>
    </rPh>
    <rPh sb="7" eb="9">
      <t>ジョウヨ</t>
    </rPh>
    <rPh sb="9" eb="10">
      <t>ゼイ</t>
    </rPh>
    <rPh sb="10" eb="12">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</si>
  <si>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</si>
  <si>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</si>
  <si>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</si>
  <si>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将来負担比率は、分子である将来負担額（地方債現在高、組合負担等見込額、退職手当負担等見込額）が充当可能財源等を上回っていたため数値化されていたが、令和４年度からは０となっている。
　有形固定資産減価償却率は、令和４年度までは緩やかな上昇傾向となっていたが、令和５年度には減少に転じた。今後も引き続き、公共施設等総合管理計画や個別施設計画に基づき、老朽化対策等へ適切に対処したい。</t>
    <rPh sb="1" eb="3">
      <t>ショウライ</t>
    </rPh>
    <rPh sb="3" eb="5">
      <t>フタン</t>
    </rPh>
    <rPh sb="5" eb="7">
      <t>ヒリツ</t>
    </rPh>
    <rPh sb="9" eb="11">
      <t>ブンシ</t>
    </rPh>
    <rPh sb="14" eb="16">
      <t>ショウライ</t>
    </rPh>
    <rPh sb="16" eb="18">
      <t>フタン</t>
    </rPh>
    <rPh sb="18" eb="19">
      <t>ガク</t>
    </rPh>
    <rPh sb="20" eb="22">
      <t>チホウ</t>
    </rPh>
    <rPh sb="22" eb="23">
      <t>サイ</t>
    </rPh>
    <rPh sb="23" eb="26">
      <t>ゲンザイダカ</t>
    </rPh>
    <rPh sb="27" eb="29">
      <t>クミアイ</t>
    </rPh>
    <rPh sb="29" eb="31">
      <t>フタン</t>
    </rPh>
    <rPh sb="31" eb="32">
      <t>トウ</t>
    </rPh>
    <rPh sb="32" eb="34">
      <t>ミコミ</t>
    </rPh>
    <rPh sb="34" eb="35">
      <t>ガク</t>
    </rPh>
    <rPh sb="36" eb="38">
      <t>タイショク</t>
    </rPh>
    <rPh sb="38" eb="40">
      <t>テアテ</t>
    </rPh>
    <rPh sb="40" eb="42">
      <t>フタン</t>
    </rPh>
    <rPh sb="42" eb="43">
      <t>トウ</t>
    </rPh>
    <rPh sb="43" eb="45">
      <t>ミコミ</t>
    </rPh>
    <rPh sb="45" eb="46">
      <t>ガク</t>
    </rPh>
    <rPh sb="48" eb="50">
      <t>ジュウトウ</t>
    </rPh>
    <rPh sb="50" eb="52">
      <t>カノウ</t>
    </rPh>
    <rPh sb="52" eb="54">
      <t>ザイゲン</t>
    </rPh>
    <rPh sb="54" eb="55">
      <t>トウ</t>
    </rPh>
    <rPh sb="56" eb="58">
      <t>ウワマワ</t>
    </rPh>
    <rPh sb="64" eb="67">
      <t>スウチカ</t>
    </rPh>
    <rPh sb="74" eb="76">
      <t>レイワ</t>
    </rPh>
    <rPh sb="77" eb="79">
      <t>ネンド</t>
    </rPh>
    <rPh sb="92" eb="103">
      <t>ユウケイコテイシサンゲンカショウキャクリツ</t>
    </rPh>
    <rPh sb="151" eb="153">
      <t>コウキョウ</t>
    </rPh>
    <rPh sb="153" eb="155">
      <t>シセツ</t>
    </rPh>
    <rPh sb="155" eb="156">
      <t>トウ</t>
    </rPh>
    <rPh sb="156" eb="162">
      <t>ソウゴウカンリケイカク</t>
    </rPh>
    <rPh sb="163" eb="165">
      <t>コベツ</t>
    </rPh>
    <rPh sb="165" eb="167">
      <t>シセツ</t>
    </rPh>
    <rPh sb="167" eb="169">
      <t>ケイカク</t>
    </rPh>
    <rPh sb="170" eb="171">
      <t>モト</t>
    </rPh>
    <rPh sb="174" eb="177">
      <t>ロウキュウカ</t>
    </rPh>
    <rPh sb="177" eb="179">
      <t>タイサク</t>
    </rPh>
    <rPh sb="179" eb="180">
      <t>トウ</t>
    </rPh>
    <rPh sb="181" eb="183">
      <t>テキセツ</t>
    </rPh>
    <rPh sb="184" eb="186">
      <t>タイショ</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</si>
  <si>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</si>
  <si>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</si>
  <si>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</si>
  <si>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</si>
  <si>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</si>
  <si>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</si>
  <si>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数値化されていたが、令和４年度からは０となっている。また、実質公債費比率は類似団体より低い数値で推移している。公債費は、人件費や扶助費と同じく義務的経費の一部であり、財政構造の硬直化の要因にもなるため、新規事業は事業の必要性を考え、事業期間の延長が可能なものは再検討し、地方債の発行をなるべく抑えることで公債費負担比率を抑制したい。
　実質公債費比率については、財政健全化法により早期健全化基準（基準値25％）、財政再生基準（基準値35％）の２つの基準値が定められているが、この基準を下回ってさえいれば財政運営上問題がないということではないので、行財政改革に注力し、なるべく数値を低く抑えられるよう、これまで以上に公債費の適正化に取り組んでいく必要があると考える。</t>
    <rPh sb="1" eb="3">
      <t>ショウライ</t>
    </rPh>
    <rPh sb="3" eb="5">
      <t>フタン</t>
    </rPh>
    <rPh sb="5" eb="7">
      <t>ヒリツ</t>
    </rPh>
    <rPh sb="12" eb="15">
      <t>スウチカ</t>
    </rPh>
    <rPh sb="22" eb="24">
      <t>レイワ</t>
    </rPh>
    <rPh sb="25" eb="27">
      <t>ネンド</t>
    </rPh>
    <rPh sb="96" eb="99">
      <t>フジョヒ</t>
    </rPh>
    <rPh sb="100" eb="101">
      <t>オナ</t>
    </rPh>
    <rPh sb="103" eb="106">
      <t>ギムテキ</t>
    </rPh>
    <rPh sb="106" eb="108">
      <t>ケイヒ</t>
    </rPh>
    <rPh sb="109" eb="111">
      <t>イチブ</t>
    </rPh>
    <rPh sb="122" eb="124">
      <t>ザイセイ</t>
    </rPh>
    <rPh sb="124" eb="126">
      <t>コウゾウ</t>
    </rPh>
    <rPh sb="127" eb="130">
      <t>コウチョクカ</t>
    </rPh>
    <rPh sb="131" eb="133">
      <t>ヨウイン</t>
    </rPh>
    <rPh sb="140" eb="142">
      <t>シンキ</t>
    </rPh>
    <rPh sb="142" eb="144">
      <t>ジギョウ</t>
    </rPh>
    <rPh sb="145" eb="147">
      <t>ジギョウ</t>
    </rPh>
    <rPh sb="148" eb="151">
      <t>ヒツヨウセイ</t>
    </rPh>
    <rPh sb="152" eb="153">
      <t>カンガ</t>
    </rPh>
    <rPh sb="155" eb="157">
      <t>ジギョウ</t>
    </rPh>
    <rPh sb="157" eb="159">
      <t>キカン</t>
    </rPh>
    <rPh sb="160" eb="162">
      <t>エンチョウ</t>
    </rPh>
    <rPh sb="163" eb="165">
      <t>カノウ</t>
    </rPh>
    <rPh sb="169" eb="172">
      <t>サイケントウ</t>
    </rPh>
    <rPh sb="174" eb="177">
      <t>チホウサイ</t>
    </rPh>
    <rPh sb="178" eb="180">
      <t>ハッコウ</t>
    </rPh>
    <rPh sb="185" eb="186">
      <t>オサ</t>
    </rPh>
    <rPh sb="191" eb="194">
      <t>コウサイヒ</t>
    </rPh>
    <rPh sb="194" eb="198">
      <t>フタンヒリツ</t>
    </rPh>
    <rPh sb="199" eb="201">
      <t>ヨクセイ</t>
    </rPh>
    <rPh sb="206" eb="213">
      <t>ジッシツコウサイヒヒリツ</t>
    </rPh>
    <rPh sb="219" eb="221">
      <t>ザイセイ</t>
    </rPh>
    <rPh sb="221" eb="224">
      <t>ケンゼンカ</t>
    </rPh>
    <rPh sb="224" eb="225">
      <t>ホウ</t>
    </rPh>
    <rPh sb="229" eb="231">
      <t>ソウキ</t>
    </rPh>
    <rPh sb="231" eb="234">
      <t>ケンゼンカ</t>
    </rPh>
    <rPh sb="234" eb="236">
      <t>キジュン</t>
    </rPh>
    <rPh sb="237" eb="240">
      <t>キジュンチ</t>
    </rPh>
    <rPh sb="245" eb="247">
      <t>ザイセイ</t>
    </rPh>
    <rPh sb="247" eb="249">
      <t>サイセイ</t>
    </rPh>
    <rPh sb="249" eb="251">
      <t>キジュン</t>
    </rPh>
    <rPh sb="252" eb="255">
      <t>キジュンチ</t>
    </rPh>
    <rPh sb="263" eb="266">
      <t>キジュンチ</t>
    </rPh>
    <rPh sb="267" eb="268">
      <t>サダ</t>
    </rPh>
    <rPh sb="278" eb="280">
      <t>キジュン</t>
    </rPh>
    <rPh sb="281" eb="283">
      <t>シタマワ</t>
    </rPh>
    <rPh sb="286" eb="288">
      <t>ザイセイ</t>
    </rPh>
    <rPh sb="290" eb="292">
      <t>ザイセイ</t>
    </rPh>
    <rPh sb="292" eb="294">
      <t>ウンエイ</t>
    </rPh>
    <rPh sb="294" eb="295">
      <t>ジョウ</t>
    </rPh>
    <rPh sb="295" eb="297">
      <t>モンダイ</t>
    </rPh>
    <rPh sb="312" eb="313">
      <t>ギョウ</t>
    </rPh>
    <rPh sb="313" eb="315">
      <t>ゼイセイ</t>
    </rPh>
    <rPh sb="315" eb="317">
      <t>カイカク</t>
    </rPh>
    <rPh sb="318" eb="320">
      <t>チュウリョク</t>
    </rPh>
    <rPh sb="326" eb="328">
      <t>スウチ</t>
    </rPh>
    <rPh sb="329" eb="330">
      <t>ヒク</t>
    </rPh>
    <rPh sb="331" eb="332">
      <t>オサイジョウコウサイヒテキセイカトクヒツヨウカンガ</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</si>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</sst>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709A993-A5EA-4E25-8A75-4562A3707DB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145139</c:v>
                </c:pt>
                <c:pt idx="1">
                  <c:v>125391</c:v>
                </c:pt>
                <c:pt idx="2">
                  <c:v>138402</c:v>
                </c:pt>
                <c:pt idx="3">
                  <c:v>146367</c:v>
                </c:pt>
                <c:pt idx="4">
                  <c:v>165181</c:v>
                </c:pt>
              </c:numCache>
            </c:numRef>
          </c:val>
          <c:smooth val="0"/>
          <c:extLst>
            <c:ext xmlns:c16="http://schemas.microsoft.com/office/drawing/2014/chart" uri="{C3380CC4-5D6E-409C-BE32-E72D297353CC}">
              <c16:uniqueId val="{00000000-4DB6-428A-92CA-6B9A46947DA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47399</c:v>
                </c:pt>
                <c:pt idx="1">
                  <c:v>78098</c:v>
                </c:pt>
                <c:pt idx="2">
                  <c:v>137363</c:v>
                </c:pt>
                <c:pt idx="3">
                  <c:v>160347</c:v>
                </c:pt>
                <c:pt idx="4">
                  <c:v>95618</c:v>
                </c:pt>
              </c:numCache>
            </c:numRef>
          </c:val>
          <c:smooth val="0"/>
          <c:extLst>
            <c:ext xmlns:c16="http://schemas.microsoft.com/office/drawing/2014/chart" uri="{C3380CC4-5D6E-409C-BE32-E72D297353CC}">
              <c16:uniqueId val="{00000001-4DB6-428A-92CA-6B9A46947DA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1.49</c:v>
                </c:pt>
                <c:pt idx="1">
                  <c:v>7.42</c:v>
                </c:pt>
                <c:pt idx="2">
                  <c:v>19.04</c:v>
                </c:pt>
                <c:pt idx="3">
                  <c:v>10.71</c:v>
                </c:pt>
                <c:pt idx="4">
                  <c:v>9.09</c:v>
                </c:pt>
              </c:numCache>
            </c:numRef>
          </c:val>
          <c:extLst>
            <c:ext xmlns:c16="http://schemas.microsoft.com/office/drawing/2014/chart" uri="{C3380CC4-5D6E-409C-BE32-E72D297353CC}">
              <c16:uniqueId val="{00000000-1119-4319-B0FA-0AD324B804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24.82</c:v>
                </c:pt>
                <c:pt idx="1">
                  <c:v>18.690000000000001</c:v>
                </c:pt>
                <c:pt idx="2">
                  <c:v>21.26</c:v>
                </c:pt>
                <c:pt idx="3">
                  <c:v>32.74</c:v>
                </c:pt>
                <c:pt idx="4">
                  <c:v>31.66</c:v>
                </c:pt>
              </c:numCache>
            </c:numRef>
          </c:val>
          <c:extLst>
            <c:ext xmlns:c16="http://schemas.microsoft.com/office/drawing/2014/chart" uri="{C3380CC4-5D6E-409C-BE32-E72D297353CC}">
              <c16:uniqueId val="{00000001-1119-4319-B0FA-0AD324B804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-6.44</c:v>
                </c:pt>
                <c:pt idx="1">
                  <c:v>1.19</c:v>
                </c:pt>
                <c:pt idx="2">
                  <c:v>16.16</c:v>
                </c:pt>
                <c:pt idx="3">
                  <c:v>2.27</c:v>
                </c:pt>
                <c:pt idx="4">
                  <c:v>-2.04</c:v>
                </c:pt>
              </c:numCache>
            </c:numRef>
          </c:val>
          <c:smooth val="0"/>
          <c:extLst>
            <c:ext xmlns:c16="http://schemas.microsoft.com/office/drawing/2014/chart" uri="{C3380CC4-5D6E-409C-BE32-E72D297353CC}">
              <c16:uniqueId val="{00000002-1119-4319-B0FA-0AD324B804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28E-4BED-9D17-CAD7E9357C7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28E-4BED-9D17-CAD7E9357C7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28E-4BED-9D17-CAD7E9357C7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28E-4BED-9D17-CAD7E9357C7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0.04</c:v>
                </c:pt>
                <c:pt idx="8">
                  <c:v>#N/A</c:v>
                </c:pt>
                <c:pt idx="9">
                  <c:v>0.05</c:v>
                </c:pt>
              </c:numCache>
            </c:numRef>
          </c:val>
          <c:extLst>
            <c:ext xmlns:c16="http://schemas.microsoft.com/office/drawing/2014/chart" uri="{C3380CC4-5D6E-409C-BE32-E72D297353CC}">
              <c16:uniqueId val="{00000004-B28E-4BED-9D17-CAD7E9357C76}"/>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0.22</c:v>
                </c:pt>
              </c:numCache>
            </c:numRef>
          </c:val>
          <c:extLst>
            <c:ext xmlns:c16="http://schemas.microsoft.com/office/drawing/2014/chart" uri="{C3380CC4-5D6E-409C-BE32-E72D297353CC}">
              <c16:uniqueId val="{00000005-B28E-4BED-9D17-CAD7E9357C76}"/>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2.67</c:v>
                </c:pt>
                <c:pt idx="2">
                  <c:v>#N/A</c:v>
                </c:pt>
                <c:pt idx="3">
                  <c:v>1.7</c:v>
                </c:pt>
                <c:pt idx="4">
                  <c:v>#N/A</c:v>
                </c:pt>
                <c:pt idx="5">
                  <c:v>1.33</c:v>
                </c:pt>
                <c:pt idx="6">
                  <c:v>#N/A</c:v>
                </c:pt>
                <c:pt idx="7">
                  <c:v>1.29</c:v>
                </c:pt>
                <c:pt idx="8">
                  <c:v>#N/A</c:v>
                </c:pt>
                <c:pt idx="9">
                  <c:v>0.79</c:v>
                </c:pt>
              </c:numCache>
            </c:numRef>
          </c:val>
          <c:extLst>
            <c:ext xmlns:c16="http://schemas.microsoft.com/office/drawing/2014/chart" uri="{C3380CC4-5D6E-409C-BE32-E72D297353CC}">
              <c16:uniqueId val="{00000006-B28E-4BED-9D17-CAD7E9357C76}"/>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2.75</c:v>
                </c:pt>
                <c:pt idx="2">
                  <c:v>#N/A</c:v>
                </c:pt>
                <c:pt idx="3">
                  <c:v>3.3</c:v>
                </c:pt>
                <c:pt idx="4">
                  <c:v>#N/A</c:v>
                </c:pt>
                <c:pt idx="5">
                  <c:v>3.79</c:v>
                </c:pt>
                <c:pt idx="6">
                  <c:v>#N/A</c:v>
                </c:pt>
                <c:pt idx="7">
                  <c:v>4.1900000000000004</c:v>
                </c:pt>
                <c:pt idx="8">
                  <c:v>#N/A</c:v>
                </c:pt>
                <c:pt idx="9">
                  <c:v>3.71</c:v>
                </c:pt>
              </c:numCache>
            </c:numRef>
          </c:val>
          <c:extLst>
            <c:ext xmlns:c16="http://schemas.microsoft.com/office/drawing/2014/chart" uri="{C3380CC4-5D6E-409C-BE32-E72D297353CC}">
              <c16:uniqueId val="{00000007-B28E-4BED-9D17-CAD7E9357C7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1.48</c:v>
                </c:pt>
                <c:pt idx="2">
                  <c:v>#N/A</c:v>
                </c:pt>
                <c:pt idx="3">
                  <c:v>7.41</c:v>
                </c:pt>
                <c:pt idx="4">
                  <c:v>#N/A</c:v>
                </c:pt>
                <c:pt idx="5">
                  <c:v>19.04</c:v>
                </c:pt>
                <c:pt idx="6">
                  <c:v>#N/A</c:v>
                </c:pt>
                <c:pt idx="7">
                  <c:v>10.71</c:v>
                </c:pt>
                <c:pt idx="8">
                  <c:v>#N/A</c:v>
                </c:pt>
                <c:pt idx="9">
                  <c:v>9.09</c:v>
                </c:pt>
              </c:numCache>
            </c:numRef>
          </c:val>
          <c:extLst>
            <c:ext xmlns:c16="http://schemas.microsoft.com/office/drawing/2014/chart" uri="{C3380CC4-5D6E-409C-BE32-E72D297353CC}">
              <c16:uniqueId val="{00000008-B28E-4BED-9D17-CAD7E9357C76}"/>
            </c:ext>
          </c:extLst>
        </c:ser>
        <c:ser>
          <c:idx val="9"/>
          <c:order val="9"/>
          <c:tx>
            <c:strRef>
              <c:f>データシート!$A$36</c:f>
              <c:strCache>
                <c:ptCount val="1"/>
                <c:pt idx="0">
                  <c:v>浄化槽事業特別会計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0.06</c:v>
                </c:pt>
                <c:pt idx="9">
                  <c:v>#N/A</c:v>
                </c:pt>
              </c:numCache>
            </c:numRef>
          </c:val>
          <c:extLst>
            <c:ext xmlns:c16="http://schemas.microsoft.com/office/drawing/2014/chart" uri="{C3380CC4-5D6E-409C-BE32-E72D297353CC}">
              <c16:uniqueId val="{00000009-B28E-4BED-9D17-CAD7E9357C7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275</c:v>
                </c:pt>
                <c:pt idx="5">
                  <c:v>285</c:v>
                </c:pt>
                <c:pt idx="8">
                  <c:v>288</c:v>
                </c:pt>
                <c:pt idx="11">
                  <c:v>290</c:v>
                </c:pt>
                <c:pt idx="14">
                  <c:v>298</c:v>
                </c:pt>
              </c:numCache>
            </c:numRef>
          </c:val>
          <c:extLst>
            <c:ext xmlns:c16="http://schemas.microsoft.com/office/drawing/2014/chart" uri="{C3380CC4-5D6E-409C-BE32-E72D297353CC}">
              <c16:uniqueId val="{00000000-D5D9-4176-8AE2-6F51E914746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5D9-4176-8AE2-6F51E914746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5D9-4176-8AE2-6F51E914746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44</c:v>
                </c:pt>
                <c:pt idx="3">
                  <c:v>32</c:v>
                </c:pt>
                <c:pt idx="6">
                  <c:v>32</c:v>
                </c:pt>
                <c:pt idx="9">
                  <c:v>29</c:v>
                </c:pt>
                <c:pt idx="12">
                  <c:v>39</c:v>
                </c:pt>
              </c:numCache>
            </c:numRef>
          </c:val>
          <c:extLst>
            <c:ext xmlns:c16="http://schemas.microsoft.com/office/drawing/2014/chart" uri="{C3380CC4-5D6E-409C-BE32-E72D297353CC}">
              <c16:uniqueId val="{00000003-D5D9-4176-8AE2-6F51E914746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50</c:v>
                </c:pt>
                <c:pt idx="3">
                  <c:v>51</c:v>
                </c:pt>
                <c:pt idx="6">
                  <c:v>52</c:v>
                </c:pt>
                <c:pt idx="9">
                  <c:v>52</c:v>
                </c:pt>
                <c:pt idx="12">
                  <c:v>48</c:v>
                </c:pt>
              </c:numCache>
            </c:numRef>
          </c:val>
          <c:extLst>
            <c:ext xmlns:c16="http://schemas.microsoft.com/office/drawing/2014/chart" uri="{C3380CC4-5D6E-409C-BE32-E72D297353CC}">
              <c16:uniqueId val="{00000004-D5D9-4176-8AE2-6F51E914746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D9-4176-8AE2-6F51E914746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D9-4176-8AE2-6F51E914746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336</c:v>
                </c:pt>
                <c:pt idx="3">
                  <c:v>336</c:v>
                </c:pt>
                <c:pt idx="6">
                  <c:v>358</c:v>
                </c:pt>
                <c:pt idx="9">
                  <c:v>370</c:v>
                </c:pt>
                <c:pt idx="12">
                  <c:v>407</c:v>
                </c:pt>
              </c:numCache>
            </c:numRef>
          </c:val>
          <c:extLst>
            <c:ext xmlns:c16="http://schemas.microsoft.com/office/drawing/2014/chart" uri="{C3380CC4-5D6E-409C-BE32-E72D297353CC}">
              <c16:uniqueId val="{00000007-D5D9-4176-8AE2-6F51E91474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155</c:v>
                </c:pt>
                <c:pt idx="2">
                  <c:v>#N/A</c:v>
                </c:pt>
                <c:pt idx="3">
                  <c:v>#N/A</c:v>
                </c:pt>
                <c:pt idx="4">
                  <c:v>134</c:v>
                </c:pt>
                <c:pt idx="5">
                  <c:v>#N/A</c:v>
                </c:pt>
                <c:pt idx="6">
                  <c:v>#N/A</c:v>
                </c:pt>
                <c:pt idx="7">
                  <c:v>154</c:v>
                </c:pt>
                <c:pt idx="8">
                  <c:v>#N/A</c:v>
                </c:pt>
                <c:pt idx="9">
                  <c:v>#N/A</c:v>
                </c:pt>
                <c:pt idx="10">
                  <c:v>161</c:v>
                </c:pt>
                <c:pt idx="11">
                  <c:v>#N/A</c:v>
                </c:pt>
                <c:pt idx="12">
                  <c:v>#N/A</c:v>
                </c:pt>
                <c:pt idx="13">
                  <c:v>196</c:v>
                </c:pt>
                <c:pt idx="14">
                  <c:v>#N/A</c:v>
                </c:pt>
              </c:numCache>
            </c:numRef>
          </c:val>
          <c:smooth val="0"/>
          <c:extLst>
            <c:ext xmlns:c16="http://schemas.microsoft.com/office/drawing/2014/chart" uri="{C3380CC4-5D6E-409C-BE32-E72D297353CC}">
              <c16:uniqueId val="{00000008-D5D9-4176-8AE2-6F51E91474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3117</c:v>
                </c:pt>
                <c:pt idx="5">
                  <c:v>3277</c:v>
                </c:pt>
                <c:pt idx="8">
                  <c:v>3373</c:v>
                </c:pt>
                <c:pt idx="11">
                  <c:v>3539</c:v>
                </c:pt>
                <c:pt idx="14">
                  <c:v>3546</c:v>
                </c:pt>
              </c:numCache>
            </c:numRef>
          </c:val>
          <c:extLst>
            <c:ext xmlns:c16="http://schemas.microsoft.com/office/drawing/2014/chart" uri="{C3380CC4-5D6E-409C-BE32-E72D297353CC}">
              <c16:uniqueId val="{00000000-45E9-4BDD-B086-1848C27EE80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45E9-4BDD-B086-1848C27EE80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1656</c:v>
                </c:pt>
                <c:pt idx="5">
                  <c:v>1552</c:v>
                </c:pt>
                <c:pt idx="8">
                  <c:v>1831</c:v>
                </c:pt>
                <c:pt idx="11">
                  <c:v>2284</c:v>
                </c:pt>
                <c:pt idx="14">
                  <c:v>2316</c:v>
                </c:pt>
              </c:numCache>
            </c:numRef>
          </c:val>
          <c:extLst>
            <c:ext xmlns:c16="http://schemas.microsoft.com/office/drawing/2014/chart" uri="{C3380CC4-5D6E-409C-BE32-E72D297353CC}">
              <c16:uniqueId val="{00000002-45E9-4BDD-B086-1848C27EE80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5E9-4BDD-B086-1848C27EE80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5E9-4BDD-B086-1848C27EE80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E9-4BDD-B086-1848C27EE80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927</c:v>
                </c:pt>
                <c:pt idx="3">
                  <c:v>946</c:v>
                </c:pt>
                <c:pt idx="6">
                  <c:v>924</c:v>
                </c:pt>
                <c:pt idx="9">
                  <c:v>879</c:v>
                </c:pt>
                <c:pt idx="12">
                  <c:v>843</c:v>
                </c:pt>
              </c:numCache>
            </c:numRef>
          </c:val>
          <c:extLst>
            <c:ext xmlns:c16="http://schemas.microsoft.com/office/drawing/2014/chart" uri="{C3380CC4-5D6E-409C-BE32-E72D297353CC}">
              <c16:uniqueId val="{00000006-45E9-4BDD-B086-1848C27EE80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482</c:v>
                </c:pt>
                <c:pt idx="3">
                  <c:v>453</c:v>
                </c:pt>
                <c:pt idx="6">
                  <c:v>257</c:v>
                </c:pt>
                <c:pt idx="9">
                  <c:v>271</c:v>
                </c:pt>
                <c:pt idx="12">
                  <c:v>269</c:v>
                </c:pt>
              </c:numCache>
            </c:numRef>
          </c:val>
          <c:extLst>
            <c:ext xmlns:c16="http://schemas.microsoft.com/office/drawing/2014/chart" uri="{C3380CC4-5D6E-409C-BE32-E72D297353CC}">
              <c16:uniqueId val="{00000007-45E9-4BDD-B086-1848C27EE80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440</c:v>
                </c:pt>
                <c:pt idx="3">
                  <c:v>408</c:v>
                </c:pt>
                <c:pt idx="6">
                  <c:v>372</c:v>
                </c:pt>
                <c:pt idx="9">
                  <c:v>350</c:v>
                </c:pt>
                <c:pt idx="12">
                  <c:v>309</c:v>
                </c:pt>
              </c:numCache>
            </c:numRef>
          </c:val>
          <c:extLst>
            <c:ext xmlns:c16="http://schemas.microsoft.com/office/drawing/2014/chart" uri="{C3380CC4-5D6E-409C-BE32-E72D297353CC}">
              <c16:uniqueId val="{00000008-45E9-4BDD-B086-1848C27EE80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5E9-4BDD-B086-1848C27EE80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3294</c:v>
                </c:pt>
                <c:pt idx="3">
                  <c:v>3425</c:v>
                </c:pt>
                <c:pt idx="6">
                  <c:v>3793</c:v>
                </c:pt>
                <c:pt idx="9">
                  <c:v>4218</c:v>
                </c:pt>
                <c:pt idx="12">
                  <c:v>4260</c:v>
                </c:pt>
              </c:numCache>
            </c:numRef>
          </c:val>
          <c:extLst>
            <c:ext xmlns:c16="http://schemas.microsoft.com/office/drawing/2014/chart" uri="{C3380CC4-5D6E-409C-BE32-E72D297353CC}">
              <c16:uniqueId val="{0000000A-45E9-4BDD-B086-1848C27EE80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370</c:v>
                </c:pt>
                <c:pt idx="2">
                  <c:v>#N/A</c:v>
                </c:pt>
                <c:pt idx="3">
                  <c:v>#N/A</c:v>
                </c:pt>
                <c:pt idx="4">
                  <c:v>404</c:v>
                </c:pt>
                <c:pt idx="5">
                  <c:v>#N/A</c:v>
                </c:pt>
                <c:pt idx="6">
                  <c:v>#N/A</c:v>
                </c:pt>
                <c:pt idx="7">
                  <c:v>142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5E9-4BDD-B086-1848C27EE80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611</c:v>
                </c:pt>
                <c:pt idx="1">
                  <c:v>922</c:v>
                </c:pt>
                <c:pt idx="2">
                  <c:v>905</c:v>
                </c:pt>
              </c:numCache>
            </c:numRef>
          </c:val>
          <c:extLst>
            <c:ext xmlns:c16="http://schemas.microsoft.com/office/drawing/2014/chart" uri="{C3380CC4-5D6E-409C-BE32-E72D297353CC}">
              <c16:uniqueId val="{00000000-357E-49C2-95E5-8E94F30CEC6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79</c:v>
                </c:pt>
                <c:pt idx="1">
                  <c:v>79</c:v>
                </c:pt>
                <c:pt idx="2">
                  <c:v>93</c:v>
                </c:pt>
              </c:numCache>
            </c:numRef>
          </c:val>
          <c:extLst>
            <c:ext xmlns:c16="http://schemas.microsoft.com/office/drawing/2014/chart" uri="{C3380CC4-5D6E-409C-BE32-E72D297353CC}">
              <c16:uniqueId val="{00000001-357E-49C2-95E5-8E94F30CEC6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870</c:v>
                </c:pt>
                <c:pt idx="1">
                  <c:v>1003</c:v>
                </c:pt>
                <c:pt idx="2">
                  <c:v>1028</c:v>
                </c:pt>
              </c:numCache>
            </c:numRef>
          </c:val>
          <c:extLst>
            <c:ext xmlns:c16="http://schemas.microsoft.com/office/drawing/2014/chart" uri="{C3380CC4-5D6E-409C-BE32-E72D297353CC}">
              <c16:uniqueId val="{00000002-357E-49C2-95E5-8E94F30CEC6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{D8CB2232-87B5-4BFD-8BFD-BF233B9CB8A9}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D2A-4505-95F2-A2A35D135C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{BE36A4FC-6F26-482E-80AD-BBF142974649}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D2A-4505-95F2-A2A35D135C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{F553DD62-8993-4199-9035-848BB37EC28D}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D2A-4505-95F2-A2A35D135C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{1388310B-5BA0-4E21-8476-F914A44CF53C}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D2A-4505-95F2-A2A35D135C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{9F7F989C-170F-4E94-B8F1-E77D4CF904AB}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D2A-4505-95F2-A2A35D135CD4}"/>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{D96EA57D-4F6D-460E-B878-2B8DCC876731}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D2A-4505-95F2-A2A35D135CD4}"/>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{C69DF181-A70E-47EE-9180-06A2D5DEF82D}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D2A-4505-95F2-A2A35D135CD4}"/>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{7A5CA365-B59F-4B03-B24B-0A2EBE23C0E8}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D2A-4505-95F2-A2A35D135CD4}"/>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{9B8782AE-E4CC-47B7-926B-18A4C932AC0D}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D2A-4505-95F2-A2A35D135C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53.7</c:v>
                </c:pt>
                <c:pt idx="8">
                  <c:v>55.4</c:v>
                </c:pt>
                <c:pt idx="16">
                  <c:v>57.1</c:v>
                </c:pt>
                <c:pt idx="24">
                  <c:v>58.2</c:v>
                </c:pt>
                <c:pt idx="32">
                  <c:v>55.9</c:v>
                </c:pt>
              </c:numCache>
            </c:numRef>
          </c:xVal>
          <c:yVal>
            <c:numRef>
              <c:f>公会計指標分析・財政指標組合せ分析表!$BP$51:$DC$51</c:f>
              <c:numCache>
                <c:formatCode>#,##0.0;"▲ "#,##0.0</c:formatCode>
                <c:ptCount val="40"/>
                <c:pt idx="0">
                  <c:v>16.3</c:v>
                </c:pt>
                <c:pt idx="8">
                  <c:v>16.8</c:v>
                </c:pt>
                <c:pt idx="16">
                  <c:v>5.4</c:v>
                </c:pt>
              </c:numCache>
            </c:numRef>
          </c:yVal>
          <c:smooth val="0"/>
          <c:extLst>
            <c:ext xmlns:c16="http://schemas.microsoft.com/office/drawing/2014/chart" uri="{C3380CC4-5D6E-409C-BE32-E72D297353CC}">
              <c16:uniqueId val="{00000009-AD2A-4505-95F2-A2A35D135CD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1.4427522431938662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{166F9B9C-94E0-4882-9D4C-EA4034BE350D}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D2A-4505-95F2-A2A35D135CD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{005D8563-E9C5-4C1C-894D-C312C32C5204}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D2A-4505-95F2-A2A35D135C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{605F09A8-8A1C-4E5D-8FE7-33CFA7F0CC5C}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D2A-4505-95F2-A2A35D135C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{54D995BA-783A-428B-8AEA-4E40B982DD90}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D2A-4505-95F2-A2A35D135C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{06236398-F06F-460C-A7E4-8BE2E5F59D02}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D2A-4505-95F2-A2A35D135CD4}"/>
                </c:ext>
              </c:extLst>
            </c:dLbl>
            <c:dLbl>
              <c:idx val="8"/>
              <c:layout>
                <c:manualLayout>
                  <c:x val="0"/>
                  <c:y val="1.4427522431938579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{21FB4788-84D4-4C81-AB5A-26E33AAAC9D9}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D2A-4505-95F2-A2A35D135CD4}"/>
                </c:ext>
              </c:extLst>
            </c:dLbl>
            <c:dLbl>
              <c:idx val="16"/>
              <c:layout>
                <c:manualLayout>
                  <c:x val="0"/>
                  <c:y val="-1.9624727049513138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{63A65632-86B6-4D58-8E58-DE7DBE5F30E3}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D2A-4505-95F2-A2A35D135CD4}"/>
                </c:ext>
              </c:extLst>
            </c:dLbl>
            <c:dLbl>
              <c:idx val="24"/>
              <c:layout>
                <c:manualLayout>
                  <c:x val="0"/>
                  <c:y val="1.9624727049513138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{B37057C0-9091-44B4-8A6A-7F2077591E3F}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D2A-4505-95F2-A2A35D135CD4}"/>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{03CE2677-C8C8-4C19-8C87-88D3FE443E8E}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D2A-4505-95F2-A2A35D135C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63.3</c:v>
                </c:pt>
                <c:pt idx="8">
                  <c:v>62.8</c:v>
                </c:pt>
                <c:pt idx="16">
                  <c:v>62.7</c:v>
                </c:pt>
                <c:pt idx="24">
                  <c:v>63.1</c:v>
                </c:pt>
                <c:pt idx="32">
                  <c:v>63.8</c:v>
                </c:pt>
              </c:numCache>
            </c:numRef>
          </c:xVal>
          <c:yVal>
            <c:numRef>
              <c:f>公会計指標分析・財政指標組合せ分析表!$BP$55:$DC$55</c:f>
              <c:numCache>
                <c:formatCode>#,##0.0;"▲ "#,##0.0</c:formatCode>
                <c:ptCount val="40"/>
                <c:pt idx="0">
                  <c:v>3</c:v>
                </c:pt>
                <c:pt idx="8">
                  <c:v>3.4</c:v>
                </c:pt>
                <c:pt idx="16">
                  <c:v>0</c:v>
                </c:pt>
                <c:pt idx="24">
                  <c:v>0</c:v>
                </c:pt>
                <c:pt idx="32">
                  <c:v>0</c:v>
                </c:pt>
              </c:numCache>
            </c:numRef>
          </c:yVal>
          <c:smooth val="0"/>
          <c:extLst>
            <c:ext xmlns:c16="http://schemas.microsoft.com/office/drawing/2014/chart" uri="{C3380CC4-5D6E-409C-BE32-E72D297353CC}">
              <c16:uniqueId val="{00000013-AD2A-4505-95F2-A2A35D135CD4}"/>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{5E3986D7-428A-4F0C-83D6-9E986B9AAE9A}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85FA-44A6-9FCE-5E00660448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{C61FE2B7-8F16-4681-9909-B6A34E939EFB}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FA-44A6-9FCE-5E00660448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{A03B0CA5-3BB4-4338-944C-6203919C540B}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FA-44A6-9FCE-5E00660448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{529B48A3-0D22-421C-BC80-C904276F8E1C}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FA-44A6-9FCE-5E00660448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{C5BBE93C-D452-4C26-9BA0-7ED181E42D43}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FA-44A6-9FCE-5E006604487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{72C50E5C-A6B6-489E-B9A6-88412E4189D3}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85FA-44A6-9FCE-5E006604487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{C3151B37-3889-4840-B0BB-7C714F325A81}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85FA-44A6-9FCE-5E006604487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{BF47257C-9D7D-41D5-A8A9-8450A0069D14}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85FA-44A6-9FCE-5E006604487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{86122F5A-2D0B-4648-9EBE-C2ECCF38F7D3}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85FA-44A6-9FCE-5E00660448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5.7</c:v>
                </c:pt>
                <c:pt idx="16">
                  <c:v>6.1</c:v>
                </c:pt>
                <c:pt idx="24">
                  <c:v>5.9</c:v>
                </c:pt>
                <c:pt idx="32">
                  <c:v>6.6</c:v>
                </c:pt>
              </c:numCache>
            </c:numRef>
          </c:xVal>
          <c:yVal>
            <c:numRef>
              <c:f>公会計指標分析・財政指標組合せ分析表!$BP$73:$DC$73</c:f>
              <c:numCache>
                <c:formatCode>#,##0.0;"▲ "#,##0.0</c:formatCode>
                <c:ptCount val="40"/>
                <c:pt idx="0">
                  <c:v>16.3</c:v>
                </c:pt>
                <c:pt idx="8">
                  <c:v>16.8</c:v>
                </c:pt>
                <c:pt idx="16">
                  <c:v>5.4</c:v>
                </c:pt>
              </c:numCache>
            </c:numRef>
          </c:yVal>
          <c:smooth val="0"/>
          <c:extLst>
            <c:ext xmlns:c16="http://schemas.microsoft.com/office/drawing/2014/chart" uri="{C3380CC4-5D6E-409C-BE32-E72D297353CC}">
              <c16:uniqueId val="{00000009-85FA-44A6-9FCE-5E00660448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9E-2"/>
                  <c:y val="-6.2416647087793951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{BEF78417-EFCF-44CF-8CD5-FF7A3279BC80}</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85FA-44A6-9FCE-5E00660448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{6B72C089-3693-4CAF-AF79-56B0828A152D}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FA-44A6-9FCE-5E00660448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{5ECC9F38-2B66-486E-84E1-501058613EC0}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FA-44A6-9FCE-5E00660448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{112E2243-FDE0-4FFE-8992-F1289B66B330}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FA-44A6-9FCE-5E00660448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{422B6183-0538-420D-B51F-7C0165A8394D}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FA-44A6-9FCE-5E006604487E}"/>
                </c:ext>
              </c:extLst>
            </c:dLbl>
            <c:dLbl>
              <c:idx val="8"/>
              <c:layout>
                <c:manualLayout>
                  <c:x val="-1.823562808425001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{BEA7595F-6338-4A16-901A-46A3503144B1}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85FA-44A6-9FCE-5E006604487E}"/>
                </c:ext>
              </c:extLst>
            </c:dLbl>
            <c:dLbl>
              <c:idx val="16"/>
              <c:layout>
                <c:manualLayout>
                  <c:x val="-3.4310845302750435E-2"/>
                  <c:y val="-4.349592131553585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{CFE46932-56F1-45E5-B61C-50ACB26586C2}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85FA-44A6-9FCE-5E006604487E}"/>
                </c:ext>
              </c:extLst>
            </c:dLbl>
            <c:dLbl>
              <c:idx val="24"/>
              <c:layout>
                <c:manualLayout>
                  <c:x val="-2.7459517065034633E-2"/>
                  <c:y val="-5.295611295788019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{72B4969F-89EB-4C2A-BA8A-E9B5DD784982}</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85FA-44A6-9FCE-5E006604487E}"/>
                </c:ext>
              </c:extLst>
            </c:dLbl>
            <c:dLbl>
              <c:idx val="32"/>
              <c:layout>
                <c:manualLayout>
                  <c:x val="-3.2940665807441719E-2"/>
                  <c:y val="-9.0797564502396386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{2524E3CE-9ECD-4134-8CB4-8AC2BE6EE94E}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85FA-44A6-9FCE-5E00660448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8.8000000000000007</c:v>
                </c:pt>
                <c:pt idx="16">
                  <c:v>8.3000000000000007</c:v>
                </c:pt>
                <c:pt idx="24">
                  <c:v>8.1</c:v>
                </c:pt>
                <c:pt idx="32">
                  <c:v>8.1999999999999993</c:v>
                </c:pt>
              </c:numCache>
            </c:numRef>
          </c:xVal>
          <c:yVal>
            <c:numRef>
              <c:f>公会計指標分析・財政指標組合せ分析表!$BP$77:$DC$77</c:f>
              <c:numCache>
                <c:formatCode>#,##0.0;"▲ "#,##0.0</c:formatCode>
                <c:ptCount val="40"/>
                <c:pt idx="0">
                  <c:v>3</c:v>
                </c:pt>
                <c:pt idx="8">
                  <c:v>3.4</c:v>
                </c:pt>
                <c:pt idx="16">
                  <c:v>0</c:v>
                </c:pt>
                <c:pt idx="24">
                  <c:v>0</c:v>
                </c:pt>
                <c:pt idx="32">
                  <c:v>0</c:v>
                </c:pt>
              </c:numCache>
            </c:numRef>
          </c:yVal>
          <c:smooth val="0"/>
          <c:extLst>
            <c:ext xmlns:c16="http://schemas.microsoft.com/office/drawing/2014/chart" uri="{C3380CC4-5D6E-409C-BE32-E72D297353CC}">
              <c16:uniqueId val="{00000013-85FA-44A6-9FCE-5E006604487E}"/>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6,316
6,204
47.11
4,738,752
4,443,951
259,841
2,858,054
4,259,729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類似団体平均を上回っているものの、少子高齢化に伴う人口減少や資源価格の高騰などの影響による企業の減収等の理由から、歳入減少が予想される。このため、今後も厳しい財政運営が予想される。</a:t>
          </a:r>
        </a:p>
        <a:p>
          <a:r>
            <a:rPr kumimoji="1" lang="ja-JP" altLang="en-US" sz="1300">
              <a:latin typeface="ＭＳ Ｐゴシック" panose="020B0600070205080204" pitchFamily="50" charset="-128"/>
              <a:ea typeface="ＭＳ Ｐゴシック" panose="020B0600070205080204" pitchFamily="50" charset="-128"/>
            </a:rPr>
            <a:t>投資的経費をはじめとした歳出の抑制とともに、町税の徴収率向上及び自主財源の確保といった歳入の強化に努めていく。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126295</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2704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41222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7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126295</xdr:rowOff>
    </xdr:from>
    <xdr:to>
      <xdr:col>24</xdr:col>
      <xdr:colOff>12700</xdr:colOff>
      <xdr:row>35</xdr:row>
      <xdr:rowOff>126295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2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62795</xdr:rowOff>
    </xdr:from>
    <xdr:to>
      <xdr:col>23</xdr:col>
      <xdr:colOff>133350</xdr:colOff>
      <xdr:row>41</xdr:row>
      <xdr:rowOff>76200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09224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62795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0654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28222</xdr:rowOff>
    </xdr:from>
    <xdr:to>
      <xdr:col>19</xdr:col>
      <xdr:colOff>184150</xdr:colOff>
      <xdr:row>42</xdr:row>
      <xdr:rowOff>129822</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114599</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1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153811</xdr:rowOff>
    </xdr:from>
    <xdr:to>
      <xdr:col>15</xdr:col>
      <xdr:colOff>82550</xdr:colOff>
      <xdr:row>41</xdr:row>
      <xdr:rowOff>35983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01181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153811</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9850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11995</xdr:rowOff>
    </xdr:from>
    <xdr:to>
      <xdr:col>19</xdr:col>
      <xdr:colOff>184150</xdr:colOff>
      <xdr:row>41</xdr:row>
      <xdr:rowOff>113595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123772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81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96960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103011</xdr:rowOff>
    </xdr:from>
    <xdr:to>
      <xdr:col>11</xdr:col>
      <xdr:colOff>82550</xdr:colOff>
      <xdr:row>41</xdr:row>
      <xdr:rowOff>33161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43338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普通交付税は増加しているものの、地方債の返済に伴う公債費の増加などから類似団体内平均値を上回り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今後も、人件費の増加や新発債に伴う公債費の増加、高齢人口の増加に伴う介護保険及び後期高齢者</a:t>
          </a:r>
          <a:r>
            <a:rPr kumimoji="1" lang="ja-JP" altLang="en-US" sz="1300">
              <a:latin typeface="ＭＳ Ｐゴシック" panose="020B0600070205080204" pitchFamily="50" charset="-128"/>
              <a:ea typeface="ＭＳ Ｐゴシック" panose="020B0600070205080204" pitchFamily="50" charset="-128"/>
            </a:rPr>
            <a:t>医療の特別会計への繰出金の増加といった経常的な経費が見込まれるため、実施事業の抜本的な見直しを図り、節減に努める必要がある。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10371</xdr:rowOff>
    </xdr:from>
    <xdr:to>
      <xdr:col>23</xdr:col>
      <xdr:colOff>133350</xdr:colOff>
      <xdr:row>66</xdr:row>
      <xdr:rowOff>130810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954471"/>
          <a:ext cx="0" cy="1492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102887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1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130810</xdr:rowOff>
    </xdr:from>
    <xdr:to>
      <xdr:col>24</xdr:col>
      <xdr:colOff>12700</xdr:colOff>
      <xdr:row>66</xdr:row>
      <xdr:rowOff>130810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4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96748</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10371</xdr:rowOff>
    </xdr:from>
    <xdr:to>
      <xdr:col>24</xdr:col>
      <xdr:colOff>12700</xdr:colOff>
      <xdr:row>58</xdr:row>
      <xdr:rowOff>10371</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64558</xdr:rowOff>
    </xdr:from>
    <xdr:to>
      <xdr:col>23</xdr:col>
      <xdr:colOff>133350</xdr:colOff>
      <xdr:row>63</xdr:row>
      <xdr:rowOff>25823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94458"/>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166158</xdr:rowOff>
    </xdr:from>
    <xdr:to>
      <xdr:col>19</xdr:col>
      <xdr:colOff>133350</xdr:colOff>
      <xdr:row>62</xdr:row>
      <xdr:rowOff>64558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45315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161079</xdr:rowOff>
    </xdr:from>
    <xdr:to>
      <xdr:col>19</xdr:col>
      <xdr:colOff>184150</xdr:colOff>
      <xdr:row>62</xdr:row>
      <xdr:rowOff>91229</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101406</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388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166158</xdr:rowOff>
    </xdr:from>
    <xdr:to>
      <xdr:col>15</xdr:col>
      <xdr:colOff>82550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453158"/>
          <a:ext cx="889000" cy="36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28363</xdr:rowOff>
    </xdr:from>
    <xdr:to>
      <xdr:col>15</xdr:col>
      <xdr:colOff>133350</xdr:colOff>
      <xdr:row>61</xdr:row>
      <xdr:rowOff>129963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114740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17780</xdr:rowOff>
    </xdr:from>
    <xdr:to>
      <xdr:col>11</xdr:col>
      <xdr:colOff>31750</xdr:colOff>
      <xdr:row>64</xdr:row>
      <xdr:rowOff>147955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1913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62671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146473</xdr:rowOff>
    </xdr:from>
    <xdr:to>
      <xdr:col>23</xdr:col>
      <xdr:colOff>184150</xdr:colOff>
      <xdr:row>63</xdr:row>
      <xdr:rowOff>76623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118550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4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13758</xdr:rowOff>
    </xdr:from>
    <xdr:to>
      <xdr:col>19</xdr:col>
      <xdr:colOff>184150</xdr:colOff>
      <xdr:row>62</xdr:row>
      <xdr:rowOff>115358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100135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730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115358</xdr:rowOff>
    </xdr:from>
    <xdr:to>
      <xdr:col>15</xdr:col>
      <xdr:colOff>133350</xdr:colOff>
      <xdr:row>61</xdr:row>
      <xdr:rowOff>45508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55685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138430</xdr:rowOff>
    </xdr:from>
    <xdr:to>
      <xdr:col>11</xdr:col>
      <xdr:colOff>82550</xdr:colOff>
      <xdr:row>63</xdr:row>
      <xdr:rowOff>68580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97155</xdr:rowOff>
    </xdr:from>
    <xdr:to>
      <xdr:col>7</xdr:col>
      <xdr:colOff>31750</xdr:colOff>
      <xdr:row>65</xdr:row>
      <xdr:rowOff>27305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12082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事業及び消防事業並びに上水道事業を一部事務組合（長生郡市広域市町村圏組合等）で実施している。このこと（ごみ処理事業及び消防事業並びに上水道事業は人件費ではなく補助費で計上）から、類似団体内平均値と比較して、わずかながら人件費を抑えられていると推察する。</a:t>
          </a:r>
        </a:p>
        <a:p>
          <a:r>
            <a:rPr kumimoji="1" lang="ja-JP" altLang="en-US" sz="1300">
              <a:latin typeface="ＭＳ Ｐゴシック" panose="020B0600070205080204" pitchFamily="50" charset="-128"/>
              <a:ea typeface="ＭＳ Ｐゴシック" panose="020B0600070205080204" pitchFamily="50" charset="-128"/>
            </a:rPr>
            <a:t>今後は、人口減少に伴う「一人当たり」で換算した場合の金額の増加が予想されるため、行財政改革への取組を通じた事務事業の見直し及び効率化、定員管理の適正化に努める。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117515</xdr:rowOff>
    </xdr:from>
    <xdr:to>
      <xdr:col>23</xdr:col>
      <xdr:colOff>133350</xdr:colOff>
      <xdr:row>89</xdr:row>
      <xdr:rowOff>155832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4965"/>
          <a:ext cx="0" cy="14099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127909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155832</xdr:rowOff>
    </xdr:from>
    <xdr:to>
      <xdr:col>24</xdr:col>
      <xdr:colOff>12700</xdr:colOff>
      <xdr:row>89</xdr:row>
      <xdr:rowOff>155832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32442</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4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117515</xdr:rowOff>
    </xdr:from>
    <xdr:to>
      <xdr:col>24</xdr:col>
      <xdr:colOff>12700</xdr:colOff>
      <xdr:row>81</xdr:row>
      <xdr:rowOff>117515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76761</xdr:rowOff>
    </xdr:from>
    <xdr:to>
      <xdr:col>23</xdr:col>
      <xdr:colOff>133350</xdr:colOff>
      <xdr:row>82</xdr:row>
      <xdr:rowOff>129225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135661"/>
          <a:ext cx="8382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66085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249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94008</xdr:rowOff>
    </xdr:from>
    <xdr:to>
      <xdr:col>23</xdr:col>
      <xdr:colOff>184150</xdr:colOff>
      <xdr:row>83</xdr:row>
      <xdr:rowOff>24158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5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92520</xdr:rowOff>
    </xdr:from>
    <xdr:to>
      <xdr:col>19</xdr:col>
      <xdr:colOff>133350</xdr:colOff>
      <xdr:row>82</xdr:row>
      <xdr:rowOff>129225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51420"/>
          <a:ext cx="889000" cy="3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82220</xdr:rowOff>
    </xdr:from>
    <xdr:to>
      <xdr:col>19</xdr:col>
      <xdr:colOff>184150</xdr:colOff>
      <xdr:row>83</xdr:row>
      <xdr:rowOff>12370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168597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2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92520</xdr:rowOff>
    </xdr:from>
    <xdr:to>
      <xdr:col>15</xdr:col>
      <xdr:colOff>82550</xdr:colOff>
      <xdr:row>82</xdr:row>
      <xdr:rowOff>105476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51420"/>
          <a:ext cx="889000" cy="1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59311</xdr:rowOff>
    </xdr:from>
    <xdr:to>
      <xdr:col>15</xdr:col>
      <xdr:colOff>133350</xdr:colOff>
      <xdr:row>82</xdr:row>
      <xdr:rowOff>160911</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1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145688</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20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71879</xdr:rowOff>
    </xdr:from>
    <xdr:to>
      <xdr:col>11</xdr:col>
      <xdr:colOff>31750</xdr:colOff>
      <xdr:row>82</xdr:row>
      <xdr:rowOff>105476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30779"/>
          <a:ext cx="889000" cy="3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45208</xdr:rowOff>
    </xdr:from>
    <xdr:to>
      <xdr:col>11</xdr:col>
      <xdr:colOff>82550</xdr:colOff>
      <xdr:row>82</xdr:row>
      <xdr:rowOff>146808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0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156985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7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22237</xdr:rowOff>
    </xdr:from>
    <xdr:to>
      <xdr:col>7</xdr:col>
      <xdr:colOff>31750</xdr:colOff>
      <xdr:row>82</xdr:row>
      <xdr:rowOff>123837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8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108614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25961</xdr:rowOff>
    </xdr:from>
    <xdr:to>
      <xdr:col>23</xdr:col>
      <xdr:colOff>184150</xdr:colOff>
      <xdr:row>82</xdr:row>
      <xdr:rowOff>127561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42488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78425</xdr:rowOff>
    </xdr:from>
    <xdr:to>
      <xdr:col>19</xdr:col>
      <xdr:colOff>184150</xdr:colOff>
      <xdr:row>83</xdr:row>
      <xdr:rowOff>8575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3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18752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06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41720</xdr:rowOff>
    </xdr:from>
    <xdr:to>
      <xdr:col>15</xdr:col>
      <xdr:colOff>133350</xdr:colOff>
      <xdr:row>82</xdr:row>
      <xdr:rowOff>143320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0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153497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54676</xdr:rowOff>
    </xdr:from>
    <xdr:to>
      <xdr:col>11</xdr:col>
      <xdr:colOff>82550</xdr:colOff>
      <xdr:row>82</xdr:row>
      <xdr:rowOff>156276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141053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1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21079</xdr:rowOff>
    </xdr:from>
    <xdr:to>
      <xdr:col>7</xdr:col>
      <xdr:colOff>31750</xdr:colOff>
      <xdr:row>82</xdr:row>
      <xdr:rowOff>122679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132856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8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a:t>
          </a:r>
          <a:r>
            <a:rPr kumimoji="1" lang="ja-JP" altLang="en-US" sz="1300">
              <a:latin typeface="ＭＳ Ｐゴシック" panose="020B0600070205080204" pitchFamily="50" charset="-128"/>
              <a:ea typeface="ＭＳ Ｐゴシック" panose="020B0600070205080204" pitchFamily="50" charset="-128"/>
            </a:rPr>
            <a:t>いる。</a:t>
          </a:r>
        </a:p>
        <a:p>
          <a:r>
            <a:rPr kumimoji="1" lang="ja-JP" altLang="en-US" sz="1300">
              <a:latin typeface="ＭＳ Ｐゴシック" panose="020B0600070205080204" pitchFamily="50" charset="-128"/>
              <a:ea typeface="ＭＳ Ｐゴシック" panose="020B0600070205080204" pitchFamily="50" charset="-128"/>
            </a:rPr>
            <a:t>これは高卒職員の給与を近隣自治体と同程度にしていることから、国より高い水準となっている。</a:t>
          </a:r>
        </a:p>
        <a:p>
          <a:r>
            <a:rPr kumimoji="1" lang="ja-JP" altLang="en-US" sz="1300">
              <a:latin typeface="ＭＳ Ｐゴシック" panose="020B0600070205080204" pitchFamily="50" charset="-128"/>
              <a:ea typeface="ＭＳ Ｐゴシック" panose="020B0600070205080204" pitchFamily="50" charset="-128"/>
            </a:rPr>
            <a:t>今後は、人事評価の結果を反映した給与への転換を図り、給与水準の適正化に努める。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38705</xdr:rowOff>
    </xdr:from>
    <xdr:to>
      <xdr:col>81</xdr:col>
      <xdr:colOff>44450</xdr:colOff>
      <xdr:row>89</xdr:row>
      <xdr:rowOff>127302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54705"/>
          <a:ext cx="0" cy="1631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125082</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9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38705</xdr:rowOff>
    </xdr:from>
    <xdr:to>
      <xdr:col>81</xdr:col>
      <xdr:colOff>133350</xdr:colOff>
      <xdr:row>80</xdr:row>
      <xdr:rowOff>38705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5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35379</xdr:rowOff>
    </xdr:from>
    <xdr:to>
      <xdr:col>81</xdr:col>
      <xdr:colOff>44450</xdr:colOff>
      <xdr:row>89</xdr:row>
      <xdr:rowOff>35379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294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114905</xdr:rowOff>
    </xdr:from>
    <xdr:to>
      <xdr:col>77</xdr:col>
      <xdr:colOff>44450</xdr:colOff>
      <xdr:row>89</xdr:row>
      <xdr:rowOff>35379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202505"/>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95855</xdr:rowOff>
    </xdr:from>
    <xdr:to>
      <xdr:col>77</xdr:col>
      <xdr:colOff>95250</xdr:colOff>
      <xdr:row>86</xdr:row>
      <xdr:rowOff>26005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36182</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3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114905</xdr:rowOff>
    </xdr:from>
    <xdr:to>
      <xdr:col>72</xdr:col>
      <xdr:colOff>203200</xdr:colOff>
      <xdr:row>88</xdr:row>
      <xdr:rowOff>126395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20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126395</xdr:rowOff>
    </xdr:from>
    <xdr:to>
      <xdr:col>68</xdr:col>
      <xdr:colOff>152400</xdr:colOff>
      <xdr:row>88</xdr:row>
      <xdr:rowOff>137886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21399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138689</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156029</xdr:rowOff>
    </xdr:from>
    <xdr:to>
      <xdr:col>81</xdr:col>
      <xdr:colOff>95250</xdr:colOff>
      <xdr:row>89</xdr:row>
      <xdr:rowOff>86179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51906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13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156029</xdr:rowOff>
    </xdr:from>
    <xdr:to>
      <xdr:col>77</xdr:col>
      <xdr:colOff>95250</xdr:colOff>
      <xdr:row>89</xdr:row>
      <xdr:rowOff>86179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70956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330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64105</xdr:rowOff>
    </xdr:from>
    <xdr:to>
      <xdr:col>73</xdr:col>
      <xdr:colOff>44450</xdr:colOff>
      <xdr:row>88</xdr:row>
      <xdr:rowOff>165705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150482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3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75595</xdr:rowOff>
    </xdr:from>
    <xdr:to>
      <xdr:col>68</xdr:col>
      <xdr:colOff>203200</xdr:colOff>
      <xdr:row>89</xdr:row>
      <xdr:rowOff>5745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161972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87086</xdr:rowOff>
    </xdr:from>
    <xdr:to>
      <xdr:col>64</xdr:col>
      <xdr:colOff>152400</xdr:colOff>
      <xdr:row>89</xdr:row>
      <xdr:rowOff>17236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2013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人当たり職員数は、類似団体内平均値と比較して概ね同程度である。</a:t>
          </a:r>
        </a:p>
        <a:p>
          <a:r>
            <a:rPr kumimoji="1" lang="ja-JP" altLang="en-US" sz="1300">
              <a:latin typeface="ＭＳ Ｐゴシック" panose="020B0600070205080204" pitchFamily="50" charset="-128"/>
              <a:ea typeface="ＭＳ Ｐゴシック" panose="020B0600070205080204" pitchFamily="50" charset="-128"/>
            </a:rPr>
            <a:t>実施事業の見直しや組織の合理化を</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図り、第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次行政</a:t>
          </a:r>
          <a:r>
            <a:rPr kumimoji="1" lang="ja-JP" altLang="en-US" sz="1300">
              <a:latin typeface="ＭＳ Ｐゴシック" panose="020B0600070205080204" pitchFamily="50" charset="-128"/>
              <a:ea typeface="ＭＳ Ｐゴシック" panose="020B0600070205080204" pitchFamily="50" charset="-128"/>
            </a:rPr>
            <a:t>改革大綱に基づいた定員管理計画による職員数の適正化、指定管理者制度の活用や民間事業者への委託を推進し、行政サービスの質が落ちることのないよう適正な定員管理に努める。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122047</xdr:rowOff>
    </xdr:from>
    <xdr:to>
      <xdr:col>81</xdr:col>
      <xdr:colOff>44450</xdr:colOff>
      <xdr:row>66</xdr:row>
      <xdr:rowOff>154136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237597"/>
          <a:ext cx="0" cy="1232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126213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4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154136</xdr:rowOff>
    </xdr:from>
    <xdr:to>
      <xdr:col>81</xdr:col>
      <xdr:colOff>133350</xdr:colOff>
      <xdr:row>66</xdr:row>
      <xdr:rowOff>154136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36974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8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122047</xdr:rowOff>
    </xdr:from>
    <xdr:to>
      <xdr:col>81</xdr:col>
      <xdr:colOff>133350</xdr:colOff>
      <xdr:row>59</xdr:row>
      <xdr:rowOff>122047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23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104775</xdr:rowOff>
    </xdr:from>
    <xdr:to>
      <xdr:col>81</xdr:col>
      <xdr:colOff>44450</xdr:colOff>
      <xdr:row>62</xdr:row>
      <xdr:rowOff>107188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734675"/>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64871</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3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48344</xdr:rowOff>
    </xdr:from>
    <xdr:to>
      <xdr:col>81</xdr:col>
      <xdr:colOff>95250</xdr:colOff>
      <xdr:row>62</xdr:row>
      <xdr:rowOff>149944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107188</xdr:rowOff>
    </xdr:from>
    <xdr:to>
      <xdr:col>77</xdr:col>
      <xdr:colOff>44450</xdr:colOff>
      <xdr:row>62</xdr:row>
      <xdr:rowOff>118449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737088"/>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21802</xdr:rowOff>
    </xdr:from>
    <xdr:to>
      <xdr:col>77</xdr:col>
      <xdr:colOff>95250</xdr:colOff>
      <xdr:row>62</xdr:row>
      <xdr:rowOff>123402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133579</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20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90297</xdr:rowOff>
    </xdr:from>
    <xdr:to>
      <xdr:col>72</xdr:col>
      <xdr:colOff>203200</xdr:colOff>
      <xdr:row>62</xdr:row>
      <xdr:rowOff>118449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2019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18584</xdr:rowOff>
    </xdr:from>
    <xdr:to>
      <xdr:col>73</xdr:col>
      <xdr:colOff>44450</xdr:colOff>
      <xdr:row>62</xdr:row>
      <xdr:rowOff>120184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130361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90297</xdr:rowOff>
    </xdr:from>
    <xdr:to>
      <xdr:col>68</xdr:col>
      <xdr:colOff>152400</xdr:colOff>
      <xdr:row>62</xdr:row>
      <xdr:rowOff>92710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72019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14563</xdr:rowOff>
    </xdr:from>
    <xdr:to>
      <xdr:col>68</xdr:col>
      <xdr:colOff>203200</xdr:colOff>
      <xdr:row>62</xdr:row>
      <xdr:rowOff>116163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126340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16976</xdr:rowOff>
    </xdr:from>
    <xdr:to>
      <xdr:col>64</xdr:col>
      <xdr:colOff>152400</xdr:colOff>
      <xdr:row>62</xdr:row>
      <xdr:rowOff>118576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128753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4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53975</xdr:rowOff>
    </xdr:from>
    <xdr:to>
      <xdr:col>81</xdr:col>
      <xdr:colOff>95250</xdr:colOff>
      <xdr:row>62</xdr:row>
      <xdr:rowOff>155575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26052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55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56388</xdr:rowOff>
    </xdr:from>
    <xdr:to>
      <xdr:col>77</xdr:col>
      <xdr:colOff>95250</xdr:colOff>
      <xdr:row>62</xdr:row>
      <xdr:rowOff>157988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142765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7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67649</xdr:rowOff>
    </xdr:from>
    <xdr:to>
      <xdr:col>73</xdr:col>
      <xdr:colOff>44450</xdr:colOff>
      <xdr:row>62</xdr:row>
      <xdr:rowOff>169249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9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154026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8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39497</xdr:rowOff>
    </xdr:from>
    <xdr:to>
      <xdr:col>68</xdr:col>
      <xdr:colOff>203200</xdr:colOff>
      <xdr:row>62</xdr:row>
      <xdr:rowOff>141097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125874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55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41910</xdr:rowOff>
    </xdr:from>
    <xdr:to>
      <xdr:col>64</xdr:col>
      <xdr:colOff>152400</xdr:colOff>
      <xdr:row>62</xdr:row>
      <xdr:rowOff>143510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128287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地方債の返済に伴う公債費の増加により、実質公債費比率は上昇している。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また今後も、公民館建設事業をはじめとする大型事業の実施による地方債の措置期間終了に伴う元金償還</a:t>
          </a:r>
          <a:r>
            <a:rPr kumimoji="1" lang="ja-JP" altLang="en-US" sz="1300">
              <a:latin typeface="ＭＳ Ｐゴシック" panose="020B0600070205080204" pitchFamily="50" charset="-128"/>
              <a:ea typeface="ＭＳ Ｐゴシック" panose="020B0600070205080204" pitchFamily="50" charset="-128"/>
            </a:rPr>
            <a:t>が開始されることから、実質公債費比率の増加が予想される。</a:t>
          </a:r>
        </a:p>
        <a:p>
          <a:r>
            <a:rPr kumimoji="1" lang="ja-JP" altLang="en-US" sz="1300">
              <a:latin typeface="ＭＳ Ｐゴシック" panose="020B0600070205080204" pitchFamily="50" charset="-128"/>
              <a:ea typeface="ＭＳ Ｐゴシック" panose="020B0600070205080204" pitchFamily="50" charset="-128"/>
            </a:rPr>
            <a:t>行財政改革を通じ、緊急性や住民需要を見極め、安易な起債に依存することのない財政運営に努め、財政の健全化に注力したい。</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51562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12840"/>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23639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3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51562</xdr:rowOff>
    </xdr:from>
    <xdr:to>
      <xdr:col>81</xdr:col>
      <xdr:colOff>133350</xdr:colOff>
      <xdr:row>45</xdr:row>
      <xdr:rowOff>51562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6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144018</xdr:rowOff>
    </xdr:from>
    <xdr:to>
      <xdr:col>81</xdr:col>
      <xdr:colOff>44450</xdr:colOff>
      <xdr:row>40</xdr:row>
      <xdr:rowOff>40132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830568"/>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115841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97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144018</xdr:rowOff>
    </xdr:from>
    <xdr:to>
      <xdr:col>77</xdr:col>
      <xdr:colOff>44450</xdr:colOff>
      <xdr:row>39</xdr:row>
      <xdr:rowOff>163322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5290800" y="68305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124714</xdr:rowOff>
    </xdr:from>
    <xdr:to>
      <xdr:col>72</xdr:col>
      <xdr:colOff>203200</xdr:colOff>
      <xdr:row>39</xdr:row>
      <xdr:rowOff>163322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81126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153416</xdr:rowOff>
    </xdr:from>
    <xdr:to>
      <xdr:col>73</xdr:col>
      <xdr:colOff>44450</xdr:colOff>
      <xdr:row>41</xdr:row>
      <xdr:rowOff>83566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68343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95758</xdr:rowOff>
    </xdr:from>
    <xdr:to>
      <xdr:col>68</xdr:col>
      <xdr:colOff>152400</xdr:colOff>
      <xdr:row>39</xdr:row>
      <xdr:rowOff>124714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78230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30226</xdr:rowOff>
    </xdr:from>
    <xdr:to>
      <xdr:col>68</xdr:col>
      <xdr:colOff>203200</xdr:colOff>
      <xdr:row>41</xdr:row>
      <xdr:rowOff>131826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5859</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69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93218</xdr:rowOff>
    </xdr:from>
    <xdr:to>
      <xdr:col>77</xdr:col>
      <xdr:colOff>95250</xdr:colOff>
      <xdr:row>40</xdr:row>
      <xdr:rowOff>23368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7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33545</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54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112522</xdr:rowOff>
    </xdr:from>
    <xdr:to>
      <xdr:col>73</xdr:col>
      <xdr:colOff>44450</xdr:colOff>
      <xdr:row>40</xdr:row>
      <xdr:rowOff>42672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73914</xdr:rowOff>
    </xdr:from>
    <xdr:to>
      <xdr:col>68</xdr:col>
      <xdr:colOff>203200</xdr:colOff>
      <xdr:row>40</xdr:row>
      <xdr:rowOff>4064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14241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52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44958</xdr:rowOff>
    </xdr:from>
    <xdr:to>
      <xdr:col>64</xdr:col>
      <xdr:colOff>152400</xdr:colOff>
      <xdr:row>39</xdr:row>
      <xdr:rowOff>146558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73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156735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50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将来負担比率は、昨年度と同様である。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しかしながら、今後も公共施設等の維持管理費の増加、庁舎空調設備改修事業をはじめとした大規模</a:t>
          </a:r>
          <a:r>
            <a:rPr kumimoji="1" lang="ja-JP" altLang="en-US" sz="1300">
              <a:latin typeface="ＭＳ Ｐゴシック" panose="020B0600070205080204" pitchFamily="50" charset="-128"/>
              <a:ea typeface="ＭＳ Ｐゴシック" panose="020B0600070205080204" pitchFamily="50" charset="-128"/>
            </a:rPr>
            <a:t>事業が予定されていることから、新発債の増加及び基金の減少が見込まれる。</a:t>
          </a:r>
        </a:p>
        <a:p>
          <a:r>
            <a:rPr kumimoji="1" lang="ja-JP" altLang="en-US" sz="1300">
              <a:latin typeface="ＭＳ Ｐゴシック" panose="020B0600070205080204" pitchFamily="50" charset="-128"/>
              <a:ea typeface="ＭＳ Ｐゴシック" panose="020B0600070205080204" pitchFamily="50" charset="-128"/>
            </a:rPr>
            <a:t>将来世代への負担を軽減するため、事務事業については長期的視点から検討を行い、財政運営の健全化に努める。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139065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597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111142</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88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139065</xdr:rowOff>
    </xdr:from>
    <xdr:to>
      <xdr:col>81</xdr:col>
      <xdr:colOff>133350</xdr:colOff>
      <xdr:row>22</xdr:row>
      <xdr:rowOff>139065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1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5987</xdr:rowOff>
    </xdr:from>
    <xdr:to>
      <xdr:col>72</xdr:col>
      <xdr:colOff>203200</xdr:colOff>
      <xdr:row>15</xdr:row>
      <xdr:rowOff>31024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406287"/>
          <a:ext cx="889000" cy="19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22406</xdr:rowOff>
    </xdr:from>
    <xdr:to>
      <xdr:col>68</xdr:col>
      <xdr:colOff>152400</xdr:colOff>
      <xdr:row>15</xdr:row>
      <xdr:rowOff>31024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3512800" y="2594156"/>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92166</xdr:rowOff>
    </xdr:from>
    <xdr:to>
      <xdr:col>68</xdr:col>
      <xdr:colOff>203200</xdr:colOff>
      <xdr:row>14</xdr:row>
      <xdr:rowOff>22316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32493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85271</xdr:rowOff>
    </xdr:from>
    <xdr:to>
      <xdr:col>64</xdr:col>
      <xdr:colOff>152400</xdr:colOff>
      <xdr:row>14</xdr:row>
      <xdr:rowOff>15421</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1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25598</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8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126637</xdr:rowOff>
    </xdr:from>
    <xdr:to>
      <xdr:col>73</xdr:col>
      <xdr:colOff>44450</xdr:colOff>
      <xdr:row>14</xdr:row>
      <xdr:rowOff>56787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35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41564</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441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151674</xdr:rowOff>
    </xdr:from>
    <xdr:to>
      <xdr:col>68</xdr:col>
      <xdr:colOff>203200</xdr:colOff>
      <xdr:row>15</xdr:row>
      <xdr:rowOff>81824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5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66601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63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143056</xdr:rowOff>
    </xdr:from>
    <xdr:to>
      <xdr:col>64</xdr:col>
      <xdr:colOff>152400</xdr:colOff>
      <xdr:row>15</xdr:row>
      <xdr:rowOff>73206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54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57983</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62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6,316
6,204
47.11
4,738,752
4,443,951
259,841
2,858,054
4,259,729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類似団体内平均値と</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比較し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昨年度と同程度の数値を維持しているが、「一人当たり」として換算すると人口減少が続いているため、今後数値は増加していくと思慮される。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よって、行財政改革を通じて、事務効率の改善、指定管理者制度の活用や民間事業者への委託、職員採用等に係る定員管理計画の見直し、人事評価結果の活用による給与水準の見直し等から、人件費の</a:t>
          </a:r>
          <a:r>
            <a:rPr kumimoji="1" lang="ja-JP" altLang="en-US" sz="1200">
              <a:latin typeface="ＭＳ Ｐゴシック" panose="020B0600070205080204" pitchFamily="50" charset="-128"/>
              <a:ea typeface="ＭＳ Ｐゴシック" panose="020B0600070205080204" pitchFamily="50" charset="-128"/>
            </a:rPr>
            <a:t>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100330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581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100330</xdr:rowOff>
    </xdr:from>
    <xdr:to>
      <xdr:col>24</xdr:col>
      <xdr:colOff>114300</xdr:colOff>
      <xdr:row>33</xdr:row>
      <xdr:rowOff>100330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16510</xdr:rowOff>
    </xdr:from>
    <xdr:to>
      <xdr:col>24</xdr:col>
      <xdr:colOff>25400</xdr:colOff>
      <xdr:row>39</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03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66040</xdr:rowOff>
    </xdr:from>
    <xdr:to>
      <xdr:col>19</xdr:col>
      <xdr:colOff>187325</xdr:colOff>
      <xdr:row>39</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811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66040</xdr:rowOff>
    </xdr:from>
    <xdr:to>
      <xdr:col>15</xdr:col>
      <xdr:colOff>98425</xdr:colOff>
      <xdr:row>40</xdr:row>
      <xdr:rowOff>35560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58114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35560</xdr:rowOff>
    </xdr:from>
    <xdr:to>
      <xdr:col>11</xdr:col>
      <xdr:colOff>9525</xdr:colOff>
      <xdr:row>40</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935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156210</xdr:rowOff>
    </xdr:from>
    <xdr:to>
      <xdr:col>11</xdr:col>
      <xdr:colOff>60325</xdr:colOff>
      <xdr:row>38</xdr:row>
      <xdr:rowOff>86360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96537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137160</xdr:rowOff>
    </xdr:from>
    <xdr:to>
      <xdr:col>24</xdr:col>
      <xdr:colOff>76200</xdr:colOff>
      <xdr:row>39</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109237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144780</xdr:rowOff>
    </xdr:from>
    <xdr:to>
      <xdr:col>20</xdr:col>
      <xdr:colOff>38100</xdr:colOff>
      <xdr:row>39</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59707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4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15240</xdr:rowOff>
    </xdr:from>
    <xdr:to>
      <xdr:col>15</xdr:col>
      <xdr:colOff>149225</xdr:colOff>
      <xdr:row>38</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101617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156210</xdr:rowOff>
    </xdr:from>
    <xdr:to>
      <xdr:col>11</xdr:col>
      <xdr:colOff>60325</xdr:colOff>
      <xdr:row>40</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2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99060</xdr:rowOff>
    </xdr:from>
    <xdr:to>
      <xdr:col>6</xdr:col>
      <xdr:colOff>171450</xdr:colOff>
      <xdr:row>41</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4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体内平均値を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ポイント上回っているが、物価高騰に伴う増が</a:t>
          </a:r>
          <a:r>
            <a:rPr kumimoji="1" lang="ja-JP" altLang="en-US" sz="1300">
              <a:latin typeface="ＭＳ Ｐゴシック" panose="020B0600070205080204" pitchFamily="50" charset="-128"/>
              <a:ea typeface="ＭＳ Ｐゴシック" panose="020B0600070205080204" pitchFamily="50" charset="-128"/>
            </a:rPr>
            <a:t>主な要因である。</a:t>
          </a:r>
        </a:p>
        <a:p>
          <a:r>
            <a:rPr kumimoji="1" lang="ja-JP" altLang="en-US" sz="1300">
              <a:latin typeface="ＭＳ Ｐゴシック" panose="020B0600070205080204" pitchFamily="50" charset="-128"/>
              <a:ea typeface="ＭＳ Ｐゴシック" panose="020B0600070205080204" pitchFamily="50" charset="-128"/>
            </a:rPr>
            <a:t>今後も行財政改革や機構改革による事務効率の改善、予算要求額の精査により、物件費の抑制に注力する。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73020"/>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110998</xdr:rowOff>
    </xdr:from>
    <xdr:to>
      <xdr:col>82</xdr:col>
      <xdr:colOff>107950</xdr:colOff>
      <xdr:row>18</xdr:row>
      <xdr:rowOff>12700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2564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51562</xdr:rowOff>
    </xdr:from>
    <xdr:to>
      <xdr:col>78</xdr:col>
      <xdr:colOff>69850</xdr:colOff>
      <xdr:row>17</xdr:row>
      <xdr:rowOff>110998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662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80535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52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51562</xdr:rowOff>
    </xdr:from>
    <xdr:to>
      <xdr:col>73</xdr:col>
      <xdr:colOff>180975</xdr:colOff>
      <xdr:row>17</xdr:row>
      <xdr:rowOff>74422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662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85344</xdr:rowOff>
    </xdr:from>
    <xdr:to>
      <xdr:col>74</xdr:col>
      <xdr:colOff>31750</xdr:colOff>
      <xdr:row>17</xdr:row>
      <xdr:rowOff>15494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25671</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74422</xdr:rowOff>
    </xdr:from>
    <xdr:to>
      <xdr:col>69</xdr:col>
      <xdr:colOff>92075</xdr:colOff>
      <xdr:row>18</xdr:row>
      <xdr:rowOff>44704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8907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121920</xdr:rowOff>
    </xdr:from>
    <xdr:to>
      <xdr:col>69</xdr:col>
      <xdr:colOff>142875</xdr:colOff>
      <xdr:row>17</xdr:row>
      <xdr:rowOff>52070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62247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5334</xdr:rowOff>
    </xdr:from>
    <xdr:to>
      <xdr:col>65</xdr:col>
      <xdr:colOff>53975</xdr:colOff>
      <xdr:row>17</xdr:row>
      <xdr:rowOff>106934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117111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60198</xdr:rowOff>
    </xdr:from>
    <xdr:to>
      <xdr:col>78</xdr:col>
      <xdr:colOff>120650</xdr:colOff>
      <xdr:row>17</xdr:row>
      <xdr:rowOff>161798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146575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61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762</xdr:rowOff>
    </xdr:from>
    <xdr:to>
      <xdr:col>74</xdr:col>
      <xdr:colOff>31750</xdr:colOff>
      <xdr:row>17</xdr:row>
      <xdr:rowOff>102362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87139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23622</xdr:rowOff>
    </xdr:from>
    <xdr:to>
      <xdr:col>69</xdr:col>
      <xdr:colOff>142875</xdr:colOff>
      <xdr:row>17</xdr:row>
      <xdr:rowOff>125222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109999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165354</xdr:rowOff>
    </xdr:from>
    <xdr:to>
      <xdr:col>65</xdr:col>
      <xdr:colOff>53975</xdr:colOff>
      <xdr:row>18</xdr:row>
      <xdr:rowOff>95504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80281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児童福祉費について、対象児童数の減に伴い扶助費は減少している。しかしながら、社会福祉費に係る給付費及び老人福祉費については、高齢化の進展によって事業費が増加傾向にある。中高</a:t>
          </a:r>
          <a:r>
            <a:rPr kumimoji="1" lang="ja-JP" altLang="en-US" sz="1300">
              <a:latin typeface="ＭＳ Ｐゴシック" panose="020B0600070205080204" pitchFamily="50" charset="-128"/>
              <a:ea typeface="ＭＳ Ｐゴシック" panose="020B0600070205080204" pitchFamily="50" charset="-128"/>
            </a:rPr>
            <a:t>年齢者がいつまでも健康で自立した生活ができるよう環境整備に注力し給付費等の抑制に努める。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3281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29227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328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88900</xdr:rowOff>
    </xdr:from>
    <xdr:to>
      <xdr:col>15</xdr:col>
      <xdr:colOff>98425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34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88900</xdr:rowOff>
    </xdr:from>
    <xdr:to>
      <xdr:col>11</xdr:col>
      <xdr:colOff>9525</xdr:colOff>
      <xdr:row>55</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347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4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類似団体内平均値と</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比較して</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a:t>
          </a:r>
          <a:r>
            <a:rPr kumimoji="1" lang="ja-JP" altLang="en-US" sz="1200">
              <a:latin typeface="ＭＳ Ｐゴシック" panose="020B0600070205080204" pitchFamily="50" charset="-128"/>
              <a:ea typeface="ＭＳ Ｐゴシック" panose="020B0600070205080204" pitchFamily="50" charset="-128"/>
            </a:rPr>
            <a:t>下回っているが、</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他会計への繰出金が多くを占めている。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農業集落排水事業特別会計及び浄化槽事業特別会計については、</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公債費の負担割合が高く</a:t>
          </a:r>
          <a:r>
            <a:rPr kumimoji="1" lang="ja-JP" altLang="en-US" sz="1200">
              <a:latin typeface="ＭＳ Ｐゴシック" panose="020B0600070205080204" pitchFamily="50" charset="-128"/>
              <a:ea typeface="ＭＳ Ｐゴシック" panose="020B0600070205080204" pitchFamily="50" charset="-128"/>
            </a:rPr>
            <a:t>、受益者負担の適正化の観点から、使用料の見直しを図っていく。</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介護保険では高齢化に伴う給付費の増加、後期高齢者医療負担金も同様の増加傾向</a:t>
          </a:r>
          <a:r>
            <a:rPr kumimoji="1" lang="ja-JP" altLang="en-US" sz="1200">
              <a:latin typeface="ＭＳ Ｐゴシック" panose="020B0600070205080204" pitchFamily="50" charset="-128"/>
              <a:ea typeface="ＭＳ Ｐゴシック" panose="020B0600070205080204" pitchFamily="50" charset="-128"/>
            </a:rPr>
            <a:t>にある。中高年齢者向けの対策として、介護予防事業・保健事業の推進により、給付費（負担）の抑制に努める。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652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99077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127000</xdr:rowOff>
    </xdr:from>
    <xdr:to>
      <xdr:col>82</xdr:col>
      <xdr:colOff>196850</xdr:colOff>
      <xdr:row>60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92710</xdr:rowOff>
    </xdr:from>
    <xdr:to>
      <xdr:col>82</xdr:col>
      <xdr:colOff>107950</xdr:colOff>
      <xdr:row>55</xdr:row>
      <xdr:rowOff>100330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22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120667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5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8890</xdr:rowOff>
    </xdr:from>
    <xdr:to>
      <xdr:col>78</xdr:col>
      <xdr:colOff>69850</xdr:colOff>
      <xdr:row>55</xdr:row>
      <xdr:rowOff>100330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4386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93997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8890</xdr:rowOff>
    </xdr:from>
    <xdr:to>
      <xdr:col>73</xdr:col>
      <xdr:colOff>180975</xdr:colOff>
      <xdr:row>56</xdr:row>
      <xdr:rowOff>27940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4386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140970</xdr:rowOff>
    </xdr:from>
    <xdr:to>
      <xdr:col>74</xdr:col>
      <xdr:colOff>31750</xdr:colOff>
      <xdr:row>56</xdr:row>
      <xdr:rowOff>71120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55897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27940</xdr:rowOff>
    </xdr:from>
    <xdr:to>
      <xdr:col>69</xdr:col>
      <xdr:colOff>92075</xdr:colOff>
      <xdr:row>56</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6291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21607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41910</xdr:rowOff>
    </xdr:from>
    <xdr:to>
      <xdr:col>82</xdr:col>
      <xdr:colOff>158750</xdr:colOff>
      <xdr:row>55</xdr:row>
      <xdr:rowOff>143510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58437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49530</xdr:rowOff>
    </xdr:from>
    <xdr:to>
      <xdr:col>78</xdr:col>
      <xdr:colOff>120650</xdr:colOff>
      <xdr:row>55</xdr:row>
      <xdr:rowOff>151130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161307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24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129540</xdr:rowOff>
    </xdr:from>
    <xdr:to>
      <xdr:col>74</xdr:col>
      <xdr:colOff>31750</xdr:colOff>
      <xdr:row>55</xdr:row>
      <xdr:rowOff>59690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69867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148590</xdr:rowOff>
    </xdr:from>
    <xdr:to>
      <xdr:col>69</xdr:col>
      <xdr:colOff>142875</xdr:colOff>
      <xdr:row>56</xdr:row>
      <xdr:rowOff>78740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88917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38100</xdr:rowOff>
    </xdr:from>
    <xdr:to>
      <xdr:col>65</xdr:col>
      <xdr:colOff>53975</xdr:colOff>
      <xdr:row>56</xdr:row>
      <xdr:rowOff>139700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149877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類似団体内平均値と比較して概ね同程度である。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ごみ処理事業及び消防事業並びに上水道事業を一部</a:t>
          </a:r>
          <a:r>
            <a:rPr kumimoji="1" lang="ja-JP" altLang="en-US" sz="1200">
              <a:latin typeface="ＭＳ Ｐゴシック" panose="020B0600070205080204" pitchFamily="50" charset="-128"/>
              <a:ea typeface="ＭＳ Ｐゴシック" panose="020B0600070205080204" pitchFamily="50" charset="-128"/>
            </a:rPr>
            <a:t>事務組合（長生郡市広域市町村圏組合等）で実施しており、今後、施設の維持・更新・建設に伴う負担金の増加が予想される。</a:t>
          </a:r>
        </a:p>
        <a:p>
          <a:r>
            <a:rPr kumimoji="1" lang="ja-JP" altLang="en-US" sz="1200">
              <a:latin typeface="ＭＳ Ｐゴシック" panose="020B0600070205080204" pitchFamily="50" charset="-128"/>
              <a:ea typeface="ＭＳ Ｐゴシック" panose="020B0600070205080204" pitchFamily="50" charset="-128"/>
            </a:rPr>
            <a:t>その他の補助費については、過去の慣例に捉われず、費用対効果、財政援助の必要性、費用負担の在り方を抜本的に見直すとともに、補助金の目的が遂行されたものは廃止とするよう努める。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14986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32856"/>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158513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14986</xdr:rowOff>
    </xdr:from>
    <xdr:to>
      <xdr:col>82</xdr:col>
      <xdr:colOff>196850</xdr:colOff>
      <xdr:row>41</xdr:row>
      <xdr:rowOff>14986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044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115570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3178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76725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46990</xdr:rowOff>
    </xdr:from>
    <xdr:to>
      <xdr:col>78</xdr:col>
      <xdr:colOff>69850</xdr:colOff>
      <xdr:row>37</xdr:row>
      <xdr:rowOff>88138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906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14478</xdr:rowOff>
    </xdr:from>
    <xdr:to>
      <xdr:col>78</xdr:col>
      <xdr:colOff>120650</xdr:colOff>
      <xdr:row>37</xdr:row>
      <xdr:rowOff>116078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126255</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12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120142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3906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37</xdr:row>
      <xdr:rowOff>147574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4637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51054</xdr:rowOff>
    </xdr:from>
    <xdr:to>
      <xdr:col>69</xdr:col>
      <xdr:colOff>142875</xdr:colOff>
      <xdr:row>37</xdr:row>
      <xdr:rowOff>152654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162831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149115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167640</xdr:rowOff>
    </xdr:from>
    <xdr:to>
      <xdr:col>74</xdr:col>
      <xdr:colOff>31750</xdr:colOff>
      <xdr:row>37</xdr:row>
      <xdr:rowOff>97790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82567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町総合計画に係る事務事業の選択及び投資的経費の平準化により、類似団体内</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しかしながら、地方債の措置期間終了に伴う元金償還の開始、公共施設等の維持管理費や庁舎空調設備改修事業をはじめとした大規模事業が予定されており、新発債の増加が想定される。</a:t>
          </a:r>
        </a:p>
        <a:p>
          <a:r>
            <a:rPr kumimoji="1" lang="ja-JP" altLang="en-US" sz="1300">
              <a:latin typeface="ＭＳ Ｐゴシック" panose="020B0600070205080204" pitchFamily="50" charset="-128"/>
              <a:ea typeface="ＭＳ Ｐゴシック" panose="020B0600070205080204" pitchFamily="50" charset="-128"/>
            </a:rPr>
            <a:t>緊急性や住民需要を見極め、安易な起債に依存することのない財政運営に努め、財政の健全化を図る。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35560</xdr:rowOff>
    </xdr:from>
    <xdr:to>
      <xdr:col>24</xdr:col>
      <xdr:colOff>25400</xdr:colOff>
      <xdr:row>81</xdr:row>
      <xdr:rowOff>157480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5141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129557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4017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157480</xdr:rowOff>
    </xdr:from>
    <xdr:to>
      <xdr:col>24</xdr:col>
      <xdr:colOff>114300</xdr:colOff>
      <xdr:row>81</xdr:row>
      <xdr:rowOff>157480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404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121937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35560</xdr:rowOff>
    </xdr:from>
    <xdr:to>
      <xdr:col>24</xdr:col>
      <xdr:colOff>114300</xdr:colOff>
      <xdr:row>73</xdr:row>
      <xdr:rowOff>35560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149861</xdr:rowOff>
    </xdr:from>
    <xdr:to>
      <xdr:col>24</xdr:col>
      <xdr:colOff>25400</xdr:colOff>
      <xdr:row>76</xdr:row>
      <xdr:rowOff>24130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086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33038</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063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104140</xdr:rowOff>
    </xdr:from>
    <xdr:to>
      <xdr:col>19</xdr:col>
      <xdr:colOff>187325</xdr:colOff>
      <xdr:row>75</xdr:row>
      <xdr:rowOff>149861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962890"/>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139716</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104140</xdr:rowOff>
    </xdr:from>
    <xdr:to>
      <xdr:col>15</xdr:col>
      <xdr:colOff>98425</xdr:colOff>
      <xdr:row>75</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29628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34289</xdr:rowOff>
    </xdr:from>
    <xdr:to>
      <xdr:col>15</xdr:col>
      <xdr:colOff>149225</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120666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127000</xdr:rowOff>
    </xdr:from>
    <xdr:to>
      <xdr:col>11</xdr:col>
      <xdr:colOff>9525</xdr:colOff>
      <xdr:row>75</xdr:row>
      <xdr:rowOff>153670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85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132097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144780</xdr:rowOff>
    </xdr:from>
    <xdr:to>
      <xdr:col>24</xdr:col>
      <xdr:colOff>76200</xdr:colOff>
      <xdr:row>76</xdr:row>
      <xdr:rowOff>74930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161307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99060</xdr:rowOff>
    </xdr:from>
    <xdr:to>
      <xdr:col>20</xdr:col>
      <xdr:colOff>38100</xdr:colOff>
      <xdr:row>76</xdr:row>
      <xdr:rowOff>29211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39387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26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53340</xdr:rowOff>
    </xdr:from>
    <xdr:to>
      <xdr:col>15</xdr:col>
      <xdr:colOff>149225</xdr:colOff>
      <xdr:row>75</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165117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76200</xdr:rowOff>
    </xdr:from>
    <xdr:to>
      <xdr:col>11</xdr:col>
      <xdr:colOff>60325</xdr:colOff>
      <xdr:row>76</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102870</xdr:rowOff>
    </xdr:from>
    <xdr:to>
      <xdr:col>6</xdr:col>
      <xdr:colOff>171450</xdr:colOff>
      <xdr:row>76</xdr:row>
      <xdr:rowOff>33020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43197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公債費を除く経常収支比率は、類似団体内平均値と</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ポイント上回っている。類似団体と比較して、人件費が高い水準にあることが要因に挙げられる。</a:t>
          </a:r>
        </a:p>
        <a:p>
          <a:r>
            <a:rPr kumimoji="1" lang="ja-JP" altLang="en-US" sz="1300">
              <a:latin typeface="ＭＳ Ｐゴシック" panose="020B0600070205080204" pitchFamily="50" charset="-128"/>
              <a:ea typeface="ＭＳ Ｐゴシック" panose="020B0600070205080204" pitchFamily="50" charset="-128"/>
            </a:rPr>
            <a:t>職員数定員管理計画の見直し、人事評価結果の活用による給与水準の適正化、会計年度任用職員の登用、議会議員の定数見直し、民間事業者の活用に努め、財政健全化を図っていくよう努める。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119380</xdr:rowOff>
    </xdr:from>
    <xdr:to>
      <xdr:col>82</xdr:col>
      <xdr:colOff>107950</xdr:colOff>
      <xdr:row>81</xdr:row>
      <xdr:rowOff>24130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378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34307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0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119380</xdr:rowOff>
    </xdr:from>
    <xdr:to>
      <xdr:col>82</xdr:col>
      <xdr:colOff>196850</xdr:colOff>
      <xdr:row>72</xdr:row>
      <xdr:rowOff>119380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78</xdr:row>
      <xdr:rowOff>146050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439139"/>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81297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54611</xdr:rowOff>
    </xdr:from>
    <xdr:to>
      <xdr:col>78</xdr:col>
      <xdr:colOff>69850</xdr:colOff>
      <xdr:row>78</xdr:row>
      <xdr:rowOff>66039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5626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38100</xdr:rowOff>
    </xdr:from>
    <xdr:to>
      <xdr:col>78</xdr:col>
      <xdr:colOff>120650</xdr:colOff>
      <xdr:row>77</xdr:row>
      <xdr:rowOff>139700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149877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0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54611</xdr:rowOff>
    </xdr:from>
    <xdr:to>
      <xdr:col>73</xdr:col>
      <xdr:colOff>180975</xdr:colOff>
      <xdr:row>79</xdr:row>
      <xdr:rowOff>35561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256261"/>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102870</xdr:rowOff>
    </xdr:from>
    <xdr:to>
      <xdr:col>74</xdr:col>
      <xdr:colOff>31750</xdr:colOff>
      <xdr:row>77</xdr:row>
      <xdr:rowOff>33020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43197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35561</xdr:rowOff>
    </xdr:from>
    <xdr:to>
      <xdr:col>69</xdr:col>
      <xdr:colOff>92075</xdr:colOff>
      <xdr:row>80</xdr:row>
      <xdr:rowOff>123189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580111"/>
          <a:ext cx="889000"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11430</xdr:rowOff>
    </xdr:from>
    <xdr:to>
      <xdr:col>69</xdr:col>
      <xdr:colOff>142875</xdr:colOff>
      <xdr:row>78</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38100</xdr:rowOff>
    </xdr:from>
    <xdr:to>
      <xdr:col>65</xdr:col>
      <xdr:colOff>53975</xdr:colOff>
      <xdr:row>78</xdr:row>
      <xdr:rowOff>139700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149877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95250</xdr:rowOff>
    </xdr:from>
    <xdr:to>
      <xdr:col>82</xdr:col>
      <xdr:colOff>158750</xdr:colOff>
      <xdr:row>79</xdr:row>
      <xdr:rowOff>25400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67327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3811</xdr:rowOff>
    </xdr:from>
    <xdr:to>
      <xdr:col>74</xdr:col>
      <xdr:colOff>31750</xdr:colOff>
      <xdr:row>77</xdr:row>
      <xdr:rowOff>105411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156211</xdr:rowOff>
    </xdr:from>
    <xdr:to>
      <xdr:col>69</xdr:col>
      <xdr:colOff>142875</xdr:colOff>
      <xdr:row>79</xdr:row>
      <xdr:rowOff>86361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71138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72389</xdr:rowOff>
    </xdr:from>
    <xdr:to>
      <xdr:col>65</xdr:col>
      <xdr:colOff>53975</xdr:colOff>
      <xdr:row>81</xdr:row>
      <xdr:rowOff>2539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78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158766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87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151026</xdr:rowOff>
    </xdr:from>
    <xdr:to>
      <xdr:col>29</xdr:col>
      <xdr:colOff>127000</xdr:colOff>
      <xdr:row>20</xdr:row>
      <xdr:rowOff>171166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56051"/>
          <a:ext cx="0" cy="139174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143243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171166</xdr:rowOff>
    </xdr:from>
    <xdr:to>
      <xdr:col>30</xdr:col>
      <xdr:colOff>25400</xdr:colOff>
      <xdr:row>20</xdr:row>
      <xdr:rowOff>171166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77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65953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9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151026</xdr:rowOff>
    </xdr:from>
    <xdr:to>
      <xdr:col>30</xdr:col>
      <xdr:colOff>25400</xdr:colOff>
      <xdr:row>12</xdr:row>
      <xdr:rowOff>151026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560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153639</xdr:rowOff>
    </xdr:from>
    <xdr:to>
      <xdr:col>29</xdr:col>
      <xdr:colOff>127000</xdr:colOff>
      <xdr:row>18</xdr:row>
      <xdr:rowOff>41305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5914"/>
          <a:ext cx="647700" cy="591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73060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63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56533</xdr:rowOff>
    </xdr:from>
    <xdr:to>
      <xdr:col>29</xdr:col>
      <xdr:colOff>177800</xdr:colOff>
      <xdr:row>17</xdr:row>
      <xdr:rowOff>158133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18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27338</xdr:rowOff>
    </xdr:from>
    <xdr:to>
      <xdr:col>26</xdr:col>
      <xdr:colOff>50800</xdr:colOff>
      <xdr:row>18</xdr:row>
      <xdr:rowOff>41305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161063"/>
          <a:ext cx="698500" cy="13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109225</xdr:rowOff>
    </xdr:from>
    <xdr:to>
      <xdr:col>26</xdr:col>
      <xdr:colOff>101600</xdr:colOff>
      <xdr:row>18</xdr:row>
      <xdr:rowOff>39375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71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49552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4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27338</xdr:rowOff>
    </xdr:from>
    <xdr:to>
      <xdr:col>22</xdr:col>
      <xdr:colOff>114300</xdr:colOff>
      <xdr:row>18</xdr:row>
      <xdr:rowOff>29472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61063"/>
          <a:ext cx="698500" cy="2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126873</xdr:rowOff>
    </xdr:from>
    <xdr:to>
      <xdr:col>22</xdr:col>
      <xdr:colOff>165100</xdr:colOff>
      <xdr:row>18</xdr:row>
      <xdr:rowOff>57023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9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67200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8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165717</xdr:rowOff>
    </xdr:from>
    <xdr:to>
      <xdr:col>18</xdr:col>
      <xdr:colOff>177800</xdr:colOff>
      <xdr:row>18</xdr:row>
      <xdr:rowOff>29472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27992"/>
          <a:ext cx="698500" cy="35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165247</xdr:rowOff>
    </xdr:from>
    <xdr:to>
      <xdr:col>19</xdr:col>
      <xdr:colOff>38100</xdr:colOff>
      <xdr:row>18</xdr:row>
      <xdr:rowOff>95397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80174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159639</xdr:rowOff>
    </xdr:from>
    <xdr:to>
      <xdr:col>15</xdr:col>
      <xdr:colOff>101600</xdr:colOff>
      <xdr:row>18</xdr:row>
      <xdr:rowOff>89789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21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74566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0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102839</xdr:rowOff>
    </xdr:from>
    <xdr:to>
      <xdr:col>29</xdr:col>
      <xdr:colOff>177800</xdr:colOff>
      <xdr:row>18</xdr:row>
      <xdr:rowOff>32989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5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74916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161955</xdr:rowOff>
    </xdr:from>
    <xdr:to>
      <xdr:col>26</xdr:col>
      <xdr:colOff>101600</xdr:colOff>
      <xdr:row>18</xdr:row>
      <xdr:rowOff>92105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4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76883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0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147988</xdr:rowOff>
    </xdr:from>
    <xdr:to>
      <xdr:col>22</xdr:col>
      <xdr:colOff>165100</xdr:colOff>
      <xdr:row>18</xdr:row>
      <xdr:rowOff>78138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10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62915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9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150122</xdr:rowOff>
    </xdr:from>
    <xdr:to>
      <xdr:col>19</xdr:col>
      <xdr:colOff>38100</xdr:colOff>
      <xdr:row>18</xdr:row>
      <xdr:rowOff>80272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2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90449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8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114917</xdr:rowOff>
    </xdr:from>
    <xdr:to>
      <xdr:col>15</xdr:col>
      <xdr:colOff>101600</xdr:colOff>
      <xdr:row>18</xdr:row>
      <xdr:rowOff>45067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7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55244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4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123489</xdr:rowOff>
    </xdr:from>
    <xdr:to>
      <xdr:col>29</xdr:col>
      <xdr:colOff>127000</xdr:colOff>
      <xdr:row>39</xdr:row>
      <xdr:rowOff>28425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48039"/>
          <a:ext cx="0" cy="16194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502</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3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28425</xdr:rowOff>
    </xdr:from>
    <xdr:to>
      <xdr:col>30</xdr:col>
      <xdr:colOff>25400</xdr:colOff>
      <xdr:row>39</xdr:row>
      <xdr:rowOff>28425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674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38416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9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123489</xdr:rowOff>
    </xdr:from>
    <xdr:to>
      <xdr:col>30</xdr:col>
      <xdr:colOff>25400</xdr:colOff>
      <xdr:row>33</xdr:row>
      <xdr:rowOff>123489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480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151346</xdr:rowOff>
    </xdr:from>
    <xdr:to>
      <xdr:col>29</xdr:col>
      <xdr:colOff>127000</xdr:colOff>
      <xdr:row>37</xdr:row>
      <xdr:rowOff>75369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104596"/>
          <a:ext cx="647700" cy="95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216302</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26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28325</xdr:rowOff>
    </xdr:from>
    <xdr:to>
      <xdr:col>29</xdr:col>
      <xdr:colOff>177800</xdr:colOff>
      <xdr:row>36</xdr:row>
      <xdr:rowOff>129925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981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75369</xdr:rowOff>
    </xdr:from>
    <xdr:to>
      <xdr:col>26</xdr:col>
      <xdr:colOff>50800</xdr:colOff>
      <xdr:row>37</xdr:row>
      <xdr:rowOff>104777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200069"/>
          <a:ext cx="698500" cy="29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52001</xdr:rowOff>
    </xdr:from>
    <xdr:to>
      <xdr:col>26</xdr:col>
      <xdr:colOff>101600</xdr:colOff>
      <xdr:row>36</xdr:row>
      <xdr:rowOff>153601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163778</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774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104777</xdr:rowOff>
    </xdr:from>
    <xdr:to>
      <xdr:col>22</xdr:col>
      <xdr:colOff>114300</xdr:colOff>
      <xdr:row>37</xdr:row>
      <xdr:rowOff>162368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229477"/>
          <a:ext cx="698500" cy="57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78372</xdr:rowOff>
    </xdr:from>
    <xdr:to>
      <xdr:col>22</xdr:col>
      <xdr:colOff>165100</xdr:colOff>
      <xdr:row>37</xdr:row>
      <xdr:rowOff>8522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31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190149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0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119375</xdr:rowOff>
    </xdr:from>
    <xdr:to>
      <xdr:col>18</xdr:col>
      <xdr:colOff>177800</xdr:colOff>
      <xdr:row>37</xdr:row>
      <xdr:rowOff>162368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244075"/>
          <a:ext cx="698500" cy="42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92692</xdr:rowOff>
    </xdr:from>
    <xdr:to>
      <xdr:col>19</xdr:col>
      <xdr:colOff>38100</xdr:colOff>
      <xdr:row>37</xdr:row>
      <xdr:rowOff>22842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204469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8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94994</xdr:rowOff>
    </xdr:from>
    <xdr:to>
      <xdr:col>15</xdr:col>
      <xdr:colOff>101600</xdr:colOff>
      <xdr:row>37</xdr:row>
      <xdr:rowOff>25144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48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206771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81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100546</xdr:rowOff>
    </xdr:from>
    <xdr:to>
      <xdr:col>29</xdr:col>
      <xdr:colOff>177800</xdr:colOff>
      <xdr:row>37</xdr:row>
      <xdr:rowOff>30696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53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72623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25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24569</xdr:rowOff>
    </xdr:from>
    <xdr:to>
      <xdr:col>26</xdr:col>
      <xdr:colOff>101600</xdr:colOff>
      <xdr:row>37</xdr:row>
      <xdr:rowOff>126169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149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110946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235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53977</xdr:rowOff>
    </xdr:from>
    <xdr:to>
      <xdr:col>22</xdr:col>
      <xdr:colOff>165100</xdr:colOff>
      <xdr:row>37</xdr:row>
      <xdr:rowOff>155577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178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140354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265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111568</xdr:rowOff>
    </xdr:from>
    <xdr:to>
      <xdr:col>19</xdr:col>
      <xdr:colOff>38100</xdr:colOff>
      <xdr:row>37</xdr:row>
      <xdr:rowOff>213168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236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197945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32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68575</xdr:rowOff>
    </xdr:from>
    <xdr:to>
      <xdr:col>15</xdr:col>
      <xdr:colOff>101600</xdr:colOff>
      <xdr:row>37</xdr:row>
      <xdr:rowOff>170175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193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154952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27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6,316
6,204
47.11
4,738,752
4,443,951
259,841
2,858,054
4,259,729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154285</xdr:rowOff>
    </xdr:from>
    <xdr:to>
      <xdr:col>24</xdr:col>
      <xdr:colOff>62865</xdr:colOff>
      <xdr:row>38</xdr:row>
      <xdr:rowOff>73254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7785"/>
          <a:ext cx="1270" cy="1290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77081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73254</xdr:rowOff>
    </xdr:from>
    <xdr:to>
      <xdr:col>24</xdr:col>
      <xdr:colOff>152400</xdr:colOff>
      <xdr:row>38</xdr:row>
      <xdr:rowOff>73254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100962</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7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154285</xdr:rowOff>
    </xdr:from>
    <xdr:to>
      <xdr:col>24</xdr:col>
      <xdr:colOff>152400</xdr:colOff>
      <xdr:row>30</xdr:row>
      <xdr:rowOff>154285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7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66754</xdr:rowOff>
    </xdr:from>
    <xdr:to>
      <xdr:col>24</xdr:col>
      <xdr:colOff>63500</xdr:colOff>
      <xdr:row>35</xdr:row>
      <xdr:rowOff>98141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7504"/>
          <a:ext cx="838200" cy="31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162016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19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139139</xdr:rowOff>
    </xdr:from>
    <xdr:to>
      <xdr:col>24</xdr:col>
      <xdr:colOff>114300</xdr:colOff>
      <xdr:row>35</xdr:row>
      <xdr:rowOff>69289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98141</xdr:rowOff>
    </xdr:from>
    <xdr:to>
      <xdr:col>19</xdr:col>
      <xdr:colOff>177800</xdr:colOff>
      <xdr:row>35</xdr:row>
      <xdr:rowOff>110843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98891"/>
          <a:ext cx="889000" cy="1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xdr:rowOff>
    </xdr:from>
    <xdr:to>
      <xdr:col>20</xdr:col>
      <xdr:colOff>38100</xdr:colOff>
      <xdr:row>35</xdr:row>
      <xdr:rowOff>101727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118254</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94254</xdr:rowOff>
    </xdr:from>
    <xdr:to>
      <xdr:col>15</xdr:col>
      <xdr:colOff>50800</xdr:colOff>
      <xdr:row>35</xdr:row>
      <xdr:rowOff>110843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95004"/>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8852</xdr:rowOff>
    </xdr:from>
    <xdr:to>
      <xdr:col>15</xdr:col>
      <xdr:colOff>101600</xdr:colOff>
      <xdr:row>35</xdr:row>
      <xdr:rowOff>110452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126979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94254</xdr:rowOff>
    </xdr:from>
    <xdr:to>
      <xdr:col>10</xdr:col>
      <xdr:colOff>114300</xdr:colOff>
      <xdr:row>35</xdr:row>
      <xdr:rowOff>119515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5004"/>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44902</xdr:rowOff>
    </xdr:from>
    <xdr:to>
      <xdr:col>10</xdr:col>
      <xdr:colOff>165100</xdr:colOff>
      <xdr:row>35</xdr:row>
      <xdr:rowOff>146502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137629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143307</xdr:rowOff>
    </xdr:from>
    <xdr:to>
      <xdr:col>6</xdr:col>
      <xdr:colOff>38100</xdr:colOff>
      <xdr:row>36</xdr:row>
      <xdr:rowOff>73457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64584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3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15954</xdr:rowOff>
    </xdr:from>
    <xdr:to>
      <xdr:col>24</xdr:col>
      <xdr:colOff>114300</xdr:colOff>
      <xdr:row>35</xdr:row>
      <xdr:rowOff>117554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165831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5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47341</xdr:rowOff>
    </xdr:from>
    <xdr:to>
      <xdr:col>20</xdr:col>
      <xdr:colOff>38100</xdr:colOff>
      <xdr:row>35</xdr:row>
      <xdr:rowOff>148941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4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140068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4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60043</xdr:rowOff>
    </xdr:from>
    <xdr:to>
      <xdr:col>15</xdr:col>
      <xdr:colOff>101600</xdr:colOff>
      <xdr:row>35</xdr:row>
      <xdr:rowOff>161643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152770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5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43454</xdr:rowOff>
    </xdr:from>
    <xdr:to>
      <xdr:col>10</xdr:col>
      <xdr:colOff>165100</xdr:colOff>
      <xdr:row>35</xdr:row>
      <xdr:rowOff>145054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4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161581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9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68715</xdr:rowOff>
    </xdr:from>
    <xdr:to>
      <xdr:col>6</xdr:col>
      <xdr:colOff>38100</xdr:colOff>
      <xdr:row>35</xdr:row>
      <xdr:rowOff>170315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15392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105252</xdr:rowOff>
    </xdr:from>
    <xdr:to>
      <xdr:col>24</xdr:col>
      <xdr:colOff>62865</xdr:colOff>
      <xdr:row>59</xdr:row>
      <xdr:rowOff>4851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77752"/>
          <a:ext cx="1270" cy="144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8678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12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4851</xdr:rowOff>
    </xdr:from>
    <xdr:to>
      <xdr:col>24</xdr:col>
      <xdr:colOff>152400</xdr:colOff>
      <xdr:row>59</xdr:row>
      <xdr:rowOff>4851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12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51929</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5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105252</xdr:rowOff>
    </xdr:from>
    <xdr:to>
      <xdr:col>24</xdr:col>
      <xdr:colOff>152400</xdr:colOff>
      <xdr:row>50</xdr:row>
      <xdr:rowOff>105252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7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2777</xdr:rowOff>
    </xdr:from>
    <xdr:to>
      <xdr:col>24</xdr:col>
      <xdr:colOff>63500</xdr:colOff>
      <xdr:row>58</xdr:row>
      <xdr:rowOff>74681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946877"/>
          <a:ext cx="838200" cy="7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167250</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8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144373</xdr:rowOff>
    </xdr:from>
    <xdr:to>
      <xdr:col>24</xdr:col>
      <xdr:colOff>114300</xdr:colOff>
      <xdr:row>58</xdr:row>
      <xdr:rowOff>74523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2777</xdr:rowOff>
    </xdr:from>
    <xdr:to>
      <xdr:col>19</xdr:col>
      <xdr:colOff>177800</xdr:colOff>
      <xdr:row>58</xdr:row>
      <xdr:rowOff>46472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946877"/>
          <a:ext cx="889000" cy="4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147662</xdr:rowOff>
    </xdr:from>
    <xdr:to>
      <xdr:col>20</xdr:col>
      <xdr:colOff>38100</xdr:colOff>
      <xdr:row>58</xdr:row>
      <xdr:rowOff>77812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2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68939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1001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31996</xdr:rowOff>
    </xdr:from>
    <xdr:to>
      <xdr:col>15</xdr:col>
      <xdr:colOff>50800</xdr:colOff>
      <xdr:row>58</xdr:row>
      <xdr:rowOff>46472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9976096"/>
          <a:ext cx="88900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522</xdr:rowOff>
    </xdr:from>
    <xdr:to>
      <xdr:col>15</xdr:col>
      <xdr:colOff>101600</xdr:colOff>
      <xdr:row>58</xdr:row>
      <xdr:rowOff>102122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93249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10037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31996</xdr:rowOff>
    </xdr:from>
    <xdr:to>
      <xdr:col>10</xdr:col>
      <xdr:colOff>114300</xdr:colOff>
      <xdr:row>58</xdr:row>
      <xdr:rowOff>67554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976096"/>
          <a:ext cx="889000" cy="3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7545</xdr:rowOff>
    </xdr:from>
    <xdr:to>
      <xdr:col>10</xdr:col>
      <xdr:colOff>165100</xdr:colOff>
      <xdr:row>58</xdr:row>
      <xdr:rowOff>109145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5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100272</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1004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12198</xdr:rowOff>
    </xdr:from>
    <xdr:to>
      <xdr:col>6</xdr:col>
      <xdr:colOff>38100</xdr:colOff>
      <xdr:row>58</xdr:row>
      <xdr:rowOff>113798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5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130325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73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23881</xdr:rowOff>
    </xdr:from>
    <xdr:to>
      <xdr:col>24</xdr:col>
      <xdr:colOff>114300</xdr:colOff>
      <xdr:row>58</xdr:row>
      <xdr:rowOff>125481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6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122800</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9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123427</xdr:rowOff>
    </xdr:from>
    <xdr:to>
      <xdr:col>20</xdr:col>
      <xdr:colOff>38100</xdr:colOff>
      <xdr:row>58</xdr:row>
      <xdr:rowOff>53577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70104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671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167122</xdr:rowOff>
    </xdr:from>
    <xdr:to>
      <xdr:col>15</xdr:col>
      <xdr:colOff>101600</xdr:colOff>
      <xdr:row>58</xdr:row>
      <xdr:rowOff>97272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93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113799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71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152646</xdr:rowOff>
    </xdr:from>
    <xdr:to>
      <xdr:col>10</xdr:col>
      <xdr:colOff>165100</xdr:colOff>
      <xdr:row>58</xdr:row>
      <xdr:rowOff>82796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2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99323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70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16754</xdr:rowOff>
    </xdr:from>
    <xdr:to>
      <xdr:col>6</xdr:col>
      <xdr:colOff>38100</xdr:colOff>
      <xdr:row>58</xdr:row>
      <xdr:rowOff>118354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6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109481</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1005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106896</xdr:rowOff>
    </xdr:from>
    <xdr:to>
      <xdr:col>24</xdr:col>
      <xdr:colOff>62865</xdr:colOff>
      <xdr:row>79</xdr:row>
      <xdr:rowOff>28296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846"/>
          <a:ext cx="1270" cy="129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32123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7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28296</xdr:rowOff>
    </xdr:from>
    <xdr:to>
      <xdr:col>24</xdr:col>
      <xdr:colOff>152400</xdr:colOff>
      <xdr:row>79</xdr:row>
      <xdr:rowOff>28296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53573</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106896</xdr:rowOff>
    </xdr:from>
    <xdr:to>
      <xdr:col>24</xdr:col>
      <xdr:colOff>152400</xdr:colOff>
      <xdr:row>71</xdr:row>
      <xdr:rowOff>106896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90132</xdr:rowOff>
    </xdr:from>
    <xdr:to>
      <xdr:col>24</xdr:col>
      <xdr:colOff>63500</xdr:colOff>
      <xdr:row>78</xdr:row>
      <xdr:rowOff>94228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63232"/>
          <a:ext cx="8382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117263</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47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94386</xdr:rowOff>
    </xdr:from>
    <xdr:to>
      <xdr:col>24</xdr:col>
      <xdr:colOff>114300</xdr:colOff>
      <xdr:row>78</xdr:row>
      <xdr:rowOff>24536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94228</xdr:rowOff>
    </xdr:from>
    <xdr:to>
      <xdr:col>19</xdr:col>
      <xdr:colOff>177800</xdr:colOff>
      <xdr:row>78</xdr:row>
      <xdr:rowOff>105200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67328"/>
          <a:ext cx="8890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110350</xdr:rowOff>
    </xdr:from>
    <xdr:to>
      <xdr:col>20</xdr:col>
      <xdr:colOff>38100</xdr:colOff>
      <xdr:row>78</xdr:row>
      <xdr:rowOff>40500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57027</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105200</xdr:rowOff>
    </xdr:from>
    <xdr:to>
      <xdr:col>15</xdr:col>
      <xdr:colOff>50800</xdr:colOff>
      <xdr:row>78</xdr:row>
      <xdr:rowOff>106857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78300"/>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116027</xdr:rowOff>
    </xdr:from>
    <xdr:to>
      <xdr:col>15</xdr:col>
      <xdr:colOff>101600</xdr:colOff>
      <xdr:row>78</xdr:row>
      <xdr:rowOff>46177</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62704</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106857</xdr:rowOff>
    </xdr:from>
    <xdr:to>
      <xdr:col>10</xdr:col>
      <xdr:colOff>114300</xdr:colOff>
      <xdr:row>78</xdr:row>
      <xdr:rowOff>107353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79957"/>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140773</xdr:rowOff>
    </xdr:from>
    <xdr:to>
      <xdr:col>10</xdr:col>
      <xdr:colOff>165100</xdr:colOff>
      <xdr:row>78</xdr:row>
      <xdr:rowOff>70923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87450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52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167824</xdr:rowOff>
    </xdr:from>
    <xdr:to>
      <xdr:col>6</xdr:col>
      <xdr:colOff>38100</xdr:colOff>
      <xdr:row>78</xdr:row>
      <xdr:rowOff>97974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6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114501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4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39332</xdr:rowOff>
    </xdr:from>
    <xdr:to>
      <xdr:col>24</xdr:col>
      <xdr:colOff>114300</xdr:colOff>
      <xdr:row>78</xdr:row>
      <xdr:rowOff>140932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1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125709</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2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43428</xdr:rowOff>
    </xdr:from>
    <xdr:to>
      <xdr:col>20</xdr:col>
      <xdr:colOff>38100</xdr:colOff>
      <xdr:row>78</xdr:row>
      <xdr:rowOff>145028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1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136155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0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54400</xdr:rowOff>
    </xdr:from>
    <xdr:to>
      <xdr:col>15</xdr:col>
      <xdr:colOff>101600</xdr:colOff>
      <xdr:row>78</xdr:row>
      <xdr:rowOff>156000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147127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56057</xdr:rowOff>
    </xdr:from>
    <xdr:to>
      <xdr:col>10</xdr:col>
      <xdr:colOff>165100</xdr:colOff>
      <xdr:row>78</xdr:row>
      <xdr:rowOff>157657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148784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2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56553</xdr:rowOff>
    </xdr:from>
    <xdr:to>
      <xdr:col>6</xdr:col>
      <xdr:colOff>38100</xdr:colOff>
      <xdr:row>78</xdr:row>
      <xdr:rowOff>158153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2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149280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2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88182</xdr:rowOff>
    </xdr:from>
    <xdr:to>
      <xdr:col>24</xdr:col>
      <xdr:colOff>62865</xdr:colOff>
      <xdr:row>99</xdr:row>
      <xdr:rowOff>40277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8682"/>
          <a:ext cx="1270" cy="1495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44104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40277</xdr:rowOff>
    </xdr:from>
    <xdr:to>
      <xdr:col>24</xdr:col>
      <xdr:colOff>152400</xdr:colOff>
      <xdr:row>99</xdr:row>
      <xdr:rowOff>40277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13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34859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9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88182</xdr:rowOff>
    </xdr:from>
    <xdr:to>
      <xdr:col>24</xdr:col>
      <xdr:colOff>152400</xdr:colOff>
      <xdr:row>90</xdr:row>
      <xdr:rowOff>88182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8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36080</xdr:rowOff>
    </xdr:from>
    <xdr:to>
      <xdr:col>24</xdr:col>
      <xdr:colOff>63500</xdr:colOff>
      <xdr:row>98</xdr:row>
      <xdr:rowOff>81260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838180"/>
          <a:ext cx="838200" cy="4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107890</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95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85013</xdr:rowOff>
    </xdr:from>
    <xdr:to>
      <xdr:col>24</xdr:col>
      <xdr:colOff>114300</xdr:colOff>
      <xdr:row>97</xdr:row>
      <xdr:rowOff>15163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54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81260</xdr:rowOff>
    </xdr:from>
    <xdr:to>
      <xdr:col>19</xdr:col>
      <xdr:colOff>177800</xdr:colOff>
      <xdr:row>98</xdr:row>
      <xdr:rowOff>114599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83360"/>
          <a:ext cx="889000" cy="3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133604</xdr:rowOff>
    </xdr:from>
    <xdr:to>
      <xdr:col>20</xdr:col>
      <xdr:colOff>38100</xdr:colOff>
      <xdr:row>97</xdr:row>
      <xdr:rowOff>63754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9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80281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6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114599</xdr:rowOff>
    </xdr:from>
    <xdr:to>
      <xdr:col>15</xdr:col>
      <xdr:colOff>50800</xdr:colOff>
      <xdr:row>99</xdr:row>
      <xdr:rowOff>69813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916699"/>
          <a:ext cx="889000" cy="12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25039</xdr:rowOff>
    </xdr:from>
    <xdr:to>
      <xdr:col>15</xdr:col>
      <xdr:colOff>101600</xdr:colOff>
      <xdr:row>96</xdr:row>
      <xdr:rowOff>126639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8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143166</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2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50318</xdr:rowOff>
    </xdr:from>
    <xdr:to>
      <xdr:col>10</xdr:col>
      <xdr:colOff>114300</xdr:colOff>
      <xdr:row>99</xdr:row>
      <xdr:rowOff>69813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7023868"/>
          <a:ext cx="889000" cy="1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75696</xdr:rowOff>
    </xdr:from>
    <xdr:to>
      <xdr:col>10</xdr:col>
      <xdr:colOff>165100</xdr:colOff>
      <xdr:row>98</xdr:row>
      <xdr:rowOff>5846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22373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75002</xdr:rowOff>
    </xdr:from>
    <xdr:to>
      <xdr:col>6</xdr:col>
      <xdr:colOff>38100</xdr:colOff>
      <xdr:row>98</xdr:row>
      <xdr:rowOff>5152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21679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156730</xdr:rowOff>
    </xdr:from>
    <xdr:to>
      <xdr:col>24</xdr:col>
      <xdr:colOff>114300</xdr:colOff>
      <xdr:row>98</xdr:row>
      <xdr:rowOff>86880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78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135157</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76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30460</xdr:rowOff>
    </xdr:from>
    <xdr:to>
      <xdr:col>20</xdr:col>
      <xdr:colOff>38100</xdr:colOff>
      <xdr:row>98</xdr:row>
      <xdr:rowOff>132060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8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123187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9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63799</xdr:rowOff>
    </xdr:from>
    <xdr:to>
      <xdr:col>15</xdr:col>
      <xdr:colOff>101600</xdr:colOff>
      <xdr:row>98</xdr:row>
      <xdr:rowOff>165399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6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156526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5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19013</xdr:rowOff>
    </xdr:from>
    <xdr:to>
      <xdr:col>10</xdr:col>
      <xdr:colOff>165100</xdr:colOff>
      <xdr:row>99</xdr:row>
      <xdr:rowOff>120613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99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111740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708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170968</xdr:rowOff>
    </xdr:from>
    <xdr:to>
      <xdr:col>6</xdr:col>
      <xdr:colOff>38100</xdr:colOff>
      <xdr:row>99</xdr:row>
      <xdr:rowOff>101118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9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92245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706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58596</xdr:rowOff>
    </xdr:from>
    <xdr:to>
      <xdr:col>54</xdr:col>
      <xdr:colOff>189865</xdr:colOff>
      <xdr:row>38</xdr:row>
      <xdr:rowOff>94590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02096"/>
          <a:ext cx="1270" cy="1407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98417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94590</xdr:rowOff>
    </xdr:from>
    <xdr:to>
      <xdr:col>55</xdr:col>
      <xdr:colOff>88900</xdr:colOff>
      <xdr:row>38</xdr:row>
      <xdr:rowOff>94590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0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5273</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7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58596</xdr:rowOff>
    </xdr:from>
    <xdr:to>
      <xdr:col>55</xdr:col>
      <xdr:colOff>88900</xdr:colOff>
      <xdr:row>30</xdr:row>
      <xdr:rowOff>58596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0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129710</xdr:rowOff>
    </xdr:from>
    <xdr:to>
      <xdr:col>55</xdr:col>
      <xdr:colOff>0</xdr:colOff>
      <xdr:row>37</xdr:row>
      <xdr:rowOff>160349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73360"/>
          <a:ext cx="838200" cy="3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65936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66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43059</xdr:rowOff>
    </xdr:from>
    <xdr:to>
      <xdr:col>55</xdr:col>
      <xdr:colOff>50800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146777</xdr:rowOff>
    </xdr:from>
    <xdr:to>
      <xdr:col>50</xdr:col>
      <xdr:colOff>114300</xdr:colOff>
      <xdr:row>37</xdr:row>
      <xdr:rowOff>160349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90427"/>
          <a:ext cx="889000" cy="1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70070</xdr:rowOff>
    </xdr:from>
    <xdr:to>
      <xdr:col>50</xdr:col>
      <xdr:colOff>165100</xdr:colOff>
      <xdr:row>37</xdr:row>
      <xdr:rowOff>220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16747</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103552</xdr:rowOff>
    </xdr:from>
    <xdr:to>
      <xdr:col>45</xdr:col>
      <xdr:colOff>177800</xdr:colOff>
      <xdr:row>37</xdr:row>
      <xdr:rowOff>146777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04302"/>
          <a:ext cx="889000" cy="38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106081</xdr:rowOff>
    </xdr:from>
    <xdr:to>
      <xdr:col>46</xdr:col>
      <xdr:colOff>38100</xdr:colOff>
      <xdr:row>37</xdr:row>
      <xdr:rowOff>36231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52758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103552</xdr:rowOff>
    </xdr:from>
    <xdr:to>
      <xdr:col>41</xdr:col>
      <xdr:colOff>50800</xdr:colOff>
      <xdr:row>37</xdr:row>
      <xdr:rowOff>151558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104302"/>
          <a:ext cx="889000" cy="39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139649</xdr:rowOff>
    </xdr:from>
    <xdr:to>
      <xdr:col>41</xdr:col>
      <xdr:colOff>101600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86326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7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17488</xdr:rowOff>
    </xdr:from>
    <xdr:to>
      <xdr:col>36</xdr:col>
      <xdr:colOff>165100</xdr:colOff>
      <xdr:row>37</xdr:row>
      <xdr:rowOff>119088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135615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3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78910</xdr:rowOff>
    </xdr:from>
    <xdr:to>
      <xdr:col>55</xdr:col>
      <xdr:colOff>50800</xdr:colOff>
      <xdr:row>38</xdr:row>
      <xdr:rowOff>9060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2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57337</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0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109549</xdr:rowOff>
    </xdr:from>
    <xdr:to>
      <xdr:col>50</xdr:col>
      <xdr:colOff>165100</xdr:colOff>
      <xdr:row>38</xdr:row>
      <xdr:rowOff>39699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5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30826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4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95977</xdr:rowOff>
    </xdr:from>
    <xdr:to>
      <xdr:col>46</xdr:col>
      <xdr:colOff>38100</xdr:colOff>
      <xdr:row>38</xdr:row>
      <xdr:rowOff>26127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3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17254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3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52752</xdr:rowOff>
    </xdr:from>
    <xdr:to>
      <xdr:col>41</xdr:col>
      <xdr:colOff>101600</xdr:colOff>
      <xdr:row>35</xdr:row>
      <xdr:rowOff>154352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5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145479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46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100758</xdr:rowOff>
    </xdr:from>
    <xdr:to>
      <xdr:col>36</xdr:col>
      <xdr:colOff>165100</xdr:colOff>
      <xdr:row>38</xdr:row>
      <xdr:rowOff>30908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4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22035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53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70345</xdr:rowOff>
    </xdr:from>
    <xdr:to>
      <xdr:col>54</xdr:col>
      <xdr:colOff>189865</xdr:colOff>
      <xdr:row>58</xdr:row>
      <xdr:rowOff>135062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14295"/>
          <a:ext cx="1270" cy="1264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138889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8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135062</xdr:rowOff>
    </xdr:from>
    <xdr:to>
      <xdr:col>55</xdr:col>
      <xdr:colOff>88900</xdr:colOff>
      <xdr:row>58</xdr:row>
      <xdr:rowOff>135062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7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17022</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8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70345</xdr:rowOff>
    </xdr:from>
    <xdr:to>
      <xdr:col>55</xdr:col>
      <xdr:colOff>88900</xdr:colOff>
      <xdr:row>51</xdr:row>
      <xdr:rowOff>70345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1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66389</xdr:rowOff>
    </xdr:from>
    <xdr:to>
      <xdr:col>55</xdr:col>
      <xdr:colOff>0</xdr:colOff>
      <xdr:row>58</xdr:row>
      <xdr:rowOff>95983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10489"/>
          <a:ext cx="838200" cy="2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36256</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089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13379</xdr:rowOff>
    </xdr:from>
    <xdr:to>
      <xdr:col>55</xdr:col>
      <xdr:colOff>50800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66389</xdr:rowOff>
    </xdr:from>
    <xdr:to>
      <xdr:col>50</xdr:col>
      <xdr:colOff>114300</xdr:colOff>
      <xdr:row>58</xdr:row>
      <xdr:rowOff>76898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10489"/>
          <a:ext cx="889000" cy="1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21981</xdr:rowOff>
    </xdr:from>
    <xdr:to>
      <xdr:col>50</xdr:col>
      <xdr:colOff>165100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76898</xdr:rowOff>
    </xdr:from>
    <xdr:to>
      <xdr:col>45</xdr:col>
      <xdr:colOff>177800</xdr:colOff>
      <xdr:row>58</xdr:row>
      <xdr:rowOff>103994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20998"/>
          <a:ext cx="889000" cy="2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25622</xdr:rowOff>
    </xdr:from>
    <xdr:to>
      <xdr:col>46</xdr:col>
      <xdr:colOff>38100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103994</xdr:rowOff>
    </xdr:from>
    <xdr:to>
      <xdr:col>41</xdr:col>
      <xdr:colOff>50800</xdr:colOff>
      <xdr:row>58</xdr:row>
      <xdr:rowOff>118029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48094"/>
          <a:ext cx="889000" cy="1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31571</xdr:rowOff>
    </xdr:from>
    <xdr:to>
      <xdr:col>41</xdr:col>
      <xdr:colOff>101600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149698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22543</xdr:rowOff>
    </xdr:from>
    <xdr:to>
      <xdr:col>36</xdr:col>
      <xdr:colOff>165100</xdr:colOff>
      <xdr:row>58</xdr:row>
      <xdr:rowOff>124143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6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140670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74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45183</xdr:rowOff>
    </xdr:from>
    <xdr:to>
      <xdr:col>55</xdr:col>
      <xdr:colOff>50800</xdr:colOff>
      <xdr:row>58</xdr:row>
      <xdr:rowOff>146783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163256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15589</xdr:rowOff>
    </xdr:from>
    <xdr:to>
      <xdr:col>50</xdr:col>
      <xdr:colOff>165100</xdr:colOff>
      <xdr:row>58</xdr:row>
      <xdr:rowOff>117189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5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133716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3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26098</xdr:rowOff>
    </xdr:from>
    <xdr:to>
      <xdr:col>46</xdr:col>
      <xdr:colOff>38100</xdr:colOff>
      <xdr:row>58</xdr:row>
      <xdr:rowOff>127698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118825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6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53194</xdr:rowOff>
    </xdr:from>
    <xdr:to>
      <xdr:col>41</xdr:col>
      <xdr:colOff>101600</xdr:colOff>
      <xdr:row>58</xdr:row>
      <xdr:rowOff>154794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9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145921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9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67229</xdr:rowOff>
    </xdr:from>
    <xdr:to>
      <xdr:col>36</xdr:col>
      <xdr:colOff>165100</xdr:colOff>
      <xdr:row>58</xdr:row>
      <xdr:rowOff>168829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159956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0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117781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90731"/>
          <a:ext cx="1270" cy="1222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165895</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389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64458</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659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2,672,941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117781</xdr:rowOff>
    </xdr:from>
    <xdr:to>
      <xdr:col>55</xdr:col>
      <xdr:colOff>88900</xdr:colOff>
      <xdr:row>71</xdr:row>
      <xdr:rowOff>117781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90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97258</xdr:rowOff>
    </xdr:from>
    <xdr:to>
      <xdr:col>55</xdr:col>
      <xdr:colOff>0</xdr:colOff>
      <xdr:row>78</xdr:row>
      <xdr:rowOff>131687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470358"/>
          <a:ext cx="838200" cy="3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83345</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84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60468</xdr:rowOff>
    </xdr:from>
    <xdr:to>
      <xdr:col>55</xdr:col>
      <xdr:colOff>50800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97258</xdr:rowOff>
    </xdr:from>
    <xdr:to>
      <xdr:col>50</xdr:col>
      <xdr:colOff>114300</xdr:colOff>
      <xdr:row>78</xdr:row>
      <xdr:rowOff>108241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470358"/>
          <a:ext cx="889000" cy="1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63246</xdr:rowOff>
    </xdr:from>
    <xdr:to>
      <xdr:col>50</xdr:col>
      <xdr:colOff>165100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108241</xdr:rowOff>
    </xdr:from>
    <xdr:to>
      <xdr:col>45</xdr:col>
      <xdr:colOff>177800</xdr:colOff>
      <xdr:row>78</xdr:row>
      <xdr:rowOff>135710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481341"/>
          <a:ext cx="889000" cy="2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69791</xdr:rowOff>
    </xdr:from>
    <xdr:to>
      <xdr:col>46</xdr:col>
      <xdr:colOff>38100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135710</xdr:rowOff>
    </xdr:from>
    <xdr:to>
      <xdr:col>41</xdr:col>
      <xdr:colOff>50800</xdr:colOff>
      <xdr:row>78</xdr:row>
      <xdr:rowOff>139531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508810"/>
          <a:ext cx="8890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71045</xdr:rowOff>
    </xdr:from>
    <xdr:to>
      <xdr:col>41</xdr:col>
      <xdr:colOff>101600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17722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65677</xdr:rowOff>
    </xdr:from>
    <xdr:to>
      <xdr:col>36</xdr:col>
      <xdr:colOff>165100</xdr:colOff>
      <xdr:row>78</xdr:row>
      <xdr:rowOff>167277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3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12354</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1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80887</xdr:rowOff>
    </xdr:from>
    <xdr:to>
      <xdr:col>55</xdr:col>
      <xdr:colOff>50800</xdr:colOff>
      <xdr:row>79</xdr:row>
      <xdr:rowOff>11037</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5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38895</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1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46458</xdr:rowOff>
    </xdr:from>
    <xdr:to>
      <xdr:col>50</xdr:col>
      <xdr:colOff>165100</xdr:colOff>
      <xdr:row>78</xdr:row>
      <xdr:rowOff>148058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1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164585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19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57441</xdr:rowOff>
    </xdr:from>
    <xdr:to>
      <xdr:col>46</xdr:col>
      <xdr:colOff>38100</xdr:colOff>
      <xdr:row>78</xdr:row>
      <xdr:rowOff>159041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3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4118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20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84910</xdr:rowOff>
    </xdr:from>
    <xdr:to>
      <xdr:col>41</xdr:col>
      <xdr:colOff>101600</xdr:colOff>
      <xdr:row>79</xdr:row>
      <xdr:rowOff>15060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5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6187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55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88731</xdr:rowOff>
    </xdr:from>
    <xdr:to>
      <xdr:col>36</xdr:col>
      <xdr:colOff>165100</xdr:colOff>
      <xdr:row>79</xdr:row>
      <xdr:rowOff>18881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6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10008</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3017" y="13554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165908</xdr:rowOff>
    </xdr:from>
    <xdr:to>
      <xdr:col>54</xdr:col>
      <xdr:colOff>189865</xdr:colOff>
      <xdr:row>99</xdr:row>
      <xdr:rowOff>79773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24958"/>
          <a:ext cx="1270" cy="162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83600</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5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79773</xdr:rowOff>
    </xdr:from>
    <xdr:to>
      <xdr:col>55</xdr:col>
      <xdr:colOff>88900</xdr:colOff>
      <xdr:row>99</xdr:row>
      <xdr:rowOff>79773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3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112585</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165908</xdr:rowOff>
    </xdr:from>
    <xdr:to>
      <xdr:col>55</xdr:col>
      <xdr:colOff>88900</xdr:colOff>
      <xdr:row>89</xdr:row>
      <xdr:rowOff>165908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25583</xdr:rowOff>
    </xdr:from>
    <xdr:to>
      <xdr:col>55</xdr:col>
      <xdr:colOff>0</xdr:colOff>
      <xdr:row>98</xdr:row>
      <xdr:rowOff>50471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27683"/>
          <a:ext cx="838200" cy="2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122334</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1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99457</xdr:rowOff>
    </xdr:from>
    <xdr:to>
      <xdr:col>55</xdr:col>
      <xdr:colOff>50800</xdr:colOff>
      <xdr:row>98</xdr:row>
      <xdr:rowOff>29607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50471</xdr:rowOff>
    </xdr:from>
    <xdr:to>
      <xdr:col>50</xdr:col>
      <xdr:colOff>114300</xdr:colOff>
      <xdr:row>98</xdr:row>
      <xdr:rowOff>57635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52571"/>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132860</xdr:rowOff>
    </xdr:from>
    <xdr:to>
      <xdr:col>50</xdr:col>
      <xdr:colOff>165100</xdr:colOff>
      <xdr:row>98</xdr:row>
      <xdr:rowOff>63010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6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79537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49037</xdr:rowOff>
    </xdr:from>
    <xdr:to>
      <xdr:col>45</xdr:col>
      <xdr:colOff>177800</xdr:colOff>
      <xdr:row>98</xdr:row>
      <xdr:rowOff>57635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51137"/>
          <a:ext cx="889000" cy="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133255</xdr:rowOff>
    </xdr:from>
    <xdr:to>
      <xdr:col>46</xdr:col>
      <xdr:colOff>38100</xdr:colOff>
      <xdr:row>98</xdr:row>
      <xdr:rowOff>63405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79932</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49037</xdr:rowOff>
    </xdr:from>
    <xdr:to>
      <xdr:col>41</xdr:col>
      <xdr:colOff>50800</xdr:colOff>
      <xdr:row>98</xdr:row>
      <xdr:rowOff>152952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51137"/>
          <a:ext cx="889000" cy="10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153574</xdr:rowOff>
    </xdr:from>
    <xdr:to>
      <xdr:col>41</xdr:col>
      <xdr:colOff>101600</xdr:colOff>
      <xdr:row>98</xdr:row>
      <xdr:rowOff>83724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8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100251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5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135489</xdr:rowOff>
    </xdr:from>
    <xdr:to>
      <xdr:col>36</xdr:col>
      <xdr:colOff>165100</xdr:colOff>
      <xdr:row>98</xdr:row>
      <xdr:rowOff>65639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82166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4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146233</xdr:rowOff>
    </xdr:from>
    <xdr:to>
      <xdr:col>55</xdr:col>
      <xdr:colOff>50800</xdr:colOff>
      <xdr:row>98</xdr:row>
      <xdr:rowOff>76383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7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124660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5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171121</xdr:rowOff>
    </xdr:from>
    <xdr:to>
      <xdr:col>50</xdr:col>
      <xdr:colOff>165100</xdr:colOff>
      <xdr:row>98</xdr:row>
      <xdr:rowOff>101271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0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92398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9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6835</xdr:rowOff>
    </xdr:from>
    <xdr:to>
      <xdr:col>46</xdr:col>
      <xdr:colOff>38100</xdr:colOff>
      <xdr:row>98</xdr:row>
      <xdr:rowOff>108435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0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99562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169687</xdr:rowOff>
    </xdr:from>
    <xdr:to>
      <xdr:col>41</xdr:col>
      <xdr:colOff>101600</xdr:colOff>
      <xdr:row>98</xdr:row>
      <xdr:rowOff>99837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90964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89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102152</xdr:rowOff>
    </xdr:from>
    <xdr:to>
      <xdr:col>36</xdr:col>
      <xdr:colOff>165100</xdr:colOff>
      <xdr:row>99</xdr:row>
      <xdr:rowOff>32302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0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23429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9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15004</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158504"/>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133131</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493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15004</xdr:rowOff>
    </xdr:from>
    <xdr:to>
      <xdr:col>86</xdr:col>
      <xdr:colOff>25400</xdr:colOff>
      <xdr:row>30</xdr:row>
      <xdr:rowOff>15004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158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38180</xdr:rowOff>
    </xdr:from>
    <xdr:to>
      <xdr:col>85</xdr:col>
      <xdr:colOff>127000</xdr:colOff>
      <xdr:row>39</xdr:row>
      <xdr:rowOff>89735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553280"/>
          <a:ext cx="838200" cy="22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71180</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86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92753</xdr:rowOff>
    </xdr:from>
    <xdr:to>
      <xdr:col>85</xdr:col>
      <xdr:colOff>177800</xdr:colOff>
      <xdr:row>39</xdr:row>
      <xdr:rowOff>22903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14449</xdr:rowOff>
    </xdr:from>
    <xdr:to>
      <xdr:col>81</xdr:col>
      <xdr:colOff>50800</xdr:colOff>
      <xdr:row>39</xdr:row>
      <xdr:rowOff>89735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529549"/>
          <a:ext cx="889000" cy="24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128807</xdr:rowOff>
    </xdr:from>
    <xdr:to>
      <xdr:col>81</xdr:col>
      <xdr:colOff>101600</xdr:colOff>
      <xdr:row>39</xdr:row>
      <xdr:rowOff>58957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43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75484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41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40934</xdr:rowOff>
    </xdr:from>
    <xdr:to>
      <xdr:col>76</xdr:col>
      <xdr:colOff>114300</xdr:colOff>
      <xdr:row>38</xdr:row>
      <xdr:rowOff>14449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5698784"/>
          <a:ext cx="889000" cy="8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109724</xdr:rowOff>
    </xdr:from>
    <xdr:to>
      <xdr:col>76</xdr:col>
      <xdr:colOff>165100</xdr:colOff>
      <xdr:row>39</xdr:row>
      <xdr:rowOff>39874</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2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31001</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7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40934</xdr:rowOff>
    </xdr:from>
    <xdr:to>
      <xdr:col>71</xdr:col>
      <xdr:colOff>177800</xdr:colOff>
      <xdr:row>36</xdr:row>
      <xdr:rowOff>166893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814300" y="5698784"/>
          <a:ext cx="889000" cy="64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76262</xdr:rowOff>
    </xdr:from>
    <xdr:to>
      <xdr:col>72</xdr:col>
      <xdr:colOff>38100</xdr:colOff>
      <xdr:row>39</xdr:row>
      <xdr:rowOff>6412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9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168989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68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81704</xdr:rowOff>
    </xdr:from>
    <xdr:to>
      <xdr:col>67</xdr:col>
      <xdr:colOff>101600</xdr:colOff>
      <xdr:row>39</xdr:row>
      <xdr:rowOff>11854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5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2981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68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158830</xdr:rowOff>
    </xdr:from>
    <xdr:to>
      <xdr:col>85</xdr:col>
      <xdr:colOff>177800</xdr:colOff>
      <xdr:row>38</xdr:row>
      <xdr:rowOff>88980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50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10257</xdr:rowOff>
    </xdr:from>
    <xdr:ext cx="534377"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35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38935</xdr:rowOff>
    </xdr:from>
    <xdr:to>
      <xdr:col>81</xdr:col>
      <xdr:colOff>101600</xdr:colOff>
      <xdr:row>39</xdr:row>
      <xdr:rowOff>140535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72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131662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2017" y="6818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135099</xdr:rowOff>
    </xdr:from>
    <xdr:to>
      <xdr:col>76</xdr:col>
      <xdr:colOff>165100</xdr:colOff>
      <xdr:row>38</xdr:row>
      <xdr:rowOff>65249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47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81776</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25111" y="625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161584</xdr:rowOff>
    </xdr:from>
    <xdr:to>
      <xdr:col>72</xdr:col>
      <xdr:colOff>38100</xdr:colOff>
      <xdr:row>33</xdr:row>
      <xdr:rowOff>91734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564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108261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36111" y="542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116093</xdr:rowOff>
    </xdr:from>
    <xdr:to>
      <xdr:col>67</xdr:col>
      <xdr:colOff>101600</xdr:colOff>
      <xdr:row>37</xdr:row>
      <xdr:rowOff>46243</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28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62770</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606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91725</xdr:rowOff>
    </xdr:from>
    <xdr:to>
      <xdr:col>85</xdr:col>
      <xdr:colOff>126364</xdr:colOff>
      <xdr:row>79</xdr:row>
      <xdr:rowOff>23933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093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27760</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23933</xdr:rowOff>
    </xdr:from>
    <xdr:to>
      <xdr:col>86</xdr:col>
      <xdr:colOff>25400</xdr:colOff>
      <xdr:row>79</xdr:row>
      <xdr:rowOff>23933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6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38402</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6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91725</xdr:rowOff>
    </xdr:from>
    <xdr:to>
      <xdr:col>86</xdr:col>
      <xdr:colOff>25400</xdr:colOff>
      <xdr:row>70</xdr:row>
      <xdr:rowOff>91725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093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142058</xdr:rowOff>
    </xdr:from>
    <xdr:to>
      <xdr:col>85</xdr:col>
      <xdr:colOff>127000</xdr:colOff>
      <xdr:row>77</xdr:row>
      <xdr:rowOff>168447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343708"/>
          <a:ext cx="838200" cy="2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19335</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49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167908</xdr:rowOff>
    </xdr:from>
    <xdr:to>
      <xdr:col>85</xdr:col>
      <xdr:colOff>177800</xdr:colOff>
      <xdr:row>77</xdr:row>
      <xdr:rowOff>98058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168447</xdr:rowOff>
    </xdr:from>
    <xdr:to>
      <xdr:col>81</xdr:col>
      <xdr:colOff>50800</xdr:colOff>
      <xdr:row>78</xdr:row>
      <xdr:rowOff>9001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370097"/>
          <a:ext cx="889000" cy="1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4432</xdr:rowOff>
    </xdr:from>
    <xdr:to>
      <xdr:col>81</xdr:col>
      <xdr:colOff>101600</xdr:colOff>
      <xdr:row>77</xdr:row>
      <xdr:rowOff>106032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2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122559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98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9001</xdr:rowOff>
    </xdr:from>
    <xdr:to>
      <xdr:col>76</xdr:col>
      <xdr:colOff>114300</xdr:colOff>
      <xdr:row>78</xdr:row>
      <xdr:rowOff>26147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3382101"/>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16777</xdr:rowOff>
    </xdr:from>
    <xdr:to>
      <xdr:col>76</xdr:col>
      <xdr:colOff>165100</xdr:colOff>
      <xdr:row>77</xdr:row>
      <xdr:rowOff>118377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134904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99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26147</xdr:rowOff>
    </xdr:from>
    <xdr:to>
      <xdr:col>71</xdr:col>
      <xdr:colOff>177800</xdr:colOff>
      <xdr:row>78</xdr:row>
      <xdr:rowOff>30074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399247"/>
          <a:ext cx="889000" cy="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59985</xdr:rowOff>
    </xdr:from>
    <xdr:to>
      <xdr:col>72</xdr:col>
      <xdr:colOff>38100</xdr:colOff>
      <xdr:row>77</xdr:row>
      <xdr:rowOff>161585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2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6662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03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63697</xdr:rowOff>
    </xdr:from>
    <xdr:to>
      <xdr:col>67</xdr:col>
      <xdr:colOff>101600</xdr:colOff>
      <xdr:row>77</xdr:row>
      <xdr:rowOff>165297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2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10374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04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91258</xdr:rowOff>
    </xdr:from>
    <xdr:to>
      <xdr:col>85</xdr:col>
      <xdr:colOff>177800</xdr:colOff>
      <xdr:row>78</xdr:row>
      <xdr:rowOff>21408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29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69685</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327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117647</xdr:rowOff>
    </xdr:from>
    <xdr:to>
      <xdr:col>81</xdr:col>
      <xdr:colOff>101600</xdr:colOff>
      <xdr:row>78</xdr:row>
      <xdr:rowOff>47797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31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38924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341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129651</xdr:rowOff>
    </xdr:from>
    <xdr:to>
      <xdr:col>76</xdr:col>
      <xdr:colOff>165100</xdr:colOff>
      <xdr:row>78</xdr:row>
      <xdr:rowOff>59801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3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50928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42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146797</xdr:rowOff>
    </xdr:from>
    <xdr:to>
      <xdr:col>72</xdr:col>
      <xdr:colOff>38100</xdr:colOff>
      <xdr:row>78</xdr:row>
      <xdr:rowOff>76947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34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68074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344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150724</xdr:rowOff>
    </xdr:from>
    <xdr:to>
      <xdr:col>67</xdr:col>
      <xdr:colOff>101600</xdr:colOff>
      <xdr:row>78</xdr:row>
      <xdr:rowOff>80874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35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72001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44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56226</xdr:rowOff>
    </xdr:from>
    <xdr:to>
      <xdr:col>85</xdr:col>
      <xdr:colOff>126364</xdr:colOff>
      <xdr:row>98</xdr:row>
      <xdr:rowOff>133028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658176"/>
          <a:ext cx="1269" cy="12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136855</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133028</xdr:rowOff>
    </xdr:from>
    <xdr:to>
      <xdr:col>86</xdr:col>
      <xdr:colOff>25400</xdr:colOff>
      <xdr:row>98</xdr:row>
      <xdr:rowOff>133028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3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2903</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4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56226</xdr:rowOff>
    </xdr:from>
    <xdr:to>
      <xdr:col>86</xdr:col>
      <xdr:colOff>25400</xdr:colOff>
      <xdr:row>91</xdr:row>
      <xdr:rowOff>56226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65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124092</xdr:rowOff>
    </xdr:from>
    <xdr:to>
      <xdr:col>85</xdr:col>
      <xdr:colOff>127000</xdr:colOff>
      <xdr:row>98</xdr:row>
      <xdr:rowOff>55719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754742"/>
          <a:ext cx="838200" cy="10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112648</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571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89771</xdr:rowOff>
    </xdr:from>
    <xdr:to>
      <xdr:col>85</xdr:col>
      <xdr:colOff>177800</xdr:colOff>
      <xdr:row>98</xdr:row>
      <xdr:rowOff>19921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72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124092</xdr:rowOff>
    </xdr:from>
    <xdr:to>
      <xdr:col>81</xdr:col>
      <xdr:colOff>50800</xdr:colOff>
      <xdr:row>97</xdr:row>
      <xdr:rowOff>170252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754742"/>
          <a:ext cx="889000" cy="4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90638</xdr:rowOff>
    </xdr:from>
    <xdr:to>
      <xdr:col>81</xdr:col>
      <xdr:colOff>101600</xdr:colOff>
      <xdr:row>98</xdr:row>
      <xdr:rowOff>20788</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72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11915</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81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170252</xdr:rowOff>
    </xdr:from>
    <xdr:to>
      <xdr:col>76</xdr:col>
      <xdr:colOff>114300</xdr:colOff>
      <xdr:row>98</xdr:row>
      <xdr:rowOff>40570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800902"/>
          <a:ext cx="889000" cy="4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77646</xdr:rowOff>
    </xdr:from>
    <xdr:to>
      <xdr:col>76</xdr:col>
      <xdr:colOff>165100</xdr:colOff>
      <xdr:row>98</xdr:row>
      <xdr:rowOff>7796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70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24323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8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159059</xdr:rowOff>
    </xdr:from>
    <xdr:to>
      <xdr:col>71</xdr:col>
      <xdr:colOff>177800</xdr:colOff>
      <xdr:row>98</xdr:row>
      <xdr:rowOff>40570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814300" y="16789709"/>
          <a:ext cx="889000" cy="5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142277</xdr:rowOff>
    </xdr:from>
    <xdr:to>
      <xdr:col>72</xdr:col>
      <xdr:colOff>38100</xdr:colOff>
      <xdr:row>98</xdr:row>
      <xdr:rowOff>72427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77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88954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54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147996</xdr:rowOff>
    </xdr:from>
    <xdr:to>
      <xdr:col>67</xdr:col>
      <xdr:colOff>101600</xdr:colOff>
      <xdr:row>98</xdr:row>
      <xdr:rowOff>78146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77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69273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87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4919</xdr:rowOff>
    </xdr:from>
    <xdr:to>
      <xdr:col>85</xdr:col>
      <xdr:colOff>177800</xdr:colOff>
      <xdr:row>98</xdr:row>
      <xdr:rowOff>106519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80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91296</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7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73292</xdr:rowOff>
    </xdr:from>
    <xdr:to>
      <xdr:col>81</xdr:col>
      <xdr:colOff>101600</xdr:colOff>
      <xdr:row>98</xdr:row>
      <xdr:rowOff>3442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70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19969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47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119452</xdr:rowOff>
    </xdr:from>
    <xdr:to>
      <xdr:col>76</xdr:col>
      <xdr:colOff>165100</xdr:colOff>
      <xdr:row>98</xdr:row>
      <xdr:rowOff>49602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7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40729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4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161220</xdr:rowOff>
    </xdr:from>
    <xdr:to>
      <xdr:col>72</xdr:col>
      <xdr:colOff>38100</xdr:colOff>
      <xdr:row>98</xdr:row>
      <xdr:rowOff>91370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7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82497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88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108259</xdr:rowOff>
    </xdr:from>
    <xdr:to>
      <xdr:col>67</xdr:col>
      <xdr:colOff>101600</xdr:colOff>
      <xdr:row>98</xdr:row>
      <xdr:rowOff>38409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73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54936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51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122509</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437459"/>
          <a:ext cx="1269" cy="121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69186</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2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122509</xdr:rowOff>
    </xdr:from>
    <xdr:to>
      <xdr:col>116</xdr:col>
      <xdr:colOff>152400</xdr:colOff>
      <xdr:row>31</xdr:row>
      <xdr:rowOff>122509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437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35127</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378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12250</xdr:rowOff>
    </xdr:from>
    <xdr:to>
      <xdr:col>116</xdr:col>
      <xdr:colOff>114300</xdr:colOff>
      <xdr:row>38</xdr:row>
      <xdr:rowOff>113850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2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30242</xdr:rowOff>
    </xdr:from>
    <xdr:to>
      <xdr:col>112</xdr:col>
      <xdr:colOff>38100</xdr:colOff>
      <xdr:row>38</xdr:row>
      <xdr:rowOff>131842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148368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2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38745</xdr:rowOff>
    </xdr:from>
    <xdr:to>
      <xdr:col>107</xdr:col>
      <xdr:colOff>101600</xdr:colOff>
      <xdr:row>38</xdr:row>
      <xdr:rowOff>140345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156872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3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40825</xdr:rowOff>
    </xdr:from>
    <xdr:to>
      <xdr:col>102</xdr:col>
      <xdr:colOff>165100</xdr:colOff>
      <xdr:row>38</xdr:row>
      <xdr:rowOff>142425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158952</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55593</xdr:rowOff>
    </xdr:from>
    <xdr:to>
      <xdr:col>98</xdr:col>
      <xdr:colOff>38100</xdr:colOff>
      <xdr:row>38</xdr:row>
      <xdr:rowOff>157193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57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2270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3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151080</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723580"/>
          <a:ext cx="1269" cy="1360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154962</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099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97757</xdr:rowOff>
    </xdr:from>
    <xdr:ext cx="599010"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9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151080</xdr:rowOff>
    </xdr:from>
    <xdr:to>
      <xdr:col>116</xdr:col>
      <xdr:colOff>152400</xdr:colOff>
      <xdr:row>50</xdr:row>
      <xdr:rowOff>151080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72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72412</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845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49535</xdr:rowOff>
    </xdr:from>
    <xdr:to>
      <xdr:col>116</xdr:col>
      <xdr:colOff>114300</xdr:colOff>
      <xdr:row>58</xdr:row>
      <xdr:rowOff>151135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99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36546</xdr:rowOff>
    </xdr:from>
    <xdr:to>
      <xdr:col>112</xdr:col>
      <xdr:colOff>38100</xdr:colOff>
      <xdr:row>58</xdr:row>
      <xdr:rowOff>138146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98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154673</xdr:rowOff>
    </xdr:from>
    <xdr:ext cx="534377"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56111" y="975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67288</xdr:rowOff>
    </xdr:from>
    <xdr:to>
      <xdr:col>107</xdr:col>
      <xdr:colOff>101600</xdr:colOff>
      <xdr:row>58</xdr:row>
      <xdr:rowOff>168888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1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13965</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78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72834</xdr:rowOff>
    </xdr:from>
    <xdr:to>
      <xdr:col>102</xdr:col>
      <xdr:colOff>165100</xdr:colOff>
      <xdr:row>59</xdr:row>
      <xdr:rowOff>2984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19511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79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73844</xdr:rowOff>
    </xdr:from>
    <xdr:to>
      <xdr:col>98</xdr:col>
      <xdr:colOff>38100</xdr:colOff>
      <xdr:row>59</xdr:row>
      <xdr:rowOff>3994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20521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27962</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972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93599</xdr:rowOff>
    </xdr:from>
    <xdr:to>
      <xdr:col>116</xdr:col>
      <xdr:colOff>62864</xdr:colOff>
      <xdr:row>79</xdr:row>
      <xdr:rowOff>96165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95099"/>
          <a:ext cx="1269" cy="154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99992</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4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96165</xdr:rowOff>
    </xdr:from>
    <xdr:to>
      <xdr:col>116</xdr:col>
      <xdr:colOff>152400</xdr:colOff>
      <xdr:row>79</xdr:row>
      <xdr:rowOff>96165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4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40276</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7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93599</xdr:rowOff>
    </xdr:from>
    <xdr:to>
      <xdr:col>116</xdr:col>
      <xdr:colOff>152400</xdr:colOff>
      <xdr:row>70</xdr:row>
      <xdr:rowOff>93599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9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112331</xdr:rowOff>
    </xdr:from>
    <xdr:to>
      <xdr:col>116</xdr:col>
      <xdr:colOff>63500</xdr:colOff>
      <xdr:row>76</xdr:row>
      <xdr:rowOff>147638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142531"/>
          <a:ext cx="838200" cy="3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143489</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830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120612</xdr:rowOff>
    </xdr:from>
    <xdr:to>
      <xdr:col>116</xdr:col>
      <xdr:colOff>114300</xdr:colOff>
      <xdr:row>76</xdr:row>
      <xdr:rowOff>50763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793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147638</xdr:rowOff>
    </xdr:from>
    <xdr:to>
      <xdr:col>111</xdr:col>
      <xdr:colOff>177800</xdr:colOff>
      <xdr:row>77</xdr:row>
      <xdr:rowOff>27812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177838"/>
          <a:ext cx="889000" cy="5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121362</xdr:rowOff>
    </xdr:from>
    <xdr:to>
      <xdr:col>112</xdr:col>
      <xdr:colOff>38100</xdr:colOff>
      <xdr:row>76</xdr:row>
      <xdr:rowOff>51512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68039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7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16624</xdr:rowOff>
    </xdr:from>
    <xdr:to>
      <xdr:col>107</xdr:col>
      <xdr:colOff>50800</xdr:colOff>
      <xdr:row>77</xdr:row>
      <xdr:rowOff>27812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3218274"/>
          <a:ext cx="88900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140957</xdr:rowOff>
    </xdr:from>
    <xdr:to>
      <xdr:col>107</xdr:col>
      <xdr:colOff>101600</xdr:colOff>
      <xdr:row>76</xdr:row>
      <xdr:rowOff>71107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99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87634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77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16624</xdr:rowOff>
    </xdr:from>
    <xdr:to>
      <xdr:col>102</xdr:col>
      <xdr:colOff>114300</xdr:colOff>
      <xdr:row>77</xdr:row>
      <xdr:rowOff>29947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3218274"/>
          <a:ext cx="889000" cy="1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102692</xdr:rowOff>
    </xdr:from>
    <xdr:to>
      <xdr:col>102</xdr:col>
      <xdr:colOff>165100</xdr:colOff>
      <xdr:row>76</xdr:row>
      <xdr:rowOff>32841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96144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49369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73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85776</xdr:rowOff>
    </xdr:from>
    <xdr:to>
      <xdr:col>98</xdr:col>
      <xdr:colOff>38100</xdr:colOff>
      <xdr:row>76</xdr:row>
      <xdr:rowOff>15926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94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32453</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71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61531</xdr:rowOff>
    </xdr:from>
    <xdr:to>
      <xdr:col>116</xdr:col>
      <xdr:colOff>114300</xdr:colOff>
      <xdr:row>76</xdr:row>
      <xdr:rowOff>163131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09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39958</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07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96838</xdr:rowOff>
    </xdr:from>
    <xdr:to>
      <xdr:col>112</xdr:col>
      <xdr:colOff>38100</xdr:colOff>
      <xdr:row>77</xdr:row>
      <xdr:rowOff>26988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12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18115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21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148462</xdr:rowOff>
    </xdr:from>
    <xdr:to>
      <xdr:col>107</xdr:col>
      <xdr:colOff>101600</xdr:colOff>
      <xdr:row>77</xdr:row>
      <xdr:rowOff>78612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17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69739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27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137274</xdr:rowOff>
    </xdr:from>
    <xdr:to>
      <xdr:col>102</xdr:col>
      <xdr:colOff>165100</xdr:colOff>
      <xdr:row>77</xdr:row>
      <xdr:rowOff>67424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16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58551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26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150597</xdr:rowOff>
    </xdr:from>
    <xdr:to>
      <xdr:col>98</xdr:col>
      <xdr:colOff>38100</xdr:colOff>
      <xdr:row>77</xdr:row>
      <xdr:rowOff>80747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1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71874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27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歳出決算総額に対する住民一人当たりの決算額</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千円となっており、令和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年度決算額と比較し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普通建設事業費（新規整備）については、昨年度の高い水準から減少したが、今後、庁舎空調設備改修事業、都市農村交流センター改修事業、小学校統合事業などが控えており、経費の増加が予想される。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上記以外の性質別歳出決算額についても、人口減少に伴い一人当たりのコストは増加していくことが予想されるため、行財政改革や機構改革による事務効率の改善、予算要求額の精査により歳出の縮減に努</a:t>
          </a:r>
          <a:r>
            <a:rPr kumimoji="1" lang="ja-JP" altLang="en-US" sz="1300">
              <a:latin typeface="ＭＳ Ｐゴシック" panose="020B0600070205080204" pitchFamily="50" charset="-128"/>
              <a:ea typeface="ＭＳ Ｐゴシック" panose="020B0600070205080204" pitchFamily="50" charset="-128"/>
            </a:rPr>
            <a:t>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6,316
6,204
47.11
4,738,752
4,443,951
259,841
2,858,054
4,259,729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70957</xdr:rowOff>
    </xdr:from>
    <xdr:to>
      <xdr:col>24</xdr:col>
      <xdr:colOff>62865</xdr:colOff>
      <xdr:row>39</xdr:row>
      <xdr:rowOff>105900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14457"/>
          <a:ext cx="1270" cy="157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109727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9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105900</xdr:rowOff>
    </xdr:from>
    <xdr:to>
      <xdr:col>24</xdr:col>
      <xdr:colOff>152400</xdr:colOff>
      <xdr:row>39</xdr:row>
      <xdr:rowOff>105900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9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17634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8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70957</xdr:rowOff>
    </xdr:from>
    <xdr:to>
      <xdr:col>24</xdr:col>
      <xdr:colOff>152400</xdr:colOff>
      <xdr:row>30</xdr:row>
      <xdr:rowOff>70957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1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123535</xdr:rowOff>
    </xdr:from>
    <xdr:to>
      <xdr:col>24</xdr:col>
      <xdr:colOff>63500</xdr:colOff>
      <xdr:row>35</xdr:row>
      <xdr:rowOff>119942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52835"/>
          <a:ext cx="838200" cy="16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133621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34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155194</xdr:rowOff>
    </xdr:from>
    <xdr:to>
      <xdr:col>24</xdr:col>
      <xdr:colOff>114300</xdr:colOff>
      <xdr:row>36</xdr:row>
      <xdr:rowOff>85344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97572</xdr:rowOff>
    </xdr:from>
    <xdr:to>
      <xdr:col>19</xdr:col>
      <xdr:colOff>177800</xdr:colOff>
      <xdr:row>35</xdr:row>
      <xdr:rowOff>119942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098322"/>
          <a:ext cx="889000" cy="2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17381</xdr:rowOff>
    </xdr:from>
    <xdr:to>
      <xdr:col>20</xdr:col>
      <xdr:colOff>38100</xdr:colOff>
      <xdr:row>36</xdr:row>
      <xdr:rowOff>118981</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8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110108</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8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124678</xdr:rowOff>
    </xdr:from>
    <xdr:to>
      <xdr:col>15</xdr:col>
      <xdr:colOff>50800</xdr:colOff>
      <xdr:row>35</xdr:row>
      <xdr:rowOff>97572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953978"/>
          <a:ext cx="889000" cy="14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11829</xdr:rowOff>
    </xdr:from>
    <xdr:to>
      <xdr:col>15</xdr:col>
      <xdr:colOff>101600</xdr:colOff>
      <xdr:row>36</xdr:row>
      <xdr:rowOff>113429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104556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120106</xdr:rowOff>
    </xdr:from>
    <xdr:to>
      <xdr:col>10</xdr:col>
      <xdr:colOff>114300</xdr:colOff>
      <xdr:row>34</xdr:row>
      <xdr:rowOff>124678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9494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21953</xdr:rowOff>
    </xdr:from>
    <xdr:to>
      <xdr:col>10</xdr:col>
      <xdr:colOff>165100</xdr:colOff>
      <xdr:row>36</xdr:row>
      <xdr:rowOff>123553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114680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140825</xdr:rowOff>
    </xdr:from>
    <xdr:to>
      <xdr:col>6</xdr:col>
      <xdr:colOff>38100</xdr:colOff>
      <xdr:row>36</xdr:row>
      <xdr:rowOff>70975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4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62102</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3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72735</xdr:rowOff>
    </xdr:from>
    <xdr:to>
      <xdr:col>24</xdr:col>
      <xdr:colOff>114300</xdr:colOff>
      <xdr:row>35</xdr:row>
      <xdr:rowOff>2885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0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95612</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5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69142</xdr:rowOff>
    </xdr:from>
    <xdr:to>
      <xdr:col>20</xdr:col>
      <xdr:colOff>38100</xdr:colOff>
      <xdr:row>35</xdr:row>
      <xdr:rowOff>170742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6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15819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84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46772</xdr:rowOff>
    </xdr:from>
    <xdr:to>
      <xdr:col>15</xdr:col>
      <xdr:colOff>101600</xdr:colOff>
      <xdr:row>35</xdr:row>
      <xdr:rowOff>148372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4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164899</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82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73878</xdr:rowOff>
    </xdr:from>
    <xdr:to>
      <xdr:col>10</xdr:col>
      <xdr:colOff>165100</xdr:colOff>
      <xdr:row>35</xdr:row>
      <xdr:rowOff>4028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0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20555</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67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69306</xdr:rowOff>
    </xdr:from>
    <xdr:to>
      <xdr:col>6</xdr:col>
      <xdr:colOff>38100</xdr:colOff>
      <xdr:row>34</xdr:row>
      <xdr:rowOff>170906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9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15983</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67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6283</xdr:rowOff>
    </xdr:from>
    <xdr:to>
      <xdr:col>24</xdr:col>
      <xdr:colOff>62865</xdr:colOff>
      <xdr:row>59</xdr:row>
      <xdr:rowOff>12561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578783"/>
          <a:ext cx="1270" cy="154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16388</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13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12561</xdr:rowOff>
    </xdr:from>
    <xdr:to>
      <xdr:col>24</xdr:col>
      <xdr:colOff>152400</xdr:colOff>
      <xdr:row>59</xdr:row>
      <xdr:rowOff>12561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128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124410</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354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1,502,561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6283</xdr:rowOff>
    </xdr:from>
    <xdr:to>
      <xdr:col>24</xdr:col>
      <xdr:colOff>152400</xdr:colOff>
      <xdr:row>50</xdr:row>
      <xdr:rowOff>6283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57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159334</xdr:rowOff>
    </xdr:from>
    <xdr:to>
      <xdr:col>24</xdr:col>
      <xdr:colOff>63500</xdr:colOff>
      <xdr:row>58</xdr:row>
      <xdr:rowOff>65295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3797300" y="9931984"/>
          <a:ext cx="838200" cy="7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162356</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63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139479</xdr:rowOff>
    </xdr:from>
    <xdr:to>
      <xdr:col>24</xdr:col>
      <xdr:colOff>114300</xdr:colOff>
      <xdr:row>58</xdr:row>
      <xdr:rowOff>69629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912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159334</xdr:rowOff>
    </xdr:from>
    <xdr:to>
      <xdr:col>19</xdr:col>
      <xdr:colOff>177800</xdr:colOff>
      <xdr:row>58</xdr:row>
      <xdr:rowOff>36158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9931984"/>
          <a:ext cx="889000" cy="4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129963</xdr:rowOff>
    </xdr:from>
    <xdr:to>
      <xdr:col>20</xdr:col>
      <xdr:colOff>38100</xdr:colOff>
      <xdr:row>58</xdr:row>
      <xdr:rowOff>60113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90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51240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995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81303</xdr:rowOff>
    </xdr:from>
    <xdr:to>
      <xdr:col>15</xdr:col>
      <xdr:colOff>50800</xdr:colOff>
      <xdr:row>58</xdr:row>
      <xdr:rowOff>36158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2019300" y="9853953"/>
          <a:ext cx="889000" cy="12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148792</xdr:rowOff>
    </xdr:from>
    <xdr:to>
      <xdr:col>15</xdr:col>
      <xdr:colOff>101600</xdr:colOff>
      <xdr:row>58</xdr:row>
      <xdr:rowOff>78942</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92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95469</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69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81303</xdr:rowOff>
    </xdr:from>
    <xdr:to>
      <xdr:col>10</xdr:col>
      <xdr:colOff>114300</xdr:colOff>
      <xdr:row>58</xdr:row>
      <xdr:rowOff>56134</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1130300" y="9853953"/>
          <a:ext cx="889000" cy="14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78207</xdr:rowOff>
    </xdr:from>
    <xdr:to>
      <xdr:col>10</xdr:col>
      <xdr:colOff>165100</xdr:colOff>
      <xdr:row>58</xdr:row>
      <xdr:rowOff>8357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85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170934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943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37207</xdr:rowOff>
    </xdr:from>
    <xdr:to>
      <xdr:col>6</xdr:col>
      <xdr:colOff>38100</xdr:colOff>
      <xdr:row>58</xdr:row>
      <xdr:rowOff>138807</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98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129934</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1007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14495</xdr:rowOff>
    </xdr:from>
    <xdr:to>
      <xdr:col>24</xdr:col>
      <xdr:colOff>114300</xdr:colOff>
      <xdr:row>58</xdr:row>
      <xdr:rowOff>116095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9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117906</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89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108534</xdr:rowOff>
    </xdr:from>
    <xdr:to>
      <xdr:col>20</xdr:col>
      <xdr:colOff>38100</xdr:colOff>
      <xdr:row>58</xdr:row>
      <xdr:rowOff>38684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88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55211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965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156808</xdr:rowOff>
    </xdr:from>
    <xdr:to>
      <xdr:col>15</xdr:col>
      <xdr:colOff>101600</xdr:colOff>
      <xdr:row>58</xdr:row>
      <xdr:rowOff>86958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92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78085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10022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30503</xdr:rowOff>
    </xdr:from>
    <xdr:to>
      <xdr:col>10</xdr:col>
      <xdr:colOff>165100</xdr:colOff>
      <xdr:row>57</xdr:row>
      <xdr:rowOff>132103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980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148630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9578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5334</xdr:rowOff>
    </xdr:from>
    <xdr:to>
      <xdr:col>6</xdr:col>
      <xdr:colOff>38100</xdr:colOff>
      <xdr:row>58</xdr:row>
      <xdr:rowOff>106934</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994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123461</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972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43879</xdr:rowOff>
    </xdr:from>
    <xdr:to>
      <xdr:col>24</xdr:col>
      <xdr:colOff>62865</xdr:colOff>
      <xdr:row>78</xdr:row>
      <xdr:rowOff>104153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16829"/>
          <a:ext cx="1270" cy="12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107980</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8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104153</xdr:rowOff>
    </xdr:from>
    <xdr:to>
      <xdr:col>24</xdr:col>
      <xdr:colOff>152400</xdr:colOff>
      <xdr:row>78</xdr:row>
      <xdr:rowOff>104153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7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162006</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460,150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43879</xdr:rowOff>
    </xdr:from>
    <xdr:to>
      <xdr:col>24</xdr:col>
      <xdr:colOff>152400</xdr:colOff>
      <xdr:row>71</xdr:row>
      <xdr:rowOff>43879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1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152174</xdr:rowOff>
    </xdr:from>
    <xdr:to>
      <xdr:col>24</xdr:col>
      <xdr:colOff>63500</xdr:colOff>
      <xdr:row>78</xdr:row>
      <xdr:rowOff>27476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353824"/>
          <a:ext cx="838200" cy="4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118876</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77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95999</xdr:rowOff>
    </xdr:from>
    <xdr:to>
      <xdr:col>24</xdr:col>
      <xdr:colOff>114300</xdr:colOff>
      <xdr:row>77</xdr:row>
      <xdr:rowOff>26149</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27476</xdr:rowOff>
    </xdr:from>
    <xdr:to>
      <xdr:col>19</xdr:col>
      <xdr:colOff>177800</xdr:colOff>
      <xdr:row>78</xdr:row>
      <xdr:rowOff>36216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400576"/>
          <a:ext cx="889000" cy="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148107</xdr:rowOff>
    </xdr:from>
    <xdr:to>
      <xdr:col>20</xdr:col>
      <xdr:colOff>38100</xdr:colOff>
      <xdr:row>77</xdr:row>
      <xdr:rowOff>78257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94784</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36216</xdr:rowOff>
    </xdr:from>
    <xdr:to>
      <xdr:col>15</xdr:col>
      <xdr:colOff>50800</xdr:colOff>
      <xdr:row>78</xdr:row>
      <xdr:rowOff>90773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409316"/>
          <a:ext cx="889000" cy="5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114934</xdr:rowOff>
    </xdr:from>
    <xdr:to>
      <xdr:col>15</xdr:col>
      <xdr:colOff>101600</xdr:colOff>
      <xdr:row>77</xdr:row>
      <xdr:rowOff>45084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61611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76023</xdr:rowOff>
    </xdr:from>
    <xdr:to>
      <xdr:col>10</xdr:col>
      <xdr:colOff>114300</xdr:colOff>
      <xdr:row>78</xdr:row>
      <xdr:rowOff>90773</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1130300" y="13449123"/>
          <a:ext cx="889000" cy="1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55194</xdr:rowOff>
    </xdr:from>
    <xdr:to>
      <xdr:col>10</xdr:col>
      <xdr:colOff>165100</xdr:colOff>
      <xdr:row>77</xdr:row>
      <xdr:rowOff>156794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1871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68604</xdr:rowOff>
    </xdr:from>
    <xdr:to>
      <xdr:col>6</xdr:col>
      <xdr:colOff>38100</xdr:colOff>
      <xdr:row>77</xdr:row>
      <xdr:rowOff>170204</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7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15281</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45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101374</xdr:rowOff>
    </xdr:from>
    <xdr:to>
      <xdr:col>24</xdr:col>
      <xdr:colOff>114300</xdr:colOff>
      <xdr:row>78</xdr:row>
      <xdr:rowOff>31524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30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16301</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217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148126</xdr:rowOff>
    </xdr:from>
    <xdr:to>
      <xdr:col>20</xdr:col>
      <xdr:colOff>38100</xdr:colOff>
      <xdr:row>78</xdr:row>
      <xdr:rowOff>78276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3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69403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442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156866</xdr:rowOff>
    </xdr:from>
    <xdr:to>
      <xdr:col>15</xdr:col>
      <xdr:colOff>101600</xdr:colOff>
      <xdr:row>78</xdr:row>
      <xdr:rowOff>87016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5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78143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51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39973</xdr:rowOff>
    </xdr:from>
    <xdr:to>
      <xdr:col>10</xdr:col>
      <xdr:colOff>165100</xdr:colOff>
      <xdr:row>78</xdr:row>
      <xdr:rowOff>141573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41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132700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505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25223</xdr:rowOff>
    </xdr:from>
    <xdr:to>
      <xdr:col>6</xdr:col>
      <xdr:colOff>38100</xdr:colOff>
      <xdr:row>78</xdr:row>
      <xdr:rowOff>126823</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39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117950</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491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133970</xdr:rowOff>
    </xdr:from>
    <xdr:to>
      <xdr:col>24</xdr:col>
      <xdr:colOff>62865</xdr:colOff>
      <xdr:row>98</xdr:row>
      <xdr:rowOff>126591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735920"/>
          <a:ext cx="1270" cy="1192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140647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4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126591</xdr:rowOff>
    </xdr:from>
    <xdr:to>
      <xdr:col>24</xdr:col>
      <xdr:colOff>152400</xdr:colOff>
      <xdr:row>98</xdr:row>
      <xdr:rowOff>126591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28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80647</xdr:rowOff>
    </xdr:from>
    <xdr:ext cx="690189"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5111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2,637,531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133970</xdr:rowOff>
    </xdr:from>
    <xdr:to>
      <xdr:col>24</xdr:col>
      <xdr:colOff>152400</xdr:colOff>
      <xdr:row>91</xdr:row>
      <xdr:rowOff>133970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7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112894</xdr:rowOff>
    </xdr:from>
    <xdr:to>
      <xdr:col>24</xdr:col>
      <xdr:colOff>63500</xdr:colOff>
      <xdr:row>98</xdr:row>
      <xdr:rowOff>114945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914994"/>
          <a:ext cx="838200" cy="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58097</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8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35220</xdr:rowOff>
    </xdr:from>
    <xdr:to>
      <xdr:col>24</xdr:col>
      <xdr:colOff>114300</xdr:colOff>
      <xdr:row>98</xdr:row>
      <xdr:rowOff>136820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112894</xdr:rowOff>
    </xdr:from>
    <xdr:to>
      <xdr:col>19</xdr:col>
      <xdr:colOff>177800</xdr:colOff>
      <xdr:row>98</xdr:row>
      <xdr:rowOff>113407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14994"/>
          <a:ext cx="889000" cy="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46030</xdr:rowOff>
    </xdr:from>
    <xdr:to>
      <xdr:col>20</xdr:col>
      <xdr:colOff>38100</xdr:colOff>
      <xdr:row>98</xdr:row>
      <xdr:rowOff>147630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164157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113407</xdr:rowOff>
    </xdr:from>
    <xdr:to>
      <xdr:col>15</xdr:col>
      <xdr:colOff>50800</xdr:colOff>
      <xdr:row>98</xdr:row>
      <xdr:rowOff>118808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15507"/>
          <a:ext cx="889000" cy="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49363</xdr:rowOff>
    </xdr:from>
    <xdr:to>
      <xdr:col>15</xdr:col>
      <xdr:colOff>101600</xdr:colOff>
      <xdr:row>98</xdr:row>
      <xdr:rowOff>150963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167490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114630</xdr:rowOff>
    </xdr:from>
    <xdr:to>
      <xdr:col>10</xdr:col>
      <xdr:colOff>114300</xdr:colOff>
      <xdr:row>98</xdr:row>
      <xdr:rowOff>118808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916730"/>
          <a:ext cx="889000" cy="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53803</xdr:rowOff>
    </xdr:from>
    <xdr:to>
      <xdr:col>10</xdr:col>
      <xdr:colOff>165100</xdr:colOff>
      <xdr:row>98</xdr:row>
      <xdr:rowOff>155403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480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55896</xdr:rowOff>
    </xdr:from>
    <xdr:to>
      <xdr:col>6</xdr:col>
      <xdr:colOff>38100</xdr:colOff>
      <xdr:row>98</xdr:row>
      <xdr:rowOff>157496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2573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3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64145</xdr:rowOff>
    </xdr:from>
    <xdr:to>
      <xdr:col>24</xdr:col>
      <xdr:colOff>114300</xdr:colOff>
      <xdr:row>98</xdr:row>
      <xdr:rowOff>165745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6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13647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1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62094</xdr:rowOff>
    </xdr:from>
    <xdr:to>
      <xdr:col>20</xdr:col>
      <xdr:colOff>38100</xdr:colOff>
      <xdr:row>98</xdr:row>
      <xdr:rowOff>163694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6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154821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5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62607</xdr:rowOff>
    </xdr:from>
    <xdr:to>
      <xdr:col>15</xdr:col>
      <xdr:colOff>101600</xdr:colOff>
      <xdr:row>98</xdr:row>
      <xdr:rowOff>164207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6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155334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5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68008</xdr:rowOff>
    </xdr:from>
    <xdr:to>
      <xdr:col>10</xdr:col>
      <xdr:colOff>165100</xdr:colOff>
      <xdr:row>98</xdr:row>
      <xdr:rowOff>169608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7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160735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6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63830</xdr:rowOff>
    </xdr:from>
    <xdr:to>
      <xdr:col>6</xdr:col>
      <xdr:colOff>38100</xdr:colOff>
      <xdr:row>98</xdr:row>
      <xdr:rowOff>165430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6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156557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5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130442</xdr:rowOff>
    </xdr:from>
    <xdr:to>
      <xdr:col>54</xdr:col>
      <xdr:colOff>189865</xdr:colOff>
      <xdr:row>38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73942"/>
          <a:ext cx="1270" cy="1266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77119</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4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130442</xdr:rowOff>
    </xdr:from>
    <xdr:to>
      <xdr:col>55</xdr:col>
      <xdr:colOff>88900</xdr:colOff>
      <xdr:row>30</xdr:row>
      <xdr:rowOff>130442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7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25400</xdr:rowOff>
    </xdr:from>
    <xdr:to>
      <xdr:col>55</xdr:col>
      <xdr:colOff>0</xdr:colOff>
      <xdr:row>38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117320</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95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94443</xdr:rowOff>
    </xdr:from>
    <xdr:to>
      <xdr:col>55</xdr:col>
      <xdr:colOff>50800</xdr:colOff>
      <xdr:row>38</xdr:row>
      <xdr:rowOff>24594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80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25400</xdr:rowOff>
    </xdr:from>
    <xdr:to>
      <xdr:col>50</xdr:col>
      <xdr:colOff>114300</xdr:colOff>
      <xdr:row>38</xdr:row>
      <xdr:rowOff>25400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88328</xdr:rowOff>
    </xdr:from>
    <xdr:to>
      <xdr:col>50</xdr:col>
      <xdr:colOff>165100</xdr:colOff>
      <xdr:row>38</xdr:row>
      <xdr:rowOff>18478</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3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35005</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04428" y="62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25400</xdr:rowOff>
    </xdr:from>
    <xdr:to>
      <xdr:col>45</xdr:col>
      <xdr:colOff>177800</xdr:colOff>
      <xdr:row>38</xdr:row>
      <xdr:rowOff>25400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98673</xdr:rowOff>
    </xdr:from>
    <xdr:to>
      <xdr:col>46</xdr:col>
      <xdr:colOff>38100</xdr:colOff>
      <xdr:row>38</xdr:row>
      <xdr:rowOff>28823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4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45350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17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25400</xdr:rowOff>
    </xdr:from>
    <xdr:to>
      <xdr:col>41</xdr:col>
      <xdr:colOff>50800</xdr:colOff>
      <xdr:row>38</xdr:row>
      <xdr:rowOff>25400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86843</xdr:rowOff>
    </xdr:from>
    <xdr:to>
      <xdr:col>41</xdr:col>
      <xdr:colOff>101600</xdr:colOff>
      <xdr:row>38</xdr:row>
      <xdr:rowOff>16993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33520</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26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77699</xdr:rowOff>
    </xdr:from>
    <xdr:to>
      <xdr:col>36</xdr:col>
      <xdr:colOff>165100</xdr:colOff>
      <xdr:row>38</xdr:row>
      <xdr:rowOff>7849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2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24376</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19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72871</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16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146050</xdr:rowOff>
    </xdr:from>
    <xdr:to>
      <xdr:col>50</xdr:col>
      <xdr:colOff>165100</xdr:colOff>
      <xdr:row>38</xdr:row>
      <xdr:rowOff>76200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38</xdr:row>
      <xdr:rowOff>67327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146050</xdr:rowOff>
    </xdr:from>
    <xdr:to>
      <xdr:col>46</xdr:col>
      <xdr:colOff>38100</xdr:colOff>
      <xdr:row>38</xdr:row>
      <xdr:rowOff>76200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38</xdr:row>
      <xdr:rowOff>67327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146050</xdr:rowOff>
    </xdr:from>
    <xdr:to>
      <xdr:col>41</xdr:col>
      <xdr:colOff>101600</xdr:colOff>
      <xdr:row>38</xdr:row>
      <xdr:rowOff>76200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38</xdr:row>
      <xdr:rowOff>67327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146050</xdr:rowOff>
    </xdr:from>
    <xdr:to>
      <xdr:col>36</xdr:col>
      <xdr:colOff>165100</xdr:colOff>
      <xdr:row>38</xdr:row>
      <xdr:rowOff>76200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38</xdr:row>
      <xdr:rowOff>67327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9699</xdr:rowOff>
    </xdr:from>
    <xdr:to>
      <xdr:col>54</xdr:col>
      <xdr:colOff>189865</xdr:colOff>
      <xdr:row>58</xdr:row>
      <xdr:rowOff>131923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2199"/>
          <a:ext cx="1270" cy="1493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135750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7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131923</xdr:rowOff>
    </xdr:from>
    <xdr:to>
      <xdr:col>55</xdr:col>
      <xdr:colOff>88900</xdr:colOff>
      <xdr:row>58</xdr:row>
      <xdr:rowOff>131923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76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127826</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328,434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9699</xdr:rowOff>
    </xdr:from>
    <xdr:to>
      <xdr:col>55</xdr:col>
      <xdr:colOff>88900</xdr:colOff>
      <xdr:row>50</xdr:row>
      <xdr:rowOff>9699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166419</xdr:rowOff>
    </xdr:from>
    <xdr:to>
      <xdr:col>55</xdr:col>
      <xdr:colOff>0</xdr:colOff>
      <xdr:row>58</xdr:row>
      <xdr:rowOff>7025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39069"/>
          <a:ext cx="838200" cy="1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47230</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4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24353</xdr:rowOff>
    </xdr:from>
    <xdr:to>
      <xdr:col>55</xdr:col>
      <xdr:colOff>50800</xdr:colOff>
      <xdr:row>57</xdr:row>
      <xdr:rowOff>125953</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7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146969</xdr:rowOff>
    </xdr:from>
    <xdr:to>
      <xdr:col>50</xdr:col>
      <xdr:colOff>114300</xdr:colOff>
      <xdr:row>58</xdr:row>
      <xdr:rowOff>7025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19619"/>
          <a:ext cx="889000" cy="3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42521</xdr:rowOff>
    </xdr:from>
    <xdr:to>
      <xdr:col>50</xdr:col>
      <xdr:colOff>165100</xdr:colOff>
      <xdr:row>57</xdr:row>
      <xdr:rowOff>144121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81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160648</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59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137154</xdr:rowOff>
    </xdr:from>
    <xdr:to>
      <xdr:col>45</xdr:col>
      <xdr:colOff>177800</xdr:colOff>
      <xdr:row>57</xdr:row>
      <xdr:rowOff>146969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09804"/>
          <a:ext cx="889000" cy="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28316</xdr:rowOff>
    </xdr:from>
    <xdr:to>
      <xdr:col>46</xdr:col>
      <xdr:colOff>38100</xdr:colOff>
      <xdr:row>57</xdr:row>
      <xdr:rowOff>129916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80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146443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57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137154</xdr:rowOff>
    </xdr:from>
    <xdr:to>
      <xdr:col>41</xdr:col>
      <xdr:colOff>50800</xdr:colOff>
      <xdr:row>58</xdr:row>
      <xdr:rowOff>23384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09804"/>
          <a:ext cx="889000" cy="5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56233</xdr:rowOff>
    </xdr:from>
    <xdr:to>
      <xdr:col>41</xdr:col>
      <xdr:colOff>101600</xdr:colOff>
      <xdr:row>57</xdr:row>
      <xdr:rowOff>157833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2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2910</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0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45027</xdr:rowOff>
    </xdr:from>
    <xdr:to>
      <xdr:col>36</xdr:col>
      <xdr:colOff>165100</xdr:colOff>
      <xdr:row>57</xdr:row>
      <xdr:rowOff>146627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8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163154</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5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115619</xdr:rowOff>
    </xdr:from>
    <xdr:to>
      <xdr:col>55</xdr:col>
      <xdr:colOff>50800</xdr:colOff>
      <xdr:row>58</xdr:row>
      <xdr:rowOff>45769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8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94046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6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127675</xdr:rowOff>
    </xdr:from>
    <xdr:to>
      <xdr:col>50</xdr:col>
      <xdr:colOff>165100</xdr:colOff>
      <xdr:row>58</xdr:row>
      <xdr:rowOff>57825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48952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9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96169</xdr:rowOff>
    </xdr:from>
    <xdr:to>
      <xdr:col>46</xdr:col>
      <xdr:colOff>38100</xdr:colOff>
      <xdr:row>58</xdr:row>
      <xdr:rowOff>26319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6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17446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6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86354</xdr:rowOff>
    </xdr:from>
    <xdr:to>
      <xdr:col>41</xdr:col>
      <xdr:colOff>101600</xdr:colOff>
      <xdr:row>58</xdr:row>
      <xdr:rowOff>16504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5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7631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5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144034</xdr:rowOff>
    </xdr:from>
    <xdr:to>
      <xdr:col>36</xdr:col>
      <xdr:colOff>165100</xdr:colOff>
      <xdr:row>58</xdr:row>
      <xdr:rowOff>74184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1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65311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0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124651</xdr:rowOff>
    </xdr:from>
    <xdr:to>
      <xdr:col>54</xdr:col>
      <xdr:colOff>189865</xdr:colOff>
      <xdr:row>79</xdr:row>
      <xdr:rowOff>39643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26151"/>
          <a:ext cx="1270" cy="145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43470</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39643</xdr:rowOff>
    </xdr:from>
    <xdr:to>
      <xdr:col>55</xdr:col>
      <xdr:colOff>88900</xdr:colOff>
      <xdr:row>79</xdr:row>
      <xdr:rowOff>39643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4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71328</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01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124651</xdr:rowOff>
    </xdr:from>
    <xdr:to>
      <xdr:col>55</xdr:col>
      <xdr:colOff>88900</xdr:colOff>
      <xdr:row>70</xdr:row>
      <xdr:rowOff>124651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26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25926</xdr:rowOff>
    </xdr:from>
    <xdr:to>
      <xdr:col>55</xdr:col>
      <xdr:colOff>0</xdr:colOff>
      <xdr:row>79</xdr:row>
      <xdr:rowOff>27187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70476"/>
          <a:ext cx="838200" cy="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24037</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25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1160</xdr:rowOff>
    </xdr:from>
    <xdr:to>
      <xdr:col>55</xdr:col>
      <xdr:colOff>50800</xdr:colOff>
      <xdr:row>78</xdr:row>
      <xdr:rowOff>102760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27187</xdr:rowOff>
    </xdr:from>
    <xdr:to>
      <xdr:col>50</xdr:col>
      <xdr:colOff>114300</xdr:colOff>
      <xdr:row>79</xdr:row>
      <xdr:rowOff>28680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71737"/>
          <a:ext cx="889000" cy="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162235</xdr:rowOff>
    </xdr:from>
    <xdr:to>
      <xdr:col>50</xdr:col>
      <xdr:colOff>165100</xdr:colOff>
      <xdr:row>78</xdr:row>
      <xdr:rowOff>92385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108912</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23735</xdr:rowOff>
    </xdr:from>
    <xdr:to>
      <xdr:col>45</xdr:col>
      <xdr:colOff>177800</xdr:colOff>
      <xdr:row>79</xdr:row>
      <xdr:rowOff>28680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68285"/>
          <a:ext cx="889000" cy="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10959</xdr:rowOff>
    </xdr:from>
    <xdr:to>
      <xdr:col>46</xdr:col>
      <xdr:colOff>38100</xdr:colOff>
      <xdr:row>78</xdr:row>
      <xdr:rowOff>112559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129086</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23735</xdr:rowOff>
    </xdr:from>
    <xdr:to>
      <xdr:col>41</xdr:col>
      <xdr:colOff>50800</xdr:colOff>
      <xdr:row>79</xdr:row>
      <xdr:rowOff>25583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68285"/>
          <a:ext cx="8890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14101</xdr:rowOff>
    </xdr:from>
    <xdr:to>
      <xdr:col>41</xdr:col>
      <xdr:colOff>101600</xdr:colOff>
      <xdr:row>78</xdr:row>
      <xdr:rowOff>115701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132228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27262</xdr:rowOff>
    </xdr:from>
    <xdr:to>
      <xdr:col>36</xdr:col>
      <xdr:colOff>165100</xdr:colOff>
      <xdr:row>78</xdr:row>
      <xdr:rowOff>128862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145389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7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146576</xdr:rowOff>
    </xdr:from>
    <xdr:to>
      <xdr:col>55</xdr:col>
      <xdr:colOff>50800</xdr:colOff>
      <xdr:row>79</xdr:row>
      <xdr:rowOff>76726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1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61503</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3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147837</xdr:rowOff>
    </xdr:from>
    <xdr:to>
      <xdr:col>50</xdr:col>
      <xdr:colOff>165100</xdr:colOff>
      <xdr:row>79</xdr:row>
      <xdr:rowOff>77987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2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69114</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61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149330</xdr:rowOff>
    </xdr:from>
    <xdr:to>
      <xdr:col>46</xdr:col>
      <xdr:colOff>38100</xdr:colOff>
      <xdr:row>79</xdr:row>
      <xdr:rowOff>79480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2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70607</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61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144385</xdr:rowOff>
    </xdr:from>
    <xdr:to>
      <xdr:col>41</xdr:col>
      <xdr:colOff>101600</xdr:colOff>
      <xdr:row>79</xdr:row>
      <xdr:rowOff>74535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1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65662</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61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146233</xdr:rowOff>
    </xdr:from>
    <xdr:to>
      <xdr:col>36</xdr:col>
      <xdr:colOff>165100</xdr:colOff>
      <xdr:row>79</xdr:row>
      <xdr:rowOff>76383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1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67510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61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23718</xdr:rowOff>
    </xdr:from>
    <xdr:to>
      <xdr:col>54</xdr:col>
      <xdr:colOff>189865</xdr:colOff>
      <xdr:row>98</xdr:row>
      <xdr:rowOff>54559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5668"/>
          <a:ext cx="1270" cy="123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58386</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6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54559</xdr:rowOff>
    </xdr:from>
    <xdr:to>
      <xdr:col>55</xdr:col>
      <xdr:colOff>88900</xdr:colOff>
      <xdr:row>98</xdr:row>
      <xdr:rowOff>54559</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56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141845</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0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23718</xdr:rowOff>
    </xdr:from>
    <xdr:to>
      <xdr:col>55</xdr:col>
      <xdr:colOff>88900</xdr:colOff>
      <xdr:row>91</xdr:row>
      <xdr:rowOff>23718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5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55859</xdr:rowOff>
    </xdr:from>
    <xdr:to>
      <xdr:col>55</xdr:col>
      <xdr:colOff>0</xdr:colOff>
      <xdr:row>97</xdr:row>
      <xdr:rowOff>99329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86509"/>
          <a:ext cx="838200" cy="4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54275</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42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31398</xdr:rowOff>
    </xdr:from>
    <xdr:to>
      <xdr:col>55</xdr:col>
      <xdr:colOff>50800</xdr:colOff>
      <xdr:row>96</xdr:row>
      <xdr:rowOff>132998</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15236</xdr:rowOff>
    </xdr:from>
    <xdr:to>
      <xdr:col>50</xdr:col>
      <xdr:colOff>114300</xdr:colOff>
      <xdr:row>97</xdr:row>
      <xdr:rowOff>55859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645886"/>
          <a:ext cx="889000" cy="4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57020</xdr:rowOff>
    </xdr:from>
    <xdr:to>
      <xdr:col>50</xdr:col>
      <xdr:colOff>165100</xdr:colOff>
      <xdr:row>96</xdr:row>
      <xdr:rowOff>158620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3697</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158491</xdr:rowOff>
    </xdr:from>
    <xdr:to>
      <xdr:col>45</xdr:col>
      <xdr:colOff>177800</xdr:colOff>
      <xdr:row>97</xdr:row>
      <xdr:rowOff>15236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17691"/>
          <a:ext cx="8890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53394</xdr:rowOff>
    </xdr:from>
    <xdr:to>
      <xdr:col>46</xdr:col>
      <xdr:colOff>38100</xdr:colOff>
      <xdr:row>96</xdr:row>
      <xdr:rowOff>154994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158491</xdr:rowOff>
    </xdr:from>
    <xdr:to>
      <xdr:col>41</xdr:col>
      <xdr:colOff>50800</xdr:colOff>
      <xdr:row>97</xdr:row>
      <xdr:rowOff>72053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17691"/>
          <a:ext cx="889000" cy="8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73644</xdr:rowOff>
    </xdr:from>
    <xdr:to>
      <xdr:col>41</xdr:col>
      <xdr:colOff>101600</xdr:colOff>
      <xdr:row>97</xdr:row>
      <xdr:rowOff>3794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20321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13728</xdr:rowOff>
    </xdr:from>
    <xdr:to>
      <xdr:col>36</xdr:col>
      <xdr:colOff>165100</xdr:colOff>
      <xdr:row>96</xdr:row>
      <xdr:rowOff>115328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131855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4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48529</xdr:rowOff>
    </xdr:from>
    <xdr:to>
      <xdr:col>55</xdr:col>
      <xdr:colOff>50800</xdr:colOff>
      <xdr:row>97</xdr:row>
      <xdr:rowOff>150129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134906</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9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5059</xdr:rowOff>
    </xdr:from>
    <xdr:to>
      <xdr:col>50</xdr:col>
      <xdr:colOff>165100</xdr:colOff>
      <xdr:row>97</xdr:row>
      <xdr:rowOff>106659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97786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2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135886</xdr:rowOff>
    </xdr:from>
    <xdr:to>
      <xdr:col>46</xdr:col>
      <xdr:colOff>38100</xdr:colOff>
      <xdr:row>97</xdr:row>
      <xdr:rowOff>66036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9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57163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8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107691</xdr:rowOff>
    </xdr:from>
    <xdr:to>
      <xdr:col>41</xdr:col>
      <xdr:colOff>101600</xdr:colOff>
      <xdr:row>97</xdr:row>
      <xdr:rowOff>37841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6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28968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5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21253</xdr:rowOff>
    </xdr:from>
    <xdr:to>
      <xdr:col>36</xdr:col>
      <xdr:colOff>165100</xdr:colOff>
      <xdr:row>97</xdr:row>
      <xdr:rowOff>122853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5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113980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4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58253</xdr:rowOff>
    </xdr:from>
    <xdr:to>
      <xdr:col>85</xdr:col>
      <xdr:colOff>126364</xdr:colOff>
      <xdr:row>39</xdr:row>
      <xdr:rowOff>111811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73203"/>
          <a:ext cx="1269" cy="1425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115638</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80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111811</xdr:rowOff>
    </xdr:from>
    <xdr:to>
      <xdr:col>86</xdr:col>
      <xdr:colOff>25400</xdr:colOff>
      <xdr:row>39</xdr:row>
      <xdr:rowOff>111811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79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4930</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4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58253</xdr:rowOff>
    </xdr:from>
    <xdr:to>
      <xdr:col>86</xdr:col>
      <xdr:colOff>25400</xdr:colOff>
      <xdr:row>31</xdr:row>
      <xdr:rowOff>58253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7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170300</xdr:rowOff>
    </xdr:from>
    <xdr:to>
      <xdr:col>85</xdr:col>
      <xdr:colOff>127000</xdr:colOff>
      <xdr:row>39</xdr:row>
      <xdr:rowOff>58139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685400"/>
          <a:ext cx="838200" cy="5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95350</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267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72473</xdr:rowOff>
    </xdr:from>
    <xdr:to>
      <xdr:col>85</xdr:col>
      <xdr:colOff>177800</xdr:colOff>
      <xdr:row>38</xdr:row>
      <xdr:rowOff>2623</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1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32176</xdr:rowOff>
    </xdr:from>
    <xdr:to>
      <xdr:col>81</xdr:col>
      <xdr:colOff>50800</xdr:colOff>
      <xdr:row>39</xdr:row>
      <xdr:rowOff>58139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718726"/>
          <a:ext cx="889000" cy="2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85847</xdr:rowOff>
    </xdr:from>
    <xdr:to>
      <xdr:col>81</xdr:col>
      <xdr:colOff>101600</xdr:colOff>
      <xdr:row>38</xdr:row>
      <xdr:rowOff>15997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29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32524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20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21286</xdr:rowOff>
    </xdr:from>
    <xdr:to>
      <xdr:col>76</xdr:col>
      <xdr:colOff>114300</xdr:colOff>
      <xdr:row>39</xdr:row>
      <xdr:rowOff>32176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707836"/>
          <a:ext cx="889000" cy="1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98665</xdr:rowOff>
    </xdr:from>
    <xdr:to>
      <xdr:col>76</xdr:col>
      <xdr:colOff>165100</xdr:colOff>
      <xdr:row>38</xdr:row>
      <xdr:rowOff>28815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4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45342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1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21286</xdr:rowOff>
    </xdr:from>
    <xdr:to>
      <xdr:col>71</xdr:col>
      <xdr:colOff>177800</xdr:colOff>
      <xdr:row>39</xdr:row>
      <xdr:rowOff>42986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707836"/>
          <a:ext cx="889000" cy="2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78205</xdr:rowOff>
    </xdr:from>
    <xdr:to>
      <xdr:col>72</xdr:col>
      <xdr:colOff>38100</xdr:colOff>
      <xdr:row>38</xdr:row>
      <xdr:rowOff>8355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2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24882</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19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119680</xdr:rowOff>
    </xdr:from>
    <xdr:to>
      <xdr:col>67</xdr:col>
      <xdr:colOff>101600</xdr:colOff>
      <xdr:row>38</xdr:row>
      <xdr:rowOff>49830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6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66357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2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119500</xdr:rowOff>
    </xdr:from>
    <xdr:to>
      <xdr:col>85</xdr:col>
      <xdr:colOff>177800</xdr:colOff>
      <xdr:row>39</xdr:row>
      <xdr:rowOff>49650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6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34427</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54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7339</xdr:rowOff>
    </xdr:from>
    <xdr:to>
      <xdr:col>81</xdr:col>
      <xdr:colOff>101600</xdr:colOff>
      <xdr:row>39</xdr:row>
      <xdr:rowOff>108939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69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100066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78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152826</xdr:rowOff>
    </xdr:from>
    <xdr:to>
      <xdr:col>76</xdr:col>
      <xdr:colOff>165100</xdr:colOff>
      <xdr:row>39</xdr:row>
      <xdr:rowOff>82976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66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74103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76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141936</xdr:rowOff>
    </xdr:from>
    <xdr:to>
      <xdr:col>72</xdr:col>
      <xdr:colOff>38100</xdr:colOff>
      <xdr:row>39</xdr:row>
      <xdr:rowOff>72086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6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63213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74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163636</xdr:rowOff>
    </xdr:from>
    <xdr:to>
      <xdr:col>67</xdr:col>
      <xdr:colOff>101600</xdr:colOff>
      <xdr:row>39</xdr:row>
      <xdr:rowOff>93786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67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84913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77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73101</xdr:rowOff>
    </xdr:from>
    <xdr:to>
      <xdr:col>85</xdr:col>
      <xdr:colOff>126364</xdr:colOff>
      <xdr:row>58</xdr:row>
      <xdr:rowOff>52935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817051"/>
          <a:ext cx="1269" cy="1179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56762</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52935</xdr:rowOff>
    </xdr:from>
    <xdr:to>
      <xdr:col>86</xdr:col>
      <xdr:colOff>25400</xdr:colOff>
      <xdr:row>58</xdr:row>
      <xdr:rowOff>52935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97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19778</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59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73101</xdr:rowOff>
    </xdr:from>
    <xdr:to>
      <xdr:col>86</xdr:col>
      <xdr:colOff>25400</xdr:colOff>
      <xdr:row>51</xdr:row>
      <xdr:rowOff>73101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817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117560</xdr:rowOff>
    </xdr:from>
    <xdr:to>
      <xdr:col>85</xdr:col>
      <xdr:colOff>127000</xdr:colOff>
      <xdr:row>57</xdr:row>
      <xdr:rowOff>30738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547310"/>
          <a:ext cx="838200" cy="25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141035</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742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162608</xdr:rowOff>
    </xdr:from>
    <xdr:to>
      <xdr:col>85</xdr:col>
      <xdr:colOff>177800</xdr:colOff>
      <xdr:row>57</xdr:row>
      <xdr:rowOff>92758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76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117560</xdr:rowOff>
    </xdr:from>
    <xdr:to>
      <xdr:col>81</xdr:col>
      <xdr:colOff>50800</xdr:colOff>
      <xdr:row>56</xdr:row>
      <xdr:rowOff>117880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547310"/>
          <a:ext cx="889000" cy="17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168030</xdr:rowOff>
    </xdr:from>
    <xdr:to>
      <xdr:col>81</xdr:col>
      <xdr:colOff>101600</xdr:colOff>
      <xdr:row>57</xdr:row>
      <xdr:rowOff>98180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6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89307</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86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117880</xdr:rowOff>
    </xdr:from>
    <xdr:to>
      <xdr:col>76</xdr:col>
      <xdr:colOff>114300</xdr:colOff>
      <xdr:row>58</xdr:row>
      <xdr:rowOff>12629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719080"/>
          <a:ext cx="889000" cy="23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29033</xdr:rowOff>
    </xdr:from>
    <xdr:to>
      <xdr:col>76</xdr:col>
      <xdr:colOff>165100</xdr:colOff>
      <xdr:row>57</xdr:row>
      <xdr:rowOff>130633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121760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89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822</xdr:rowOff>
    </xdr:from>
    <xdr:to>
      <xdr:col>71</xdr:col>
      <xdr:colOff>177800</xdr:colOff>
      <xdr:row>58</xdr:row>
      <xdr:rowOff>12629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944922"/>
          <a:ext cx="889000" cy="1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9945</xdr:rowOff>
    </xdr:from>
    <xdr:to>
      <xdr:col>72</xdr:col>
      <xdr:colOff>38100</xdr:colOff>
      <xdr:row>57</xdr:row>
      <xdr:rowOff>111545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128072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5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16094</xdr:rowOff>
    </xdr:from>
    <xdr:to>
      <xdr:col>67</xdr:col>
      <xdr:colOff>101600</xdr:colOff>
      <xdr:row>57</xdr:row>
      <xdr:rowOff>117694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134221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56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151388</xdr:rowOff>
    </xdr:from>
    <xdr:to>
      <xdr:col>85</xdr:col>
      <xdr:colOff>177800</xdr:colOff>
      <xdr:row>57</xdr:row>
      <xdr:rowOff>81538</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7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2815</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60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66760</xdr:rowOff>
    </xdr:from>
    <xdr:to>
      <xdr:col>81</xdr:col>
      <xdr:colOff>101600</xdr:colOff>
      <xdr:row>55</xdr:row>
      <xdr:rowOff>168360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49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13437</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181795" y="927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67080</xdr:rowOff>
    </xdr:from>
    <xdr:to>
      <xdr:col>76</xdr:col>
      <xdr:colOff>165100</xdr:colOff>
      <xdr:row>56</xdr:row>
      <xdr:rowOff>168680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6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13757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292795" y="9443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133279</xdr:rowOff>
    </xdr:from>
    <xdr:to>
      <xdr:col>72</xdr:col>
      <xdr:colOff>38100</xdr:colOff>
      <xdr:row>58</xdr:row>
      <xdr:rowOff>63429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90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54556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99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121472</xdr:rowOff>
    </xdr:from>
    <xdr:to>
      <xdr:col>67</xdr:col>
      <xdr:colOff>101600</xdr:colOff>
      <xdr:row>58</xdr:row>
      <xdr:rowOff>51622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89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42749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8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15005</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16505"/>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133132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15005</xdr:rowOff>
    </xdr:from>
    <xdr:to>
      <xdr:col>86</xdr:col>
      <xdr:colOff>25400</xdr:colOff>
      <xdr:row>70</xdr:row>
      <xdr:rowOff>15005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1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38179</xdr:rowOff>
    </xdr:from>
    <xdr:to>
      <xdr:col>85</xdr:col>
      <xdr:colOff>127000</xdr:colOff>
      <xdr:row>79</xdr:row>
      <xdr:rowOff>89734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411279"/>
          <a:ext cx="838200" cy="22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71181</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44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92754</xdr:rowOff>
    </xdr:from>
    <xdr:to>
      <xdr:col>85</xdr:col>
      <xdr:colOff>177800</xdr:colOff>
      <xdr:row>79</xdr:row>
      <xdr:rowOff>22904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6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14449</xdr:rowOff>
    </xdr:from>
    <xdr:to>
      <xdr:col>81</xdr:col>
      <xdr:colOff>50800</xdr:colOff>
      <xdr:row>79</xdr:row>
      <xdr:rowOff>89734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387549"/>
          <a:ext cx="889000" cy="246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128808</xdr:rowOff>
    </xdr:from>
    <xdr:to>
      <xdr:col>81</xdr:col>
      <xdr:colOff>101600</xdr:colOff>
      <xdr:row>79</xdr:row>
      <xdr:rowOff>58958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75485</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27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40934</xdr:rowOff>
    </xdr:from>
    <xdr:to>
      <xdr:col>76</xdr:col>
      <xdr:colOff>114300</xdr:colOff>
      <xdr:row>78</xdr:row>
      <xdr:rowOff>14449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2556784"/>
          <a:ext cx="889000" cy="8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109725</xdr:rowOff>
    </xdr:from>
    <xdr:to>
      <xdr:col>76</xdr:col>
      <xdr:colOff>165100</xdr:colOff>
      <xdr:row>79</xdr:row>
      <xdr:rowOff>39875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8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31002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7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40934</xdr:rowOff>
    </xdr:from>
    <xdr:to>
      <xdr:col>71</xdr:col>
      <xdr:colOff>177800</xdr:colOff>
      <xdr:row>76</xdr:row>
      <xdr:rowOff>166892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2556784"/>
          <a:ext cx="889000" cy="64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76262</xdr:rowOff>
    </xdr:from>
    <xdr:to>
      <xdr:col>72</xdr:col>
      <xdr:colOff>38100</xdr:colOff>
      <xdr:row>79</xdr:row>
      <xdr:rowOff>6412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4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168989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81705</xdr:rowOff>
    </xdr:from>
    <xdr:to>
      <xdr:col>67</xdr:col>
      <xdr:colOff>101600</xdr:colOff>
      <xdr:row>79</xdr:row>
      <xdr:rowOff>11855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5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2982</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4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158829</xdr:rowOff>
    </xdr:from>
    <xdr:to>
      <xdr:col>85</xdr:col>
      <xdr:colOff>177800</xdr:colOff>
      <xdr:row>78</xdr:row>
      <xdr:rowOff>88979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36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10256</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1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38934</xdr:rowOff>
    </xdr:from>
    <xdr:to>
      <xdr:col>81</xdr:col>
      <xdr:colOff>101600</xdr:colOff>
      <xdr:row>79</xdr:row>
      <xdr:rowOff>140534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8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131661</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2017" y="13676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135099</xdr:rowOff>
    </xdr:from>
    <xdr:to>
      <xdr:col>76</xdr:col>
      <xdr:colOff>165100</xdr:colOff>
      <xdr:row>78</xdr:row>
      <xdr:rowOff>65249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33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81776</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11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161584</xdr:rowOff>
    </xdr:from>
    <xdr:to>
      <xdr:col>72</xdr:col>
      <xdr:colOff>38100</xdr:colOff>
      <xdr:row>73</xdr:row>
      <xdr:rowOff>91734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50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108261</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228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116092</xdr:rowOff>
    </xdr:from>
    <xdr:to>
      <xdr:col>67</xdr:col>
      <xdr:colOff>101600</xdr:colOff>
      <xdr:row>77</xdr:row>
      <xdr:rowOff>46242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14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62769</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292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91725</xdr:rowOff>
    </xdr:from>
    <xdr:to>
      <xdr:col>85</xdr:col>
      <xdr:colOff>126364</xdr:colOff>
      <xdr:row>99</xdr:row>
      <xdr:rowOff>23933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22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27760</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0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23933</xdr:rowOff>
    </xdr:from>
    <xdr:to>
      <xdr:col>86</xdr:col>
      <xdr:colOff>25400</xdr:colOff>
      <xdr:row>99</xdr:row>
      <xdr:rowOff>23933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9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38402</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9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392,592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91725</xdr:rowOff>
    </xdr:from>
    <xdr:to>
      <xdr:col>86</xdr:col>
      <xdr:colOff>25400</xdr:colOff>
      <xdr:row>90</xdr:row>
      <xdr:rowOff>91725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22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142058</xdr:rowOff>
    </xdr:from>
    <xdr:to>
      <xdr:col>85</xdr:col>
      <xdr:colOff>127000</xdr:colOff>
      <xdr:row>97</xdr:row>
      <xdr:rowOff>168447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72708"/>
          <a:ext cx="838200" cy="2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19335</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78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167908</xdr:rowOff>
    </xdr:from>
    <xdr:to>
      <xdr:col>85</xdr:col>
      <xdr:colOff>177800</xdr:colOff>
      <xdr:row>97</xdr:row>
      <xdr:rowOff>98058</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168447</xdr:rowOff>
    </xdr:from>
    <xdr:to>
      <xdr:col>81</xdr:col>
      <xdr:colOff>50800</xdr:colOff>
      <xdr:row>98</xdr:row>
      <xdr:rowOff>9001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99097"/>
          <a:ext cx="889000" cy="1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4432</xdr:rowOff>
    </xdr:from>
    <xdr:to>
      <xdr:col>81</xdr:col>
      <xdr:colOff>101600</xdr:colOff>
      <xdr:row>97</xdr:row>
      <xdr:rowOff>106032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122559</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41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9001</xdr:rowOff>
    </xdr:from>
    <xdr:to>
      <xdr:col>76</xdr:col>
      <xdr:colOff>114300</xdr:colOff>
      <xdr:row>98</xdr:row>
      <xdr:rowOff>26147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11101"/>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16777</xdr:rowOff>
    </xdr:from>
    <xdr:to>
      <xdr:col>76</xdr:col>
      <xdr:colOff>165100</xdr:colOff>
      <xdr:row>97</xdr:row>
      <xdr:rowOff>118377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134904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42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26147</xdr:rowOff>
    </xdr:from>
    <xdr:to>
      <xdr:col>71</xdr:col>
      <xdr:colOff>177800</xdr:colOff>
      <xdr:row>98</xdr:row>
      <xdr:rowOff>30074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28247"/>
          <a:ext cx="889000" cy="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59985</xdr:rowOff>
    </xdr:from>
    <xdr:to>
      <xdr:col>72</xdr:col>
      <xdr:colOff>38100</xdr:colOff>
      <xdr:row>97</xdr:row>
      <xdr:rowOff>161585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6662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46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63697</xdr:rowOff>
    </xdr:from>
    <xdr:to>
      <xdr:col>67</xdr:col>
      <xdr:colOff>101600</xdr:colOff>
      <xdr:row>97</xdr:row>
      <xdr:rowOff>165297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9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10374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4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91258</xdr:rowOff>
    </xdr:from>
    <xdr:to>
      <xdr:col>85</xdr:col>
      <xdr:colOff>177800</xdr:colOff>
      <xdr:row>98</xdr:row>
      <xdr:rowOff>21408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2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69685</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0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117647</xdr:rowOff>
    </xdr:from>
    <xdr:to>
      <xdr:col>81</xdr:col>
      <xdr:colOff>101600</xdr:colOff>
      <xdr:row>98</xdr:row>
      <xdr:rowOff>47797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4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38924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4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129651</xdr:rowOff>
    </xdr:from>
    <xdr:to>
      <xdr:col>76</xdr:col>
      <xdr:colOff>165100</xdr:colOff>
      <xdr:row>98</xdr:row>
      <xdr:rowOff>59801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6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50928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5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146797</xdr:rowOff>
    </xdr:from>
    <xdr:to>
      <xdr:col>72</xdr:col>
      <xdr:colOff>38100</xdr:colOff>
      <xdr:row>98</xdr:row>
      <xdr:rowOff>76947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7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68074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7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150724</xdr:rowOff>
    </xdr:from>
    <xdr:to>
      <xdr:col>67</xdr:col>
      <xdr:colOff>101600</xdr:colOff>
      <xdr:row>98</xdr:row>
      <xdr:rowOff>80874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8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72001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7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26726</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513126"/>
          <a:ext cx="1269" cy="114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1937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88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144853</xdr:rowOff>
    </xdr:from>
    <xdr:ext cx="534377"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28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24,971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26726</xdr:rowOff>
    </xdr:from>
    <xdr:to>
      <xdr:col>116</xdr:col>
      <xdr:colOff>152400</xdr:colOff>
      <xdr:row>32</xdr:row>
      <xdr:rowOff>26726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51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90837</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4344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67960</xdr:rowOff>
    </xdr:from>
    <xdr:to>
      <xdr:col>116</xdr:col>
      <xdr:colOff>114300</xdr:colOff>
      <xdr:row>38</xdr:row>
      <xdr:rowOff>169560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8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73218</xdr:rowOff>
    </xdr:from>
    <xdr:to>
      <xdr:col>112</xdr:col>
      <xdr:colOff>38100</xdr:colOff>
      <xdr:row>39</xdr:row>
      <xdr:rowOff>3368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19895</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58679</xdr:rowOff>
    </xdr:from>
    <xdr:to>
      <xdr:col>107</xdr:col>
      <xdr:colOff>101600</xdr:colOff>
      <xdr:row>38</xdr:row>
      <xdr:rowOff>160279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5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5356</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349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73904</xdr:rowOff>
    </xdr:from>
    <xdr:to>
      <xdr:col>102</xdr:col>
      <xdr:colOff>165100</xdr:colOff>
      <xdr:row>39</xdr:row>
      <xdr:rowOff>4054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20581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73218</xdr:rowOff>
    </xdr:from>
    <xdr:to>
      <xdr:col>98</xdr:col>
      <xdr:colOff>38100</xdr:colOff>
      <xdr:row>39</xdr:row>
      <xdr:rowOff>3368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19895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46387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61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11,099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円であり、前年度と比較して約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％の増となっているが、議員定数の関係から類似団体内平均値と比較して高い水準で推移している。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93,599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円であり、前年度と比較して約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の減となっているが、新公民館建設に関する事業費の減少が理由に挙げられる。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災害復旧費は、住民一人当たり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21,326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円であり、前年度と比較して約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2438.8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％の増となっているが、大雨被害に係る経費の増加が理由に挙げられる。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その他の目的別歳出決算額については、類似団体と比較して低い水準となっているものの、行財政改革や機構改革による事務効率の改善、予算要求額</a:t>
          </a:r>
          <a:r>
            <a:rPr kumimoji="1" lang="ja-JP" altLang="en-US" sz="1300">
              <a:latin typeface="ＭＳ Ｐゴシック" panose="020B0600070205080204" pitchFamily="50" charset="-128"/>
              <a:ea typeface="ＭＳ Ｐゴシック" panose="020B0600070205080204" pitchFamily="50" charset="-128"/>
            </a:rPr>
            <a:t>の精査により更なる歳出の縮減に努める必要がある。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実質収支比率は</a:t>
          </a:r>
          <a:r>
            <a:rPr kumimoji="1" lang="ja-JP" altLang="en-US" sz="1050">
              <a:solidFill>
                <a:sysClr val="windowText" lastClr="000000"/>
              </a:solidFill>
              <a:latin typeface="ＭＳ ゴシック" pitchFamily="49" charset="-128"/>
              <a:ea typeface="ＭＳ ゴシック" pitchFamily="49" charset="-128"/>
            </a:rPr>
            <a:t>、一般的に</a:t>
          </a:r>
          <a:r>
            <a:rPr kumimoji="1" lang="en-US" altLang="ja-JP" sz="1050">
              <a:solidFill>
                <a:sysClr val="windowText" lastClr="000000"/>
              </a:solidFill>
              <a:latin typeface="ＭＳ ゴシック" pitchFamily="49" charset="-128"/>
              <a:ea typeface="ＭＳ ゴシック" pitchFamily="49" charset="-128"/>
            </a:rPr>
            <a:t>3</a:t>
          </a:r>
          <a:r>
            <a:rPr kumimoji="1" lang="ja-JP" altLang="en-US" sz="1050">
              <a:solidFill>
                <a:sysClr val="windowText" lastClr="000000"/>
              </a:solidFill>
              <a:latin typeface="ＭＳ ゴシック" pitchFamily="49" charset="-128"/>
              <a:ea typeface="ＭＳ ゴシック" pitchFamily="49" charset="-128"/>
            </a:rPr>
            <a:t>～</a:t>
          </a:r>
          <a:r>
            <a:rPr kumimoji="1" lang="en-US" altLang="ja-JP" sz="1050">
              <a:solidFill>
                <a:sysClr val="windowText" lastClr="000000"/>
              </a:solidFill>
              <a:latin typeface="ＭＳ ゴシック" pitchFamily="49" charset="-128"/>
              <a:ea typeface="ＭＳ ゴシック" pitchFamily="49" charset="-128"/>
            </a:rPr>
            <a:t>5</a:t>
          </a:r>
          <a:r>
            <a:rPr kumimoji="1" lang="ja-JP" altLang="en-US" sz="1050">
              <a:solidFill>
                <a:sysClr val="windowText" lastClr="000000"/>
              </a:solidFill>
              <a:latin typeface="ＭＳ ゴシック" pitchFamily="49" charset="-128"/>
              <a:ea typeface="ＭＳ ゴシック" pitchFamily="49" charset="-128"/>
            </a:rPr>
            <a:t>％が適正な範囲とされているが、令和</a:t>
          </a:r>
          <a:r>
            <a:rPr kumimoji="1" lang="en-US" altLang="ja-JP" sz="1050">
              <a:solidFill>
                <a:sysClr val="windowText" lastClr="000000"/>
              </a:solidFill>
              <a:latin typeface="ＭＳ ゴシック" pitchFamily="49" charset="-128"/>
              <a:ea typeface="ＭＳ ゴシック" pitchFamily="49" charset="-128"/>
            </a:rPr>
            <a:t>5</a:t>
          </a:r>
          <a:r>
            <a:rPr kumimoji="1" lang="ja-JP" altLang="en-US" sz="1050">
              <a:solidFill>
                <a:sysClr val="windowText" lastClr="000000"/>
              </a:solidFill>
              <a:latin typeface="ＭＳ ゴシック" pitchFamily="49" charset="-128"/>
              <a:ea typeface="ＭＳ ゴシック" pitchFamily="49" charset="-128"/>
            </a:rPr>
            <a:t>年度は</a:t>
          </a:r>
          <a:r>
            <a:rPr kumimoji="1" lang="en-US" altLang="ja-JP" sz="1050">
              <a:solidFill>
                <a:sysClr val="windowText" lastClr="000000"/>
              </a:solidFill>
              <a:latin typeface="ＭＳ ゴシック" pitchFamily="49" charset="-128"/>
              <a:ea typeface="ＭＳ ゴシック" pitchFamily="49" charset="-128"/>
            </a:rPr>
            <a:t>9.09</a:t>
          </a:r>
          <a:r>
            <a:rPr kumimoji="1" lang="ja-JP" altLang="en-US" sz="1050">
              <a:solidFill>
                <a:sysClr val="windowText" lastClr="000000"/>
              </a:solidFill>
              <a:latin typeface="ＭＳ ゴシック" pitchFamily="49" charset="-128"/>
              <a:ea typeface="ＭＳ ゴシック" pitchFamily="49" charset="-128"/>
            </a:rPr>
            <a:t>％であり、昨年度に引き続き財政に余力があったと分析される。しかしながら、実質単年度収支については、赤字化している。</a:t>
          </a:r>
        </a:p>
        <a:p>
          <a:r>
            <a:rPr kumimoji="1" lang="ja-JP" altLang="en-US" sz="1050">
              <a:solidFill>
                <a:sysClr val="windowText" lastClr="000000"/>
              </a:solidFill>
              <a:latin typeface="ＭＳ ゴシック" pitchFamily="49" charset="-128"/>
              <a:ea typeface="ＭＳ ゴシック" pitchFamily="49" charset="-128"/>
            </a:rPr>
            <a:t>財政調整基金残高については、令和元年激甚災害対応に係る基金の取り崩しによって減少していたが、標準財政規模比の</a:t>
          </a:r>
          <a:r>
            <a:rPr kumimoji="1" lang="en-US" altLang="ja-JP" sz="1050">
              <a:solidFill>
                <a:sysClr val="windowText" lastClr="000000"/>
              </a:solidFill>
              <a:latin typeface="ＭＳ ゴシック" pitchFamily="49" charset="-128"/>
              <a:ea typeface="ＭＳ ゴシック" pitchFamily="49" charset="-128"/>
            </a:rPr>
            <a:t>31.66</a:t>
          </a:r>
          <a:r>
            <a:rPr kumimoji="1" lang="ja-JP" altLang="en-US" sz="1050">
              <a:solidFill>
                <a:sysClr val="windowText" lastClr="000000"/>
              </a:solidFill>
              <a:latin typeface="ＭＳ ゴシック" pitchFamily="49" charset="-128"/>
              <a:ea typeface="ＭＳ ゴシック" pitchFamily="49" charset="-128"/>
            </a:rPr>
            <a:t>％で昨年度と同程度の水準を維持している。しかしながら、災害等に迅速に対応するためには、現状またはそれ以上の額が必要になることかと思われる。このため、現状維持または現状以上の状態にできるよう尽力したい。</a:t>
          </a:r>
        </a:p>
        <a:p>
          <a:r>
            <a:rPr kumimoji="1" lang="ja-JP" altLang="en-US" sz="1050">
              <a:solidFill>
                <a:sysClr val="windowText" lastClr="000000"/>
              </a:solidFill>
              <a:latin typeface="ＭＳ ゴシック" pitchFamily="49" charset="-128"/>
              <a:ea typeface="ＭＳ ゴシック" pitchFamily="49" charset="-128"/>
            </a:rPr>
            <a:t>以上のことから、今後も事務事業の見直し・統廃合な</a:t>
          </a:r>
          <a:r>
            <a:rPr kumimoji="1" lang="ja-JP" altLang="en-US" sz="1050">
              <a:latin typeface="ＭＳ ゴシック" pitchFamily="49" charset="-128"/>
              <a:ea typeface="ＭＳ ゴシック" pitchFamily="49" charset="-128"/>
            </a:rPr>
            <a:t>どの歳出合理化等、行財政改革を推進し実質収支比率等の水準の維持に向け、健全な財政運営に努めたい。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一般会計については</a:t>
          </a:r>
          <a:r>
            <a:rPr kumimoji="1" lang="ja-JP" altLang="en-US" sz="1400">
              <a:solidFill>
                <a:sysClr val="windowText" lastClr="000000"/>
              </a:solidFill>
              <a:latin typeface="ＭＳ ゴシック" pitchFamily="49" charset="-128"/>
              <a:ea typeface="ＭＳ ゴシック" pitchFamily="49" charset="-128"/>
            </a:rPr>
            <a:t>、資金不足に該当がないため、連結実質赤字比率についても該当はない。</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特別会計については、浄化槽事業特別会計において資金不足が生じている。</a:t>
          </a:r>
        </a:p>
        <a:p>
          <a:r>
            <a:rPr kumimoji="1" lang="ja-JP" altLang="en-US" sz="1400">
              <a:solidFill>
                <a:sysClr val="windowText" lastClr="000000"/>
              </a:solidFill>
              <a:latin typeface="ＭＳ ゴシック" pitchFamily="49" charset="-128"/>
              <a:ea typeface="ＭＳ ゴシック" pitchFamily="49" charset="-128"/>
            </a:rPr>
            <a:t>この会計については令和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年度より公営企業会計となることに関連し、資金不足が生じたものと推察され、次年度以降の状況を注視していく必要がある。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公債費比率の分子は</a:t>
          </a:r>
          <a:r>
            <a:rPr kumimoji="1" lang="ja-JP" altLang="en-US" sz="1400">
              <a:solidFill>
                <a:sysClr val="windowText" lastClr="000000"/>
              </a:solidFill>
              <a:latin typeface="ＭＳ ゴシック" pitchFamily="49" charset="-128"/>
              <a:ea typeface="ＭＳ ゴシック" pitchFamily="49" charset="-128"/>
            </a:rPr>
            <a:t>、増加傾向にある。</a:t>
          </a:r>
        </a:p>
        <a:p>
          <a:r>
            <a:rPr kumimoji="1" lang="ja-JP" altLang="en-US" sz="1400">
              <a:solidFill>
                <a:sysClr val="windowText" lastClr="000000"/>
              </a:solidFill>
              <a:latin typeface="ＭＳ ゴシック" pitchFamily="49" charset="-128"/>
              <a:ea typeface="ＭＳ ゴシック" pitchFamily="49" charset="-128"/>
            </a:rPr>
            <a:t>地方債の償還に係る額の増加が主な要因である。</a:t>
          </a:r>
        </a:p>
        <a:p>
          <a:r>
            <a:rPr kumimoji="1" lang="ja-JP" altLang="en-US" sz="1400">
              <a:solidFill>
                <a:sysClr val="windowText" lastClr="000000"/>
              </a:solidFill>
              <a:latin typeface="ＭＳ ゴシック" pitchFamily="49" charset="-128"/>
              <a:ea typeface="ＭＳ ゴシック" pitchFamily="49" charset="-128"/>
            </a:rPr>
            <a:t>数年前に借り入れた一般会計債及び公営企業債の地方債据置期間が終了し、元金の償還が開始されるため、元利償還金等は徐々に増加していくものと予見される。</a:t>
          </a:r>
        </a:p>
        <a:p>
          <a:r>
            <a:rPr kumimoji="1" lang="ja-JP" altLang="en-US" sz="1400">
              <a:latin typeface="ＭＳ ゴシック" pitchFamily="49" charset="-128"/>
              <a:ea typeface="ＭＳ ゴシック" pitchFamily="49" charset="-128"/>
            </a:rPr>
            <a:t>実施事業について、町民目線で改めて事業の必要性を見つめ直すとともに、長期的な年次計画の再検討を行い、新規地方債の発行を抑制することで、安定した公債費負担比率に努める。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令和</a:t>
          </a:r>
          <a:r>
            <a:rPr kumimoji="1" lang="en-US" altLang="ja-JP" sz="1200">
              <a:solidFill>
                <a:sysClr val="windowText" lastClr="000000"/>
              </a:solidFill>
              <a:latin typeface="ＭＳ ゴシック" pitchFamily="49" charset="-128"/>
              <a:ea typeface="ＭＳ ゴシック" pitchFamily="49" charset="-128"/>
            </a:rPr>
            <a:t>5</a:t>
          </a:r>
          <a:r>
            <a:rPr kumimoji="1" lang="ja-JP" altLang="en-US" sz="1200">
              <a:solidFill>
                <a:sysClr val="windowText" lastClr="000000"/>
              </a:solidFill>
              <a:latin typeface="ＭＳ ゴシック" pitchFamily="49" charset="-128"/>
              <a:ea typeface="ＭＳ ゴシック" pitchFamily="49" charset="-128"/>
            </a:rPr>
            <a:t>年度将来負担比率は、分子となる将来負担額が減少し、充当可能財源等が増加したために減少している。</a:t>
          </a:r>
        </a:p>
        <a:p>
          <a:r>
            <a:rPr kumimoji="1" lang="ja-JP" altLang="en-US" sz="1200">
              <a:solidFill>
                <a:sysClr val="windowText" lastClr="000000"/>
              </a:solidFill>
              <a:latin typeface="ＭＳ ゴシック" pitchFamily="49" charset="-128"/>
              <a:ea typeface="ＭＳ ゴシック" pitchFamily="49" charset="-128"/>
            </a:rPr>
            <a:t>充当可能財源等のうち、充当可能基金については、令和元年激甚災害対応に係る基金の取り崩しの影響で減少していたが、歳計剰余金の処分等に係る基金の積立額の増加によって回復できたため、以前の水準に戻っている。</a:t>
          </a:r>
        </a:p>
        <a:p>
          <a:r>
            <a:rPr kumimoji="1" lang="ja-JP" altLang="en-US" sz="1200">
              <a:latin typeface="ＭＳ ゴシック" pitchFamily="49" charset="-128"/>
              <a:ea typeface="ＭＳ ゴシック" pitchFamily="49" charset="-128"/>
            </a:rPr>
            <a:t>長期的な視点では、地方債現在高の増加、老朽化した公共施設の維持管理費及び更新費等の歳出圧力の上昇に伴う基金の取り崩しによって充当可能財源が減少し、将来負担比率が増加していくことが予見される。</a:t>
          </a:r>
        </a:p>
        <a:p>
          <a:r>
            <a:rPr kumimoji="1" lang="ja-JP" altLang="en-US" sz="1200">
              <a:latin typeface="ＭＳ ゴシック" pitchFamily="49" charset="-128"/>
              <a:ea typeface="ＭＳ ゴシック" pitchFamily="49" charset="-128"/>
            </a:rPr>
            <a:t>総合計画に基づき、計画的な積み立ての履行、新規事業優先度及び重要度（町民視点での事業の必要性）の再考、事業期間の延長が可能なものについては年次計画の再検討を行い、地方債の新規発行を抑えること等の対応で将来負担比率の上昇を抑え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千葉県長柄町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年度に引き続き、歳入の増及び剰余金が発生したことによって積立を実施できたことが、基金増額の要因である。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事務事業の見直し（事業の緊急性・重要性等を勘案した上で実施事業を選別）、歳出経費の節減を行い、一般財源不足分への繰り入れを抑制していく。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また、歳計剰余金を含め計画的な積み立てを行うことで、基金保有額の安定を図る。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公共施設整備等基金：公共施設の整備及び修繕に充当する。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ふるさと応援基金：ふるさと納税を原資とし、まちづくりや地域づくりの形成等を図る。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福祉振興基金：福祉活動の促進及び快適な生活環境の形成等を図る。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森林環境譲与税基金：間伐や担い手の確保、木材利用の促進、普及啓発等の森林整備に資する。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基金：公共施設整備等に対する充当財源として取り崩しを行った。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ふるさと応援基金：高齢者等外出支援タクシー利用助成事業等に対する充当財源として取り崩しを行ったが、それ以上に積み立てを実施したことにより増加した。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福祉振興基金：基金の取り崩し及び積み立てを実施しなかったため、増減額に変化が生じなかった。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森林環境譲与税基金：毎年の譲与税額が少額のため、将来的な森林整備等に向けた積み立てを実施したことによって増加した。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：大規模建設事業や公共施設の老朽化による維持管理、更新といった歳出圧力が強まることに備えて、基金の積み立てを積極的に行うよう努める。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ふるさと応援基金：まちづくり、地域づくりの形成等を図るため、健全な基金運営を行うよう努める。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福祉振興基金：福祉センターをはじめとする住民福祉に資する施設の長寿命化を図るため、健全な基金運営を行うよう努める。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森林環境譲与税基金：森林環境譲与税を原資としているが、毎年の譲与税額が少額のため、一定の期間の積み立てを経て、森林整備等に充当することとする。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財源不足を補うための減</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財政調整基金は、年度間の財源調整を図るための大切な財源であるため、今後も残高を標準財政規模の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％程度以上となるよう安定的な維持に努める。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普通交付税算入による増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将来的に元利償還費の増加が予見されるため、地方債の償還計画を踏まえ、健全な基金運営に努める。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22B8727-F0F2-4E11-858C-7C55469688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C0AB764-001C-42D1-B859-5D3AB596F6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16C13D35-00CC-4412-819F-F96CBBFBEF7C}"/>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5FDB6433-C1F6-4861-9DB7-6F73E27F3955}"/>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E8A1302D-64B8-40C7-8518-701BF50CEFAE}"/>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AF2D68E5-5421-4649-A7A5-498853280896}"/>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87340C0C-9B03-4D62-ABCA-38B18E512CDE}"/>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A625E023-7B4B-4A25-897B-751038041CB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5D85C895-4064-4219-BD2D-F29C41842AC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5143002D-B221-4C37-9E58-7150D293124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711BD35F-206F-4A66-B5AF-81D7A5A92D1D}"/>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B73C509-F788-414E-A47F-3A999076191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8CE7595D-6979-4339-A9A4-EEC9EF1FDE7F}"/>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35203562-916A-4267-9C2A-ECBBEFF1A55A}"/>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ACECABDC-25EF-4CF3-B7FD-590D3504244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118D528F-C966-41BD-96FD-F1C91D8F61B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6,316
6,204
47.11
4,738,752
4,443,951
259,841
2,858,054
4,259,729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CA97186E-3E7C-4F60-86A8-97E11744F97A}"/>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1E63F6D8-A7A5-45B9-B812-C6CB3EE70B8A}"/>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E7A6E46-0A6B-46DB-BC56-A33DF05186D4}"/>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8FA24EA-2FE7-416A-88AD-BEF922D7D03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65F566C8-732A-4ED0-99C1-C3BA817F6380}"/>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EC7BEEE6-F01E-4BAE-BA85-04ADD74AEBA9}"/>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5D4D3D8-9706-4905-B1C7-4647AF8BF1AF}"/>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70E8FB27-D4F1-4DFC-9FA8-463A3D94233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ECF24CCF-E6F3-4C4E-A619-27A08C9ABB8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D31A1E3F-F4F7-441B-8697-BC00F3DFFCA1}"/>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9E624E05-387B-43B7-873A-4EE81BFE8313}"/>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B972D87A-2BC4-4A0F-957B-20E7AC589A6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A5FDE5A9-FC0E-42B5-A09F-70B423A4035D}"/>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99C7A3B-103F-4F19-9135-CD1836EA942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457653F9-8931-435D-9C4F-9CBC7F65BC0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AFC05569-C59D-4440-B9D9-595C025A871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A6DA3E4F-1FA8-4057-8735-33A293BA5EE8}"/>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8BF05343-B715-438F-B3D5-58B8B218A5F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30F9C437-01A7-4455-941A-0BD0878F27E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F713900-6BD3-48B8-B903-6D29C21FCCC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300C765D-5A86-46FC-86C1-0F786F4829F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154D3FBB-7093-40B6-8226-247B17010D2F}"/>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371A01FC-C10B-41BB-9AE1-05C74C50C327}"/>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D4AC3F50-E521-418D-A17D-B814E0F50E4B}"/>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6844EB2A-9C6A-46E8-9416-2B925C97391F}"/>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CA855835-0F6C-47F6-8E8D-CCC4797A08C7}"/>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4A91ECA7-ECED-4290-8C76-950C2D0AE85B}"/>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26875E52-71CA-489B-AABE-A17CDCAF1DA3}"/>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A3C4C389-245A-4061-9548-19B11B29859A}"/>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7B8CA130-D843-441F-B9C5-795644C64065}"/>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D1FB8F54-C273-4961-AE2E-6F62F8BF5AB1}"/>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2716E5DA-FCE6-4450-ACA9-2EDA7ED2534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C161F7EB-57BE-4B7E-A269-D22888800EA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A616A6B-1075-470F-BEFC-4C8C63D414F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A462ACA-F6EB-42A5-9063-E3153222688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ja-JP" altLang="ja-JP" sz="1100">
              <a:solidFill>
                <a:schemeClr val="dk1"/>
              </a:solidFill>
              <a:effectLst/>
              <a:latin typeface="+mn-lt"/>
              <a:ea typeface="+mn-ea"/>
              <a:cs typeface="+mn-cs"/>
            </a:rPr>
            <a:t>類似団体と比較して</a:t>
          </a:r>
          <a:r>
            <a:rPr kumimoji="1" lang="ja-JP" altLang="en-US" sz="1100">
              <a:latin typeface="ＭＳ Ｐゴシック" panose="020B0600070205080204" pitchFamily="50" charset="-128"/>
              <a:ea typeface="ＭＳ Ｐゴシック" panose="020B0600070205080204" pitchFamily="50" charset="-128"/>
            </a:rPr>
            <a:t>低い数値で推移しているものの、令和４年度までは緩やかな上昇傾向となっていた。しかしながら、令和５年度には減少に転じた。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今後も引き続き、公共施設等総合管理計画や個別施設計画に基づき、老朽化した施設の改修、集約化、複合化、長寿命化、除却について検討していく必要がある。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8BF8F712-9E20-4262-A0C2-039275E7A00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0C4933D-6A83-4779-AEBA-82E6C6C88A9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C2A432D1-5521-4898-B7A0-0BE51858A6E6}"/>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238D5A47-F75C-4FE6-8246-C8E8B77DCB5D}"/>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867A9B1C-CF8F-45A6-AA80-A1C78C631ED6}"/>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C38420F1-087F-4000-AF9E-FF4EB208BF8B}"/>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96F9F261-C761-4832-89DB-09D663778CC7}"/>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813BA602-7515-402F-BDC3-AE717A1091EE}"/>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8643EE62-3DDC-4066-87E6-D1E9659EB3B9}"/>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B1736976-6363-4BD0-8814-E6E73CA73536}"/>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5839537D-3544-4250-8B77-E84B9C8735DE}"/>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56828A37-C13A-48F6-AA1A-4DDEFBD101B8}"/>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5FFC9D4C-8F02-4D6C-84A6-7D8C874E2993}"/>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A0F600C3-CBF0-4670-97AB-FD0B450B7F11}"/>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AA64D02E-36AC-4A65-9756-490FF96DF633}"/>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AA4AB5A1-C5B3-4BE9-87CC-4F02A463D99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F3DC3F7E-9814-4975-9A24-364C8F6F9E3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569C3A3F-662F-4A43-8273-0CA01DA2759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110218</xdr:rowOff>
    </xdr:to>
    <xdr:cxnSp macro="">
      <xdr:nvCxnSpPr>
        <xdr:cNvPr id="71" name="直線コネクタ 70">
          <a:extLst>
            <a:ext uri="{FF2B5EF4-FFF2-40B4-BE49-F238E27FC236}">
              <a16:creationId xmlns:a16="http://schemas.microsoft.com/office/drawing/2014/main" id="{6AD2C368-11D0-4A21-9540-11E97F1677FF}"/>
            </a:ext>
          </a:extLst>
        </xdr:cNvPr>
        <xdr:cNvCxnSpPr/>
      </xdr:nvCxnSpPr>
      <xdr:spPr>
        <a:xfrm flipV="1">
          <a:off x="4295775" y="5450205"/>
          <a:ext cx="1270" cy="123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114045</xdr:rowOff>
    </xdr:from>
    <xdr:ext cx="405111" cy="259045"/>
    <xdr:sp macro="" textlink="">
      <xdr:nvSpPr>
        <xdr:cNvPr id="72" name="有形固定資産減価償却率最小値テキスト">
          <a:extLst>
            <a:ext uri="{FF2B5EF4-FFF2-40B4-BE49-F238E27FC236}">
              <a16:creationId xmlns:a16="http://schemas.microsoft.com/office/drawing/2014/main" id="{C070F8FA-0069-4A53-980B-0E5CC1589FFA}"/>
            </a:ext>
          </a:extLst>
        </xdr:cNvPr>
        <xdr:cNvSpPr txBox="1"/>
      </xdr:nvSpPr>
      <xdr:spPr>
        <a:xfrm>
          <a:off x="4342765" y="669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110218</xdr:rowOff>
    </xdr:from>
    <xdr:to>
      <xdr:col>23</xdr:col>
      <xdr:colOff>174625</xdr:colOff>
      <xdr:row>34</xdr:row>
      <xdr:rowOff>110218</xdr:rowOff>
    </xdr:to>
    <xdr:cxnSp macro="">
      <xdr:nvCxnSpPr>
        <xdr:cNvPr id="73" name="直線コネクタ 72">
          <a:extLst>
            <a:ext uri="{FF2B5EF4-FFF2-40B4-BE49-F238E27FC236}">
              <a16:creationId xmlns:a16="http://schemas.microsoft.com/office/drawing/2014/main" id="{1C15F8F7-C81E-4B09-ABE7-317709E39C30}"/>
            </a:ext>
          </a:extLst>
        </xdr:cNvPr>
        <xdr:cNvCxnSpPr/>
      </xdr:nvCxnSpPr>
      <xdr:spPr>
        <a:xfrm>
          <a:off x="4206875" y="66900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4" name="有形固定資産減価償却率最大値テキスト">
          <a:extLst>
            <a:ext uri="{FF2B5EF4-FFF2-40B4-BE49-F238E27FC236}">
              <a16:creationId xmlns:a16="http://schemas.microsoft.com/office/drawing/2014/main" id="{00D078EA-1260-46A8-86ED-7549FABCB169}"/>
            </a:ext>
          </a:extLst>
        </xdr:cNvPr>
        <xdr:cNvSpPr txBox="1"/>
      </xdr:nvSpPr>
      <xdr:spPr>
        <a:xfrm>
          <a:off x="4342765" y="523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5" name="直線コネクタ 74">
          <a:extLst>
            <a:ext uri="{FF2B5EF4-FFF2-40B4-BE49-F238E27FC236}">
              <a16:creationId xmlns:a16="http://schemas.microsoft.com/office/drawing/2014/main" id="{449DE24F-304B-4865-95DA-977FC6FD9563}"/>
            </a:ext>
          </a:extLst>
        </xdr:cNvPr>
        <xdr:cNvCxnSpPr/>
      </xdr:nvCxnSpPr>
      <xdr:spPr>
        <a:xfrm>
          <a:off x="4206875" y="54502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145069</xdr:rowOff>
    </xdr:from>
    <xdr:ext cx="405111" cy="259045"/>
    <xdr:sp macro="" textlink="">
      <xdr:nvSpPr>
        <xdr:cNvPr id="76" name="有形固定資産減価償却率平均値テキスト">
          <a:extLst>
            <a:ext uri="{FF2B5EF4-FFF2-40B4-BE49-F238E27FC236}">
              <a16:creationId xmlns:a16="http://schemas.microsoft.com/office/drawing/2014/main" id="{5CFF1BD5-7F8E-4F95-B2BF-73C4E0B8E476}"/>
            </a:ext>
          </a:extLst>
        </xdr:cNvPr>
        <xdr:cNvSpPr txBox="1"/>
      </xdr:nvSpPr>
      <xdr:spPr>
        <a:xfrm>
          <a:off x="4342765" y="6210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77" name="フローチャート: 判断 76">
          <a:extLst>
            <a:ext uri="{FF2B5EF4-FFF2-40B4-BE49-F238E27FC236}">
              <a16:creationId xmlns:a16="http://schemas.microsoft.com/office/drawing/2014/main" id="{EFA57B2A-EB54-47AC-AD6D-D304498D3C76}"/>
            </a:ext>
          </a:extLst>
        </xdr:cNvPr>
        <xdr:cNvSpPr/>
      </xdr:nvSpPr>
      <xdr:spPr>
        <a:xfrm>
          <a:off x="4244975" y="623787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145052</xdr:rowOff>
    </xdr:from>
    <xdr:to>
      <xdr:col>19</xdr:col>
      <xdr:colOff>187325</xdr:colOff>
      <xdr:row>32</xdr:row>
      <xdr:rowOff>75202</xdr:rowOff>
    </xdr:to>
    <xdr:sp macro="" textlink="">
      <xdr:nvSpPr>
        <xdr:cNvPr id="78" name="フローチャート: 判断 77">
          <a:extLst>
            <a:ext uri="{FF2B5EF4-FFF2-40B4-BE49-F238E27FC236}">
              <a16:creationId xmlns:a16="http://schemas.microsoft.com/office/drawing/2014/main" id="{DD01B50B-3A5C-4C5B-95D1-6E870A38A518}"/>
            </a:ext>
          </a:extLst>
        </xdr:cNvPr>
        <xdr:cNvSpPr/>
      </xdr:nvSpPr>
      <xdr:spPr>
        <a:xfrm>
          <a:off x="3611880" y="621057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132715</xdr:rowOff>
    </xdr:from>
    <xdr:to>
      <xdr:col>15</xdr:col>
      <xdr:colOff>187325</xdr:colOff>
      <xdr:row>32</xdr:row>
      <xdr:rowOff>62865</xdr:rowOff>
    </xdr:to>
    <xdr:sp macro="" textlink="">
      <xdr:nvSpPr>
        <xdr:cNvPr id="79" name="フローチャート: 判断 78">
          <a:extLst>
            <a:ext uri="{FF2B5EF4-FFF2-40B4-BE49-F238E27FC236}">
              <a16:creationId xmlns:a16="http://schemas.microsoft.com/office/drawing/2014/main" id="{C23D408B-CABC-41F5-98F3-FAFC46C768B4}"/>
            </a:ext>
          </a:extLst>
        </xdr:cNvPr>
        <xdr:cNvSpPr/>
      </xdr:nvSpPr>
      <xdr:spPr>
        <a:xfrm>
          <a:off x="2926080" y="620395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135799</xdr:rowOff>
    </xdr:from>
    <xdr:to>
      <xdr:col>11</xdr:col>
      <xdr:colOff>187325</xdr:colOff>
      <xdr:row>32</xdr:row>
      <xdr:rowOff>65949</xdr:rowOff>
    </xdr:to>
    <xdr:sp macro="" textlink="">
      <xdr:nvSpPr>
        <xdr:cNvPr id="80" name="フローチャート: 判断 79">
          <a:extLst>
            <a:ext uri="{FF2B5EF4-FFF2-40B4-BE49-F238E27FC236}">
              <a16:creationId xmlns:a16="http://schemas.microsoft.com/office/drawing/2014/main" id="{6654B490-63F7-4CB4-BF9B-9548DF914B13}"/>
            </a:ext>
          </a:extLst>
        </xdr:cNvPr>
        <xdr:cNvSpPr/>
      </xdr:nvSpPr>
      <xdr:spPr>
        <a:xfrm>
          <a:off x="2240280" y="619941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151221</xdr:rowOff>
    </xdr:from>
    <xdr:to>
      <xdr:col>7</xdr:col>
      <xdr:colOff>187325</xdr:colOff>
      <xdr:row>32</xdr:row>
      <xdr:rowOff>81371</xdr:rowOff>
    </xdr:to>
    <xdr:sp macro="" textlink="">
      <xdr:nvSpPr>
        <xdr:cNvPr id="81" name="フローチャート: 判断 80">
          <a:extLst>
            <a:ext uri="{FF2B5EF4-FFF2-40B4-BE49-F238E27FC236}">
              <a16:creationId xmlns:a16="http://schemas.microsoft.com/office/drawing/2014/main" id="{82CE4E6C-5E78-4369-9695-ED61749893A2}"/>
            </a:ext>
          </a:extLst>
        </xdr:cNvPr>
        <xdr:cNvSpPr/>
      </xdr:nvSpPr>
      <xdr:spPr>
        <a:xfrm>
          <a:off x="1554480" y="62186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DEFCB19-829B-4ACA-A50D-28671F56BD8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09CD5CF-720E-48CE-9E19-F6E93AF7CAC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E68205F-8917-4AEC-B790-E40181FB338B}"/>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0946DE6-8EFD-4761-A09C-AA83766F4B43}"/>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BF6EB68-D71D-416C-8707-0F1D5FEF327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94433</xdr:rowOff>
    </xdr:from>
    <xdr:to>
      <xdr:col>23</xdr:col>
      <xdr:colOff>136525</xdr:colOff>
      <xdr:row>31</xdr:row>
      <xdr:rowOff>24583</xdr:rowOff>
    </xdr:to>
    <xdr:sp macro="" textlink="">
      <xdr:nvSpPr>
        <xdr:cNvPr id="87" name="楕円 86">
          <a:extLst>
            <a:ext uri="{FF2B5EF4-FFF2-40B4-BE49-F238E27FC236}">
              <a16:creationId xmlns:a16="http://schemas.microsoft.com/office/drawing/2014/main" id="{43BB86F9-9D03-4600-949E-BD3674929536}"/>
            </a:ext>
          </a:extLst>
        </xdr:cNvPr>
        <xdr:cNvSpPr/>
      </xdr:nvSpPr>
      <xdr:spPr>
        <a:xfrm>
          <a:off x="4244975" y="599421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117310</xdr:rowOff>
    </xdr:from>
    <xdr:ext cx="405111" cy="259045"/>
    <xdr:sp macro="" textlink="">
      <xdr:nvSpPr>
        <xdr:cNvPr id="88" name="有形固定資産減価償却率該当値テキスト">
          <a:extLst>
            <a:ext uri="{FF2B5EF4-FFF2-40B4-BE49-F238E27FC236}">
              <a16:creationId xmlns:a16="http://schemas.microsoft.com/office/drawing/2014/main" id="{A280529B-FBA4-426C-ADDE-DC6CADEE1885}"/>
            </a:ext>
          </a:extLst>
        </xdr:cNvPr>
        <xdr:cNvSpPr txBox="1"/>
      </xdr:nvSpPr>
      <xdr:spPr>
        <a:xfrm>
          <a:off x="4342765" y="5841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165372</xdr:rowOff>
    </xdr:from>
    <xdr:to>
      <xdr:col>19</xdr:col>
      <xdr:colOff>187325</xdr:colOff>
      <xdr:row>31</xdr:row>
      <xdr:rowOff>95522</xdr:rowOff>
    </xdr:to>
    <xdr:sp macro="" textlink="">
      <xdr:nvSpPr>
        <xdr:cNvPr id="89" name="楕円 88">
          <a:extLst>
            <a:ext uri="{FF2B5EF4-FFF2-40B4-BE49-F238E27FC236}">
              <a16:creationId xmlns:a16="http://schemas.microsoft.com/office/drawing/2014/main" id="{1CECF300-F3A1-4A45-9E1F-FF1C9F6AB7F7}"/>
            </a:ext>
          </a:extLst>
        </xdr:cNvPr>
        <xdr:cNvSpPr/>
      </xdr:nvSpPr>
      <xdr:spPr>
        <a:xfrm>
          <a:off x="3611880" y="606515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145233</xdr:rowOff>
    </xdr:from>
    <xdr:to>
      <xdr:col>23</xdr:col>
      <xdr:colOff>85725</xdr:colOff>
      <xdr:row>31</xdr:row>
      <xdr:rowOff>44722</xdr:rowOff>
    </xdr:to>
    <xdr:cxnSp macro="">
      <xdr:nvCxnSpPr>
        <xdr:cNvPr id="90" name="直線コネクタ 89">
          <a:extLst>
            <a:ext uri="{FF2B5EF4-FFF2-40B4-BE49-F238E27FC236}">
              <a16:creationId xmlns:a16="http://schemas.microsoft.com/office/drawing/2014/main" id="{E467CDBE-BAC6-4FB1-B68C-AB1FB058FF13}"/>
            </a:ext>
          </a:extLst>
        </xdr:cNvPr>
        <xdr:cNvCxnSpPr/>
      </xdr:nvCxnSpPr>
      <xdr:spPr>
        <a:xfrm flipV="1">
          <a:off x="3656965" y="6039303"/>
          <a:ext cx="640715" cy="7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131445</xdr:rowOff>
    </xdr:from>
    <xdr:to>
      <xdr:col>15</xdr:col>
      <xdr:colOff>187325</xdr:colOff>
      <xdr:row>31</xdr:row>
      <xdr:rowOff>61595</xdr:rowOff>
    </xdr:to>
    <xdr:sp macro="" textlink="">
      <xdr:nvSpPr>
        <xdr:cNvPr id="91" name="楕円 90">
          <a:extLst>
            <a:ext uri="{FF2B5EF4-FFF2-40B4-BE49-F238E27FC236}">
              <a16:creationId xmlns:a16="http://schemas.microsoft.com/office/drawing/2014/main" id="{D7E01179-B112-4FE8-A5F3-3F0AF3DDF635}"/>
            </a:ext>
          </a:extLst>
        </xdr:cNvPr>
        <xdr:cNvSpPr/>
      </xdr:nvSpPr>
      <xdr:spPr>
        <a:xfrm>
          <a:off x="2926080" y="603123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xdr:rowOff>
    </xdr:from>
    <xdr:to>
      <xdr:col>19</xdr:col>
      <xdr:colOff>136525</xdr:colOff>
      <xdr:row>31</xdr:row>
      <xdr:rowOff>44722</xdr:rowOff>
    </xdr:to>
    <xdr:cxnSp macro="">
      <xdr:nvCxnSpPr>
        <xdr:cNvPr id="92" name="直線コネクタ 91">
          <a:extLst>
            <a:ext uri="{FF2B5EF4-FFF2-40B4-BE49-F238E27FC236}">
              <a16:creationId xmlns:a16="http://schemas.microsoft.com/office/drawing/2014/main" id="{80F536B9-B0F9-4658-BB1A-0DC4ABF2D97F}"/>
            </a:ext>
          </a:extLst>
        </xdr:cNvPr>
        <xdr:cNvCxnSpPr/>
      </xdr:nvCxnSpPr>
      <xdr:spPr>
        <a:xfrm>
          <a:off x="2971165" y="6080125"/>
          <a:ext cx="6858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79012</xdr:rowOff>
    </xdr:from>
    <xdr:to>
      <xdr:col>11</xdr:col>
      <xdr:colOff>187325</xdr:colOff>
      <xdr:row>31</xdr:row>
      <xdr:rowOff>9162</xdr:rowOff>
    </xdr:to>
    <xdr:sp macro="" textlink="">
      <xdr:nvSpPr>
        <xdr:cNvPr id="93" name="楕円 92">
          <a:extLst>
            <a:ext uri="{FF2B5EF4-FFF2-40B4-BE49-F238E27FC236}">
              <a16:creationId xmlns:a16="http://schemas.microsoft.com/office/drawing/2014/main" id="{93677027-B910-4785-B89A-116EAE0F51D3}"/>
            </a:ext>
          </a:extLst>
        </xdr:cNvPr>
        <xdr:cNvSpPr/>
      </xdr:nvSpPr>
      <xdr:spPr>
        <a:xfrm>
          <a:off x="2240280" y="59749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129812</xdr:rowOff>
    </xdr:from>
    <xdr:to>
      <xdr:col>15</xdr:col>
      <xdr:colOff>136525</xdr:colOff>
      <xdr:row>31</xdr:row>
      <xdr:rowOff>10795</xdr:rowOff>
    </xdr:to>
    <xdr:cxnSp macro="">
      <xdr:nvCxnSpPr>
        <xdr:cNvPr id="94" name="直線コネクタ 93">
          <a:extLst>
            <a:ext uri="{FF2B5EF4-FFF2-40B4-BE49-F238E27FC236}">
              <a16:creationId xmlns:a16="http://schemas.microsoft.com/office/drawing/2014/main" id="{0147BC29-1AAB-44B9-B673-9A87D017C627}"/>
            </a:ext>
          </a:extLst>
        </xdr:cNvPr>
        <xdr:cNvCxnSpPr/>
      </xdr:nvCxnSpPr>
      <xdr:spPr>
        <a:xfrm>
          <a:off x="2285365" y="6029597"/>
          <a:ext cx="685800" cy="5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26579</xdr:rowOff>
    </xdr:from>
    <xdr:to>
      <xdr:col>7</xdr:col>
      <xdr:colOff>187325</xdr:colOff>
      <xdr:row>30</xdr:row>
      <xdr:rowOff>128179</xdr:rowOff>
    </xdr:to>
    <xdr:sp macro="" textlink="">
      <xdr:nvSpPr>
        <xdr:cNvPr id="95" name="楕円 94">
          <a:extLst>
            <a:ext uri="{FF2B5EF4-FFF2-40B4-BE49-F238E27FC236}">
              <a16:creationId xmlns:a16="http://schemas.microsoft.com/office/drawing/2014/main" id="{756D897D-B578-49BE-8096-4ACBCFC14F0C}"/>
            </a:ext>
          </a:extLst>
        </xdr:cNvPr>
        <xdr:cNvSpPr/>
      </xdr:nvSpPr>
      <xdr:spPr>
        <a:xfrm>
          <a:off x="1554480" y="5918744"/>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77379</xdr:rowOff>
    </xdr:from>
    <xdr:to>
      <xdr:col>11</xdr:col>
      <xdr:colOff>136525</xdr:colOff>
      <xdr:row>30</xdr:row>
      <xdr:rowOff>129812</xdr:rowOff>
    </xdr:to>
    <xdr:cxnSp macro="">
      <xdr:nvCxnSpPr>
        <xdr:cNvPr id="96" name="直線コネクタ 95">
          <a:extLst>
            <a:ext uri="{FF2B5EF4-FFF2-40B4-BE49-F238E27FC236}">
              <a16:creationId xmlns:a16="http://schemas.microsoft.com/office/drawing/2014/main" id="{6C4E77D1-6447-4D3D-9D82-4F6AA6DA3217}"/>
            </a:ext>
          </a:extLst>
        </xdr:cNvPr>
        <xdr:cNvCxnSpPr/>
      </xdr:nvCxnSpPr>
      <xdr:spPr>
        <a:xfrm>
          <a:off x="1599565" y="5973354"/>
          <a:ext cx="685800" cy="5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66329</xdr:rowOff>
    </xdr:from>
    <xdr:ext cx="405111" cy="259045"/>
    <xdr:sp macro="" textlink="">
      <xdr:nvSpPr>
        <xdr:cNvPr id="97" name="n_1aveValue有形固定資産減価償却率">
          <a:extLst>
            <a:ext uri="{FF2B5EF4-FFF2-40B4-BE49-F238E27FC236}">
              <a16:creationId xmlns:a16="http://schemas.microsoft.com/office/drawing/2014/main" id="{3E23D029-EF71-4E58-A1A8-515063779721}"/>
            </a:ext>
          </a:extLst>
        </xdr:cNvPr>
        <xdr:cNvSpPr txBox="1"/>
      </xdr:nvSpPr>
      <xdr:spPr>
        <a:xfrm>
          <a:off x="3464569" y="630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98" name="n_2aveValue有形固定資産減価償却率">
          <a:extLst>
            <a:ext uri="{FF2B5EF4-FFF2-40B4-BE49-F238E27FC236}">
              <a16:creationId xmlns:a16="http://schemas.microsoft.com/office/drawing/2014/main" id="{D6FE59E8-B056-4574-BE4E-163E50AFD1BC}"/>
            </a:ext>
          </a:extLst>
        </xdr:cNvPr>
        <xdr:cNvSpPr txBox="1"/>
      </xdr:nvSpPr>
      <xdr:spPr>
        <a:xfrm>
          <a:off x="279337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57076</xdr:rowOff>
    </xdr:from>
    <xdr:ext cx="405111" cy="259045"/>
    <xdr:sp macro="" textlink="">
      <xdr:nvSpPr>
        <xdr:cNvPr id="99" name="n_3aveValue有形固定資産減価償却率">
          <a:extLst>
            <a:ext uri="{FF2B5EF4-FFF2-40B4-BE49-F238E27FC236}">
              <a16:creationId xmlns:a16="http://schemas.microsoft.com/office/drawing/2014/main" id="{35492449-3EF7-49E8-AAD5-B4BE69F84D7E}"/>
            </a:ext>
          </a:extLst>
        </xdr:cNvPr>
        <xdr:cNvSpPr txBox="1"/>
      </xdr:nvSpPr>
      <xdr:spPr>
        <a:xfrm>
          <a:off x="2107574" y="6299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72498</xdr:rowOff>
    </xdr:from>
    <xdr:ext cx="405111" cy="259045"/>
    <xdr:sp macro="" textlink="">
      <xdr:nvSpPr>
        <xdr:cNvPr id="100" name="n_4aveValue有形固定資産減価償却率">
          <a:extLst>
            <a:ext uri="{FF2B5EF4-FFF2-40B4-BE49-F238E27FC236}">
              <a16:creationId xmlns:a16="http://schemas.microsoft.com/office/drawing/2014/main" id="{44A9BE5E-D9F8-4C1F-AB96-255170D88B34}"/>
            </a:ext>
          </a:extLst>
        </xdr:cNvPr>
        <xdr:cNvSpPr txBox="1"/>
      </xdr:nvSpPr>
      <xdr:spPr>
        <a:xfrm>
          <a:off x="1421774" y="631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112049</xdr:rowOff>
    </xdr:from>
    <xdr:ext cx="405111" cy="259045"/>
    <xdr:sp macro="" textlink="">
      <xdr:nvSpPr>
        <xdr:cNvPr id="101" name="n_1mainValue有形固定資産減価償却率">
          <a:extLst>
            <a:ext uri="{FF2B5EF4-FFF2-40B4-BE49-F238E27FC236}">
              <a16:creationId xmlns:a16="http://schemas.microsoft.com/office/drawing/2014/main" id="{B40077F2-C4F9-4F93-B8F6-03970057DE31}"/>
            </a:ext>
          </a:extLst>
        </xdr:cNvPr>
        <xdr:cNvSpPr txBox="1"/>
      </xdr:nvSpPr>
      <xdr:spPr>
        <a:xfrm>
          <a:off x="3464569" y="5836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78122</xdr:rowOff>
    </xdr:from>
    <xdr:ext cx="405111" cy="259045"/>
    <xdr:sp macro="" textlink="">
      <xdr:nvSpPr>
        <xdr:cNvPr id="102" name="n_2mainValue有形固定資産減価償却率">
          <a:extLst>
            <a:ext uri="{FF2B5EF4-FFF2-40B4-BE49-F238E27FC236}">
              <a16:creationId xmlns:a16="http://schemas.microsoft.com/office/drawing/2014/main" id="{C9C4F691-84A0-455A-AB20-34088AA637E6}"/>
            </a:ext>
          </a:extLst>
        </xdr:cNvPr>
        <xdr:cNvSpPr txBox="1"/>
      </xdr:nvSpPr>
      <xdr:spPr>
        <a:xfrm>
          <a:off x="279337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25689</xdr:rowOff>
    </xdr:from>
    <xdr:ext cx="405111" cy="259045"/>
    <xdr:sp macro="" textlink="">
      <xdr:nvSpPr>
        <xdr:cNvPr id="103" name="n_3mainValue有形固定資産減価償却率">
          <a:extLst>
            <a:ext uri="{FF2B5EF4-FFF2-40B4-BE49-F238E27FC236}">
              <a16:creationId xmlns:a16="http://schemas.microsoft.com/office/drawing/2014/main" id="{FA2EB515-F1F1-4D26-BAC6-EF1F823FA082}"/>
            </a:ext>
          </a:extLst>
        </xdr:cNvPr>
        <xdr:cNvSpPr txBox="1"/>
      </xdr:nvSpPr>
      <xdr:spPr>
        <a:xfrm>
          <a:off x="2107574" y="574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144706</xdr:rowOff>
    </xdr:from>
    <xdr:ext cx="405111" cy="259045"/>
    <xdr:sp macro="" textlink="">
      <xdr:nvSpPr>
        <xdr:cNvPr id="104" name="n_4mainValue有形固定資産減価償却率">
          <a:extLst>
            <a:ext uri="{FF2B5EF4-FFF2-40B4-BE49-F238E27FC236}">
              <a16:creationId xmlns:a16="http://schemas.microsoft.com/office/drawing/2014/main" id="{B93FB3B2-6931-4D35-94B5-BC82F6B736B4}"/>
            </a:ext>
          </a:extLst>
        </xdr:cNvPr>
        <xdr:cNvSpPr txBox="1"/>
      </xdr:nvSpPr>
      <xdr:spPr>
        <a:xfrm>
          <a:off x="1421774" y="5695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31D82413-04E3-47C3-9506-B8B1E9C1AF3B}"/>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D35445F-81D6-4071-8683-11539A5B25D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8569ADA-083C-4E94-B05D-3637595C55B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47793A04-CB29-4995-B185-6D1E4F34A71A}"/>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43CF5A8D-98A2-43B3-8622-5206A5C9F88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87CF1DC-94F7-4477-8EBA-E74948761D94}"/>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3A19271D-E81F-42E7-A024-310706BB2F5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EE83C589-1626-48E1-8DE8-467F27CA074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37CF36C5-8F8A-458E-A6FD-E320DE7D47ED}"/>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CDDC1E60-F04C-4404-A1CC-26663AE340B2}"/>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B2F2A0BB-F976-45EE-825E-3B1313E2700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A0F36C93-6705-44E9-B04E-5455DF988760}"/>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8D6973E5-C7CB-4012-8A5B-726168AD404F}"/>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債務償還比率は類似団体と比較して高い数値で推移している。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これは、債務償還比率の分子である将来負担額の増加、分母である経常一般財源（歳入）等の減少などが考えられる。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今後についても、地方債の新規発行に伴う元利償還金の増加等により、債務償還可能年数が長くなることが予見される。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総合計画、定員管理計画、公共施設等総合管理計画、個別施設計画等、様々な計画と調和を図り、債務償還可能年数が長くならないよう健全な財政運営に努めたい。</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17E186D2-3A44-43EC-B937-656A621FE1F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4488EE95-2934-479B-82C8-2E46046103F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89AFC278-A402-4D00-80CC-59197BCC084A}"/>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5B1559FB-7B3E-4362-AA28-D8275900B4C5}"/>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C2F2503A-F6ED-4C81-B0EA-DDECA4511D31}"/>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7753B2E5-1676-4D04-90BB-131E41AE8478}"/>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4" name="テキスト ボックス 123">
          <a:extLst>
            <a:ext uri="{FF2B5EF4-FFF2-40B4-BE49-F238E27FC236}">
              <a16:creationId xmlns:a16="http://schemas.microsoft.com/office/drawing/2014/main" id="{DC1217A0-38BA-4ABF-8803-E4F58EAE49D6}"/>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BFD5371E-2FDA-4377-BFC4-A531835B4FB6}"/>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92F22761-51C8-46BA-80AA-325959B481FE}"/>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3965DB9F-DE2D-455A-89D3-582F6F4FF5A9}"/>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71D6A48C-1750-4292-A364-002DD98BEEC3}"/>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D91AB310-62BB-4F27-A260-7A4E8420F08D}"/>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BC0274E0-7329-4A98-9EEF-F850222C6481}"/>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F8E04802-14D7-4481-8D60-42C16A6D9FED}"/>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DA76BF69-387B-4074-A690-1E276A3B9522}"/>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E46F08B7-9CA5-48DB-9A28-62C68C3D75E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25ACE86F-EA63-4D66-83CE-61E7A9F0717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165838</xdr:rowOff>
    </xdr:to>
    <xdr:cxnSp macro="">
      <xdr:nvCxnSpPr>
        <xdr:cNvPr id="135" name="直線コネクタ 134">
          <a:extLst>
            <a:ext uri="{FF2B5EF4-FFF2-40B4-BE49-F238E27FC236}">
              <a16:creationId xmlns:a16="http://schemas.microsoft.com/office/drawing/2014/main" id="{1AEF2E81-7607-48F7-9D8C-C5C2F52A58B3}"/>
            </a:ext>
          </a:extLst>
        </xdr:cNvPr>
        <xdr:cNvCxnSpPr/>
      </xdr:nvCxnSpPr>
      <xdr:spPr>
        <a:xfrm flipV="1">
          <a:off x="13313410" y="5240473"/>
          <a:ext cx="1269" cy="151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169665</xdr:rowOff>
    </xdr:from>
    <xdr:ext cx="560923" cy="259045"/>
    <xdr:sp macro="" textlink="">
      <xdr:nvSpPr>
        <xdr:cNvPr id="136" name="債務償還比率最小値テキスト">
          <a:extLst>
            <a:ext uri="{FF2B5EF4-FFF2-40B4-BE49-F238E27FC236}">
              <a16:creationId xmlns:a16="http://schemas.microsoft.com/office/drawing/2014/main" id="{DF12E7CE-62F2-4A3F-83F8-9DF6035FF9CA}"/>
            </a:ext>
          </a:extLst>
        </xdr:cNvPr>
        <xdr:cNvSpPr txBox="1"/>
      </xdr:nvSpPr>
      <xdr:spPr>
        <a:xfrm>
          <a:off x="13369925" y="67552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165838</xdr:rowOff>
    </xdr:from>
    <xdr:to>
      <xdr:col>76</xdr:col>
      <xdr:colOff>111125</xdr:colOff>
      <xdr:row>34</xdr:row>
      <xdr:rowOff>165838</xdr:rowOff>
    </xdr:to>
    <xdr:cxnSp macro="">
      <xdr:nvCxnSpPr>
        <xdr:cNvPr id="137" name="直線コネクタ 136">
          <a:extLst>
            <a:ext uri="{FF2B5EF4-FFF2-40B4-BE49-F238E27FC236}">
              <a16:creationId xmlns:a16="http://schemas.microsoft.com/office/drawing/2014/main" id="{4E02381C-861C-44B6-88F2-CBCDD0FD7DF1}"/>
            </a:ext>
          </a:extLst>
        </xdr:cNvPr>
        <xdr:cNvCxnSpPr/>
      </xdr:nvCxnSpPr>
      <xdr:spPr>
        <a:xfrm>
          <a:off x="13251180" y="675142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327F788E-128C-4C5A-880C-2923488E0255}"/>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4D61CA26-E0B1-4715-8283-E897D7747A55}"/>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13092</xdr:rowOff>
    </xdr:from>
    <xdr:ext cx="469744" cy="259045"/>
    <xdr:sp macro="" textlink="">
      <xdr:nvSpPr>
        <xdr:cNvPr id="140" name="債務償還比率平均値テキスト">
          <a:extLst>
            <a:ext uri="{FF2B5EF4-FFF2-40B4-BE49-F238E27FC236}">
              <a16:creationId xmlns:a16="http://schemas.microsoft.com/office/drawing/2014/main" id="{A8764CF0-661D-4BD0-8059-1DAA6B4DCFDA}"/>
            </a:ext>
          </a:extLst>
        </xdr:cNvPr>
        <xdr:cNvSpPr txBox="1"/>
      </xdr:nvSpPr>
      <xdr:spPr>
        <a:xfrm>
          <a:off x="13369925" y="5398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161665</xdr:rowOff>
    </xdr:from>
    <xdr:to>
      <xdr:col>76</xdr:col>
      <xdr:colOff>73025</xdr:colOff>
      <xdr:row>28</xdr:row>
      <xdr:rowOff>91815</xdr:rowOff>
    </xdr:to>
    <xdr:sp macro="" textlink="">
      <xdr:nvSpPr>
        <xdr:cNvPr id="141" name="フローチャート: 判断 140">
          <a:extLst>
            <a:ext uri="{FF2B5EF4-FFF2-40B4-BE49-F238E27FC236}">
              <a16:creationId xmlns:a16="http://schemas.microsoft.com/office/drawing/2014/main" id="{986F4F81-FC63-4CC8-A3A6-0D48E326F58C}"/>
            </a:ext>
          </a:extLst>
        </xdr:cNvPr>
        <xdr:cNvSpPr/>
      </xdr:nvSpPr>
      <xdr:spPr>
        <a:xfrm>
          <a:off x="13289280" y="554519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166291</xdr:rowOff>
    </xdr:from>
    <xdr:to>
      <xdr:col>72</xdr:col>
      <xdr:colOff>123825</xdr:colOff>
      <xdr:row>28</xdr:row>
      <xdr:rowOff>96441</xdr:rowOff>
    </xdr:to>
    <xdr:sp macro="" textlink="">
      <xdr:nvSpPr>
        <xdr:cNvPr id="142" name="フローチャート: 判断 141">
          <a:extLst>
            <a:ext uri="{FF2B5EF4-FFF2-40B4-BE49-F238E27FC236}">
              <a16:creationId xmlns:a16="http://schemas.microsoft.com/office/drawing/2014/main" id="{B5E26F7A-B324-471C-9281-D722F148894C}"/>
            </a:ext>
          </a:extLst>
        </xdr:cNvPr>
        <xdr:cNvSpPr/>
      </xdr:nvSpPr>
      <xdr:spPr>
        <a:xfrm>
          <a:off x="12629515" y="555172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163104</xdr:rowOff>
    </xdr:from>
    <xdr:to>
      <xdr:col>68</xdr:col>
      <xdr:colOff>123825</xdr:colOff>
      <xdr:row>28</xdr:row>
      <xdr:rowOff>93254</xdr:rowOff>
    </xdr:to>
    <xdr:sp macro="" textlink="">
      <xdr:nvSpPr>
        <xdr:cNvPr id="143" name="フローチャート: 判断 142">
          <a:extLst>
            <a:ext uri="{FF2B5EF4-FFF2-40B4-BE49-F238E27FC236}">
              <a16:creationId xmlns:a16="http://schemas.microsoft.com/office/drawing/2014/main" id="{1539CA79-E473-4795-97BC-604A31D1F6BD}"/>
            </a:ext>
          </a:extLst>
        </xdr:cNvPr>
        <xdr:cNvSpPr/>
      </xdr:nvSpPr>
      <xdr:spPr>
        <a:xfrm>
          <a:off x="11943715" y="55466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134148</xdr:rowOff>
    </xdr:from>
    <xdr:to>
      <xdr:col>64</xdr:col>
      <xdr:colOff>123825</xdr:colOff>
      <xdr:row>29</xdr:row>
      <xdr:rowOff>64298</xdr:rowOff>
    </xdr:to>
    <xdr:sp macro="" textlink="">
      <xdr:nvSpPr>
        <xdr:cNvPr id="144" name="フローチャート: 判断 143">
          <a:extLst>
            <a:ext uri="{FF2B5EF4-FFF2-40B4-BE49-F238E27FC236}">
              <a16:creationId xmlns:a16="http://schemas.microsoft.com/office/drawing/2014/main" id="{0E4C832F-21BA-438D-9A8A-6852B342AB36}"/>
            </a:ext>
          </a:extLst>
        </xdr:cNvPr>
        <xdr:cNvSpPr/>
      </xdr:nvSpPr>
      <xdr:spPr>
        <a:xfrm>
          <a:off x="11257915" y="5683413"/>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155533</xdr:rowOff>
    </xdr:from>
    <xdr:to>
      <xdr:col>60</xdr:col>
      <xdr:colOff>123825</xdr:colOff>
      <xdr:row>29</xdr:row>
      <xdr:rowOff>85683</xdr:rowOff>
    </xdr:to>
    <xdr:sp macro="" textlink="">
      <xdr:nvSpPr>
        <xdr:cNvPr id="145" name="フローチャート: 判断 144">
          <a:extLst>
            <a:ext uri="{FF2B5EF4-FFF2-40B4-BE49-F238E27FC236}">
              <a16:creationId xmlns:a16="http://schemas.microsoft.com/office/drawing/2014/main" id="{8EE3D7D1-5FEE-437B-BB54-09E168EB2978}"/>
            </a:ext>
          </a:extLst>
        </xdr:cNvPr>
        <xdr:cNvSpPr/>
      </xdr:nvSpPr>
      <xdr:spPr>
        <a:xfrm>
          <a:off x="10572115" y="570860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06A13E7-2014-4A0E-994D-3C98733D7575}"/>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DEABDB7-806F-4ECC-A2ED-6B23AAFA189B}"/>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218EFCD-CC65-4932-A745-A37205C43A96}"/>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EA2CA65-DAD0-4A14-8B96-CC3BCA6F9B47}"/>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609D440-DB26-4A6A-A345-7A5A46B58416}"/>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110708</xdr:rowOff>
    </xdr:from>
    <xdr:to>
      <xdr:col>76</xdr:col>
      <xdr:colOff>73025</xdr:colOff>
      <xdr:row>29</xdr:row>
      <xdr:rowOff>40858</xdr:rowOff>
    </xdr:to>
    <xdr:sp macro="" textlink="">
      <xdr:nvSpPr>
        <xdr:cNvPr id="151" name="楕円 150">
          <a:extLst>
            <a:ext uri="{FF2B5EF4-FFF2-40B4-BE49-F238E27FC236}">
              <a16:creationId xmlns:a16="http://schemas.microsoft.com/office/drawing/2014/main" id="{4BD34593-227A-4D15-8A11-48CE6F53971D}"/>
            </a:ext>
          </a:extLst>
        </xdr:cNvPr>
        <xdr:cNvSpPr/>
      </xdr:nvSpPr>
      <xdr:spPr>
        <a:xfrm>
          <a:off x="13289280" y="5663783"/>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89135</xdr:rowOff>
    </xdr:from>
    <xdr:ext cx="469744" cy="259045"/>
    <xdr:sp macro="" textlink="">
      <xdr:nvSpPr>
        <xdr:cNvPr id="152" name="債務償還比率該当値テキスト">
          <a:extLst>
            <a:ext uri="{FF2B5EF4-FFF2-40B4-BE49-F238E27FC236}">
              <a16:creationId xmlns:a16="http://schemas.microsoft.com/office/drawing/2014/main" id="{2C8072DD-DB6A-4020-9F9F-ED546A16BFAB}"/>
            </a:ext>
          </a:extLst>
        </xdr:cNvPr>
        <xdr:cNvSpPr txBox="1"/>
      </xdr:nvSpPr>
      <xdr:spPr>
        <a:xfrm>
          <a:off x="13369925" y="564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87987</xdr:rowOff>
    </xdr:from>
    <xdr:to>
      <xdr:col>72</xdr:col>
      <xdr:colOff>123825</xdr:colOff>
      <xdr:row>29</xdr:row>
      <xdr:rowOff>18137</xdr:rowOff>
    </xdr:to>
    <xdr:sp macro="" textlink="">
      <xdr:nvSpPr>
        <xdr:cNvPr id="153" name="楕円 152">
          <a:extLst>
            <a:ext uri="{FF2B5EF4-FFF2-40B4-BE49-F238E27FC236}">
              <a16:creationId xmlns:a16="http://schemas.microsoft.com/office/drawing/2014/main" id="{A926E9AA-CF66-4145-B970-920DE26A944C}"/>
            </a:ext>
          </a:extLst>
        </xdr:cNvPr>
        <xdr:cNvSpPr/>
      </xdr:nvSpPr>
      <xdr:spPr>
        <a:xfrm>
          <a:off x="12629515" y="5644872"/>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138787</xdr:rowOff>
    </xdr:from>
    <xdr:to>
      <xdr:col>76</xdr:col>
      <xdr:colOff>22225</xdr:colOff>
      <xdr:row>28</xdr:row>
      <xdr:rowOff>161508</xdr:rowOff>
    </xdr:to>
    <xdr:cxnSp macro="">
      <xdr:nvCxnSpPr>
        <xdr:cNvPr id="154" name="直線コネクタ 153">
          <a:extLst>
            <a:ext uri="{FF2B5EF4-FFF2-40B4-BE49-F238E27FC236}">
              <a16:creationId xmlns:a16="http://schemas.microsoft.com/office/drawing/2014/main" id="{F071AB20-4B54-4ED9-A901-0C593084685C}"/>
            </a:ext>
          </a:extLst>
        </xdr:cNvPr>
        <xdr:cNvCxnSpPr/>
      </xdr:nvCxnSpPr>
      <xdr:spPr>
        <a:xfrm>
          <a:off x="12684125" y="5688052"/>
          <a:ext cx="631190" cy="2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6459</xdr:rowOff>
    </xdr:from>
    <xdr:to>
      <xdr:col>68</xdr:col>
      <xdr:colOff>123825</xdr:colOff>
      <xdr:row>28</xdr:row>
      <xdr:rowOff>108059</xdr:rowOff>
    </xdr:to>
    <xdr:sp macro="" textlink="">
      <xdr:nvSpPr>
        <xdr:cNvPr id="155" name="楕円 154">
          <a:extLst>
            <a:ext uri="{FF2B5EF4-FFF2-40B4-BE49-F238E27FC236}">
              <a16:creationId xmlns:a16="http://schemas.microsoft.com/office/drawing/2014/main" id="{B779C3DE-7172-4108-BC9F-B43E714CC591}"/>
            </a:ext>
          </a:extLst>
        </xdr:cNvPr>
        <xdr:cNvSpPr/>
      </xdr:nvSpPr>
      <xdr:spPr>
        <a:xfrm>
          <a:off x="11943715" y="5561439"/>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57259</xdr:rowOff>
    </xdr:from>
    <xdr:to>
      <xdr:col>72</xdr:col>
      <xdr:colOff>73025</xdr:colOff>
      <xdr:row>28</xdr:row>
      <xdr:rowOff>138787</xdr:rowOff>
    </xdr:to>
    <xdr:cxnSp macro="">
      <xdr:nvCxnSpPr>
        <xdr:cNvPr id="156" name="直線コネクタ 155">
          <a:extLst>
            <a:ext uri="{FF2B5EF4-FFF2-40B4-BE49-F238E27FC236}">
              <a16:creationId xmlns:a16="http://schemas.microsoft.com/office/drawing/2014/main" id="{91B98705-8FA9-4C4B-AC73-B1DA8BE9A251}"/>
            </a:ext>
          </a:extLst>
        </xdr:cNvPr>
        <xdr:cNvCxnSpPr/>
      </xdr:nvCxnSpPr>
      <xdr:spPr>
        <a:xfrm>
          <a:off x="11998325" y="5606524"/>
          <a:ext cx="685800" cy="8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45460</xdr:rowOff>
    </xdr:from>
    <xdr:to>
      <xdr:col>64</xdr:col>
      <xdr:colOff>123825</xdr:colOff>
      <xdr:row>29</xdr:row>
      <xdr:rowOff>147060</xdr:rowOff>
    </xdr:to>
    <xdr:sp macro="" textlink="">
      <xdr:nvSpPr>
        <xdr:cNvPr id="157" name="楕円 156">
          <a:extLst>
            <a:ext uri="{FF2B5EF4-FFF2-40B4-BE49-F238E27FC236}">
              <a16:creationId xmlns:a16="http://schemas.microsoft.com/office/drawing/2014/main" id="{44675098-74EC-41FE-B47C-BA3998E9633C}"/>
            </a:ext>
          </a:extLst>
        </xdr:cNvPr>
        <xdr:cNvSpPr/>
      </xdr:nvSpPr>
      <xdr:spPr>
        <a:xfrm>
          <a:off x="11257915" y="577189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57259</xdr:rowOff>
    </xdr:from>
    <xdr:to>
      <xdr:col>68</xdr:col>
      <xdr:colOff>73025</xdr:colOff>
      <xdr:row>29</xdr:row>
      <xdr:rowOff>96260</xdr:rowOff>
    </xdr:to>
    <xdr:cxnSp macro="">
      <xdr:nvCxnSpPr>
        <xdr:cNvPr id="158" name="直線コネクタ 157">
          <a:extLst>
            <a:ext uri="{FF2B5EF4-FFF2-40B4-BE49-F238E27FC236}">
              <a16:creationId xmlns:a16="http://schemas.microsoft.com/office/drawing/2014/main" id="{1C591B98-5447-4318-985A-C77AE66F8B91}"/>
            </a:ext>
          </a:extLst>
        </xdr:cNvPr>
        <xdr:cNvCxnSpPr/>
      </xdr:nvCxnSpPr>
      <xdr:spPr>
        <a:xfrm flipV="1">
          <a:off x="11312525" y="5606524"/>
          <a:ext cx="685800" cy="2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84564</xdr:rowOff>
    </xdr:from>
    <xdr:to>
      <xdr:col>60</xdr:col>
      <xdr:colOff>123825</xdr:colOff>
      <xdr:row>31</xdr:row>
      <xdr:rowOff>14714</xdr:rowOff>
    </xdr:to>
    <xdr:sp macro="" textlink="">
      <xdr:nvSpPr>
        <xdr:cNvPr id="159" name="楕円 158">
          <a:extLst>
            <a:ext uri="{FF2B5EF4-FFF2-40B4-BE49-F238E27FC236}">
              <a16:creationId xmlns:a16="http://schemas.microsoft.com/office/drawing/2014/main" id="{786D4A7C-CA1C-4DB7-B4BE-4DF34706EB08}"/>
            </a:ext>
          </a:extLst>
        </xdr:cNvPr>
        <xdr:cNvSpPr/>
      </xdr:nvSpPr>
      <xdr:spPr>
        <a:xfrm>
          <a:off x="10572115" y="598244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96260</xdr:rowOff>
    </xdr:from>
    <xdr:to>
      <xdr:col>64</xdr:col>
      <xdr:colOff>73025</xdr:colOff>
      <xdr:row>30</xdr:row>
      <xdr:rowOff>135364</xdr:rowOff>
    </xdr:to>
    <xdr:cxnSp macro="">
      <xdr:nvCxnSpPr>
        <xdr:cNvPr id="160" name="直線コネクタ 159">
          <a:extLst>
            <a:ext uri="{FF2B5EF4-FFF2-40B4-BE49-F238E27FC236}">
              <a16:creationId xmlns:a16="http://schemas.microsoft.com/office/drawing/2014/main" id="{1620B2A7-8265-4E1E-9D87-1CBD0A305F60}"/>
            </a:ext>
          </a:extLst>
        </xdr:cNvPr>
        <xdr:cNvCxnSpPr/>
      </xdr:nvCxnSpPr>
      <xdr:spPr>
        <a:xfrm flipV="1">
          <a:off x="10626725" y="5816975"/>
          <a:ext cx="685800" cy="2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112968</xdr:rowOff>
    </xdr:from>
    <xdr:ext cx="469744" cy="259045"/>
    <xdr:sp macro="" textlink="">
      <xdr:nvSpPr>
        <xdr:cNvPr id="161" name="n_1aveValue債務償還比率">
          <a:extLst>
            <a:ext uri="{FF2B5EF4-FFF2-40B4-BE49-F238E27FC236}">
              <a16:creationId xmlns:a16="http://schemas.microsoft.com/office/drawing/2014/main" id="{77C2C5BB-AA0C-4B31-BDC7-0226A6AE03DF}"/>
            </a:ext>
          </a:extLst>
        </xdr:cNvPr>
        <xdr:cNvSpPr txBox="1"/>
      </xdr:nvSpPr>
      <xdr:spPr>
        <a:xfrm>
          <a:off x="12459412" y="53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109781</xdr:rowOff>
    </xdr:from>
    <xdr:ext cx="469744" cy="259045"/>
    <xdr:sp macro="" textlink="">
      <xdr:nvSpPr>
        <xdr:cNvPr id="162" name="n_2aveValue債務償還比率">
          <a:extLst>
            <a:ext uri="{FF2B5EF4-FFF2-40B4-BE49-F238E27FC236}">
              <a16:creationId xmlns:a16="http://schemas.microsoft.com/office/drawing/2014/main" id="{0516BF2C-E935-46CC-847E-409E4606DCA5}"/>
            </a:ext>
          </a:extLst>
        </xdr:cNvPr>
        <xdr:cNvSpPr txBox="1"/>
      </xdr:nvSpPr>
      <xdr:spPr>
        <a:xfrm>
          <a:off x="11780597" y="531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80825</xdr:rowOff>
    </xdr:from>
    <xdr:ext cx="469744" cy="259045"/>
    <xdr:sp macro="" textlink="">
      <xdr:nvSpPr>
        <xdr:cNvPr id="163" name="n_3aveValue債務償還比率">
          <a:extLst>
            <a:ext uri="{FF2B5EF4-FFF2-40B4-BE49-F238E27FC236}">
              <a16:creationId xmlns:a16="http://schemas.microsoft.com/office/drawing/2014/main" id="{E429FFE9-9407-4A28-A0CD-501DDC12C0DB}"/>
            </a:ext>
          </a:extLst>
        </xdr:cNvPr>
        <xdr:cNvSpPr txBox="1"/>
      </xdr:nvSpPr>
      <xdr:spPr>
        <a:xfrm>
          <a:off x="11094797" y="54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102210</xdr:rowOff>
    </xdr:from>
    <xdr:ext cx="469744" cy="259045"/>
    <xdr:sp macro="" textlink="">
      <xdr:nvSpPr>
        <xdr:cNvPr id="164" name="n_4aveValue債務償還比率">
          <a:extLst>
            <a:ext uri="{FF2B5EF4-FFF2-40B4-BE49-F238E27FC236}">
              <a16:creationId xmlns:a16="http://schemas.microsoft.com/office/drawing/2014/main" id="{9B9DB5B9-43BE-4F9E-9B0C-64BF6EEDDEA8}"/>
            </a:ext>
          </a:extLst>
        </xdr:cNvPr>
        <xdr:cNvSpPr txBox="1"/>
      </xdr:nvSpPr>
      <xdr:spPr>
        <a:xfrm>
          <a:off x="10408997" y="548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9264</xdr:rowOff>
    </xdr:from>
    <xdr:ext cx="469744" cy="259045"/>
    <xdr:sp macro="" textlink="">
      <xdr:nvSpPr>
        <xdr:cNvPr id="165" name="n_1mainValue債務償還比率">
          <a:extLst>
            <a:ext uri="{FF2B5EF4-FFF2-40B4-BE49-F238E27FC236}">
              <a16:creationId xmlns:a16="http://schemas.microsoft.com/office/drawing/2014/main" id="{A0C1098A-CD90-4B5A-AF4B-B278DA162B68}"/>
            </a:ext>
          </a:extLst>
        </xdr:cNvPr>
        <xdr:cNvSpPr txBox="1"/>
      </xdr:nvSpPr>
      <xdr:spPr>
        <a:xfrm>
          <a:off x="12459412" y="573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99186</xdr:rowOff>
    </xdr:from>
    <xdr:ext cx="469744" cy="259045"/>
    <xdr:sp macro="" textlink="">
      <xdr:nvSpPr>
        <xdr:cNvPr id="166" name="n_2mainValue債務償還比率">
          <a:extLst>
            <a:ext uri="{FF2B5EF4-FFF2-40B4-BE49-F238E27FC236}">
              <a16:creationId xmlns:a16="http://schemas.microsoft.com/office/drawing/2014/main" id="{49F9E98D-4EE6-4BC9-B6C4-1572E2E06328}"/>
            </a:ext>
          </a:extLst>
        </xdr:cNvPr>
        <xdr:cNvSpPr txBox="1"/>
      </xdr:nvSpPr>
      <xdr:spPr>
        <a:xfrm>
          <a:off x="11780597" y="564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138187</xdr:rowOff>
    </xdr:from>
    <xdr:ext cx="469744" cy="259045"/>
    <xdr:sp macro="" textlink="">
      <xdr:nvSpPr>
        <xdr:cNvPr id="167" name="n_3mainValue債務償還比率">
          <a:extLst>
            <a:ext uri="{FF2B5EF4-FFF2-40B4-BE49-F238E27FC236}">
              <a16:creationId xmlns:a16="http://schemas.microsoft.com/office/drawing/2014/main" id="{CA6205BD-E9D1-4D1F-B3A8-E5D987FB5E8C}"/>
            </a:ext>
          </a:extLst>
        </xdr:cNvPr>
        <xdr:cNvSpPr txBox="1"/>
      </xdr:nvSpPr>
      <xdr:spPr>
        <a:xfrm>
          <a:off x="11094797" y="585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5841</xdr:rowOff>
    </xdr:from>
    <xdr:ext cx="469744" cy="259045"/>
    <xdr:sp macro="" textlink="">
      <xdr:nvSpPr>
        <xdr:cNvPr id="168" name="n_4mainValue債務償還比率">
          <a:extLst>
            <a:ext uri="{FF2B5EF4-FFF2-40B4-BE49-F238E27FC236}">
              <a16:creationId xmlns:a16="http://schemas.microsoft.com/office/drawing/2014/main" id="{3D166D44-3E97-4B4E-9AB7-971F3FE46E89}"/>
            </a:ext>
          </a:extLst>
        </xdr:cNvPr>
        <xdr:cNvSpPr txBox="1"/>
      </xdr:nvSpPr>
      <xdr:spPr>
        <a:xfrm>
          <a:off x="10408997" y="607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412C863C-23E8-4AB2-A6A3-1CEB7ADC7229}"/>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BC07117A-67A4-41CF-BB90-CB8985A8C100}"/>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CD468F8-657C-4992-991B-CEC7E44625F6}"/>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9E912C9B-04C3-4D64-A525-189E47F7ED69}"/>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3D1D419E-81BB-40B1-AC96-B7CDBED064C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81ADE77-0BBD-4567-8A74-B9AC76CA0C0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4B3384-1296-43EC-BFB5-525E7FE0876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B73CFD-B2C0-424D-9065-CF40DDABF26E}"/>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EB736A-AD5C-43C5-A641-2A84AC15161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1047EB-3782-48B7-AB9B-03AD233E2E2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7854B7-69A5-4A0C-A278-B91D1FF9B60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FCFCA3-D36F-43F7-8254-F15C6BB9B34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DD1B88-E7F9-4B48-AA66-BEAE81C47F0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4B141D-1857-412C-878A-0D534CF8813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F12AFA-F7F7-4A78-939E-55251BA8204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EAE3FD-1135-43A0-A96C-14033968DAC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6,316
6,204
47.11
4,738,752
4,443,951
259,841
2,858,054
4,259,729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41F4F3-D42D-4AC9-BA27-50D5D31097B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16AD83B-9626-4BE6-9FA3-1D919729D01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3914587-ABE0-4FF8-95CD-FCDACA4A66D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64DAC4-57C3-4FE5-91C3-C95B8D772CA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0A3B65-69D2-4FC2-8862-44D06409A05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93B93B6-3B66-4F7A-B690-8565904E8E8B}"/>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C77A14-4FD0-40CC-AE53-B5A9E506FA2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1A4ED9-C7F5-4FF3-BCBC-2722D81E462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2CE3823-4AA1-428F-AD95-904986E4D03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5F821C-B1EE-4A2F-8F8D-EEE1002FB8E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FF2E4F6-657D-433C-A338-AA335D9C3F1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44DFCF5-6A8B-460E-9A5D-B6756985C83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3977E3-CBFE-44BA-9E0F-0EFF9204A38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7D00EA-AA43-40FD-BE6B-447FF2A04DE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832164F-2C5B-447F-BF24-96285A0B635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84FD18-1885-485C-A8AE-A64A246EADA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ABA865-DE4D-409B-8B2B-2D27FB2F4BB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E090CF-3194-4FEB-A1A6-1A1CE9A3A07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ECBF6C-ECAA-460D-A6C2-5DBE562ECEC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FFAD537-569A-41E2-865C-F76CF0FE52D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DF3626E-4529-4D55-98CC-CC81D652D9D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93DEA6-79CB-49D6-8FAB-B404A7D0589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AD7F444-4214-4193-AF01-E7F773AE864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AC5C6AC-8E02-4DFF-98C6-C5EDE119F2F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8F9E09-0E3C-41C8-A441-ACF1AD7FB20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5C93B51-8E3A-4906-A50E-472F17CD3411}"/>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CE0305F-0330-4C70-B417-368F2AF7AEC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117B72-7286-4D3D-9502-97588F89BE2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71F81C-1203-436D-A787-8D12783100C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A53787-4BF8-4996-8A17-5C0EE43168E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2F6B93-2588-429B-8C04-A9898AA2499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F9C6F8-9F15-4922-A61F-D889D34CDC6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E45EC5-E428-47D0-BE3D-83247861F8AC}"/>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4BB0B00-B10D-47B0-9149-E4027357F472}"/>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7635B71-0F2B-475F-B2B0-E8104743A6E8}"/>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E23D610-5BD7-4DCE-88B7-9D908D0B30A6}"/>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3E402A4-061D-4240-9248-392270370B4E}"/>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2E89AE6-6AAB-4B0D-B213-7FF3C00E89ED}"/>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08ADBC4-E11B-49FB-BC39-6A80AFC8D18F}"/>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CB0AF6-D1B2-449E-819C-D7F98B23A3CE}"/>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8B5B18C-AB3D-4FFA-8EB9-B4F6891B88D0}"/>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9FAC859-8C2C-4355-9076-D9DA5E511673}"/>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EB05BCD-31B0-4382-9942-6D4C83A8593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EA3956B-9118-44D4-ACD4-760DC4A4BFD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AAF4941-4F32-4C16-A854-23DC17C53C4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41</xdr:row>
      <xdr:rowOff>51435</xdr:rowOff>
    </xdr:to>
    <xdr:cxnSp macro="">
      <xdr:nvCxnSpPr>
        <xdr:cNvPr id="57" name="直線コネクタ 56">
          <a:extLst>
            <a:ext uri="{FF2B5EF4-FFF2-40B4-BE49-F238E27FC236}">
              <a16:creationId xmlns:a16="http://schemas.microsoft.com/office/drawing/2014/main" id="{88D8AA7A-5D1A-4C83-9F16-9E93AA4725AB}"/>
            </a:ext>
          </a:extLst>
        </xdr:cNvPr>
        <xdr:cNvCxnSpPr/>
      </xdr:nvCxnSpPr>
      <xdr:spPr>
        <a:xfrm flipV="1">
          <a:off x="4173855" y="582930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8" name="【道路】&#10;有形固定資産減価償却率最小値テキスト">
          <a:extLst>
            <a:ext uri="{FF2B5EF4-FFF2-40B4-BE49-F238E27FC236}">
              <a16:creationId xmlns:a16="http://schemas.microsoft.com/office/drawing/2014/main" id="{31EFF3F6-40C9-4E81-A47D-D86DD3E68B04}"/>
            </a:ext>
          </a:extLst>
        </xdr:cNvPr>
        <xdr:cNvSpPr txBox="1"/>
      </xdr:nvSpPr>
      <xdr:spPr>
        <a:xfrm>
          <a:off x="4212590"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9" name="直線コネクタ 58">
          <a:extLst>
            <a:ext uri="{FF2B5EF4-FFF2-40B4-BE49-F238E27FC236}">
              <a16:creationId xmlns:a16="http://schemas.microsoft.com/office/drawing/2014/main" id="{8777526A-C650-47C3-A0A4-B46BAB00BE42}"/>
            </a:ext>
          </a:extLst>
        </xdr:cNvPr>
        <xdr:cNvCxnSpPr/>
      </xdr:nvCxnSpPr>
      <xdr:spPr>
        <a:xfrm>
          <a:off x="4112260" y="7084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道路】&#10;有形固定資産減価償却率最大値テキスト">
          <a:extLst>
            <a:ext uri="{FF2B5EF4-FFF2-40B4-BE49-F238E27FC236}">
              <a16:creationId xmlns:a16="http://schemas.microsoft.com/office/drawing/2014/main" id="{8CAAC452-F58E-4AFC-B77A-461A28F630F3}"/>
            </a:ext>
          </a:extLst>
        </xdr:cNvPr>
        <xdr:cNvSpPr txBox="1"/>
      </xdr:nvSpPr>
      <xdr:spPr>
        <a:xfrm>
          <a:off x="4212590"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a:extLst>
            <a:ext uri="{FF2B5EF4-FFF2-40B4-BE49-F238E27FC236}">
              <a16:creationId xmlns:a16="http://schemas.microsoft.com/office/drawing/2014/main" id="{5E566C96-A4E0-42D8-8D2E-C407672A219B}"/>
            </a:ext>
          </a:extLst>
        </xdr:cNvPr>
        <xdr:cNvCxnSpPr/>
      </xdr:nvCxnSpPr>
      <xdr:spPr>
        <a:xfrm>
          <a:off x="4112260" y="582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a:extLst>
            <a:ext uri="{FF2B5EF4-FFF2-40B4-BE49-F238E27FC236}">
              <a16:creationId xmlns:a16="http://schemas.microsoft.com/office/drawing/2014/main" id="{9B50D606-C7F4-4380-8B72-0D1062DCFF1B}"/>
            </a:ext>
          </a:extLst>
        </xdr:cNvPr>
        <xdr:cNvSpPr txBox="1"/>
      </xdr:nvSpPr>
      <xdr:spPr>
        <a:xfrm>
          <a:off x="421259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74839A79-C935-45B2-98B1-53E0EE5DC9C9}"/>
            </a:ext>
          </a:extLst>
        </xdr:cNvPr>
        <xdr:cNvSpPr/>
      </xdr:nvSpPr>
      <xdr:spPr>
        <a:xfrm>
          <a:off x="4131310" y="65328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4" name="フローチャート: 判断 63">
          <a:extLst>
            <a:ext uri="{FF2B5EF4-FFF2-40B4-BE49-F238E27FC236}">
              <a16:creationId xmlns:a16="http://schemas.microsoft.com/office/drawing/2014/main" id="{FF06EF81-CF9E-485F-896E-3EB1E7C6BC4F}"/>
            </a:ext>
          </a:extLst>
        </xdr:cNvPr>
        <xdr:cNvSpPr/>
      </xdr:nvSpPr>
      <xdr:spPr>
        <a:xfrm>
          <a:off x="338836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1332B3F1-734C-429A-A439-7AD82DD0D221}"/>
            </a:ext>
          </a:extLst>
        </xdr:cNvPr>
        <xdr:cNvSpPr/>
      </xdr:nvSpPr>
      <xdr:spPr>
        <a:xfrm>
          <a:off x="2571750" y="651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8255</xdr:rowOff>
    </xdr:from>
    <xdr:to>
      <xdr:col>10</xdr:col>
      <xdr:colOff>165100</xdr:colOff>
      <xdr:row>38</xdr:row>
      <xdr:rowOff>109855</xdr:rowOff>
    </xdr:to>
    <xdr:sp macro="" textlink="">
      <xdr:nvSpPr>
        <xdr:cNvPr id="66" name="フローチャート: 判断 65">
          <a:extLst>
            <a:ext uri="{FF2B5EF4-FFF2-40B4-BE49-F238E27FC236}">
              <a16:creationId xmlns:a16="http://schemas.microsoft.com/office/drawing/2014/main" id="{0106D88A-DB34-49CF-B508-426FD0189AD4}"/>
            </a:ext>
          </a:extLst>
        </xdr:cNvPr>
        <xdr:cNvSpPr/>
      </xdr:nvSpPr>
      <xdr:spPr>
        <a:xfrm>
          <a:off x="1774190" y="65252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xdr:rowOff>
    </xdr:from>
    <xdr:to>
      <xdr:col>6</xdr:col>
      <xdr:colOff>38100</xdr:colOff>
      <xdr:row>38</xdr:row>
      <xdr:rowOff>104140</xdr:rowOff>
    </xdr:to>
    <xdr:sp macro="" textlink="">
      <xdr:nvSpPr>
        <xdr:cNvPr id="67" name="フローチャート: 判断 66">
          <a:extLst>
            <a:ext uri="{FF2B5EF4-FFF2-40B4-BE49-F238E27FC236}">
              <a16:creationId xmlns:a16="http://schemas.microsoft.com/office/drawing/2014/main" id="{098BA245-9352-4786-BA72-77C53C882703}"/>
            </a:ext>
          </a:extLst>
        </xdr:cNvPr>
        <xdr:cNvSpPr/>
      </xdr:nvSpPr>
      <xdr:spPr>
        <a:xfrm>
          <a:off x="988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4C9D34-CCEC-41F3-8E51-EDC686E60B45}"/>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305E4F-C4CC-433D-BC25-02E46EB2E8B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D2DD1FD-C21E-4210-8DD1-ECB533AEA5E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041152-6EFF-4929-A8A1-2BE879B7F955}"/>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7FC8D2-B66A-42D0-9E2E-B4FE69059BF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63500</xdr:rowOff>
    </xdr:from>
    <xdr:to>
      <xdr:col>24</xdr:col>
      <xdr:colOff>114300</xdr:colOff>
      <xdr:row>36</xdr:row>
      <xdr:rowOff>165100</xdr:rowOff>
    </xdr:to>
    <xdr:sp macro="" textlink="">
      <xdr:nvSpPr>
        <xdr:cNvPr id="73" name="楕円 72">
          <a:extLst>
            <a:ext uri="{FF2B5EF4-FFF2-40B4-BE49-F238E27FC236}">
              <a16:creationId xmlns:a16="http://schemas.microsoft.com/office/drawing/2014/main" id="{DF4CC535-C365-48B8-BE7D-CB890F233488}"/>
            </a:ext>
          </a:extLst>
        </xdr:cNvPr>
        <xdr:cNvSpPr/>
      </xdr:nvSpPr>
      <xdr:spPr>
        <a:xfrm>
          <a:off x="4131310" y="62318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86377</xdr:rowOff>
    </xdr:from>
    <xdr:ext cx="405111" cy="259045"/>
    <xdr:sp macro="" textlink="">
      <xdr:nvSpPr>
        <xdr:cNvPr id="74" name="【道路】&#10;有形固定資産減価償却率該当値テキスト">
          <a:extLst>
            <a:ext uri="{FF2B5EF4-FFF2-40B4-BE49-F238E27FC236}">
              <a16:creationId xmlns:a16="http://schemas.microsoft.com/office/drawing/2014/main" id="{2936EC08-3176-4E0B-AE1F-309998B95846}"/>
            </a:ext>
          </a:extLst>
        </xdr:cNvPr>
        <xdr:cNvSpPr txBox="1"/>
      </xdr:nvSpPr>
      <xdr:spPr>
        <a:xfrm>
          <a:off x="4212590"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38735</xdr:rowOff>
    </xdr:from>
    <xdr:to>
      <xdr:col>20</xdr:col>
      <xdr:colOff>38100</xdr:colOff>
      <xdr:row>36</xdr:row>
      <xdr:rowOff>140335</xdr:rowOff>
    </xdr:to>
    <xdr:sp macro="" textlink="">
      <xdr:nvSpPr>
        <xdr:cNvPr id="75" name="楕円 74">
          <a:extLst>
            <a:ext uri="{FF2B5EF4-FFF2-40B4-BE49-F238E27FC236}">
              <a16:creationId xmlns:a16="http://schemas.microsoft.com/office/drawing/2014/main" id="{165DAF7E-FB10-43E8-A09E-F73B38818920}"/>
            </a:ext>
          </a:extLst>
        </xdr:cNvPr>
        <xdr:cNvSpPr/>
      </xdr:nvSpPr>
      <xdr:spPr>
        <a:xfrm>
          <a:off x="3388360" y="6210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89535</xdr:rowOff>
    </xdr:from>
    <xdr:to>
      <xdr:col>24</xdr:col>
      <xdr:colOff>63500</xdr:colOff>
      <xdr:row>36</xdr:row>
      <xdr:rowOff>114300</xdr:rowOff>
    </xdr:to>
    <xdr:cxnSp macro="">
      <xdr:nvCxnSpPr>
        <xdr:cNvPr id="76" name="直線コネクタ 75">
          <a:extLst>
            <a:ext uri="{FF2B5EF4-FFF2-40B4-BE49-F238E27FC236}">
              <a16:creationId xmlns:a16="http://schemas.microsoft.com/office/drawing/2014/main" id="{AF9A21AA-C146-4152-95E0-3C612FACC49C}"/>
            </a:ext>
          </a:extLst>
        </xdr:cNvPr>
        <xdr:cNvCxnSpPr/>
      </xdr:nvCxnSpPr>
      <xdr:spPr>
        <a:xfrm>
          <a:off x="3431540" y="6265545"/>
          <a:ext cx="7429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xdr:rowOff>
    </xdr:from>
    <xdr:to>
      <xdr:col>15</xdr:col>
      <xdr:colOff>101600</xdr:colOff>
      <xdr:row>36</xdr:row>
      <xdr:rowOff>117475</xdr:rowOff>
    </xdr:to>
    <xdr:sp macro="" textlink="">
      <xdr:nvSpPr>
        <xdr:cNvPr id="77" name="楕円 76">
          <a:extLst>
            <a:ext uri="{FF2B5EF4-FFF2-40B4-BE49-F238E27FC236}">
              <a16:creationId xmlns:a16="http://schemas.microsoft.com/office/drawing/2014/main" id="{08A78E27-97E3-41C0-BA60-003233D82DE7}"/>
            </a:ext>
          </a:extLst>
        </xdr:cNvPr>
        <xdr:cNvSpPr/>
      </xdr:nvSpPr>
      <xdr:spPr>
        <a:xfrm>
          <a:off x="2571750" y="61918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66675</xdr:rowOff>
    </xdr:from>
    <xdr:to>
      <xdr:col>19</xdr:col>
      <xdr:colOff>177800</xdr:colOff>
      <xdr:row>36</xdr:row>
      <xdr:rowOff>89535</xdr:rowOff>
    </xdr:to>
    <xdr:cxnSp macro="">
      <xdr:nvCxnSpPr>
        <xdr:cNvPr id="78" name="直線コネクタ 77">
          <a:extLst>
            <a:ext uri="{FF2B5EF4-FFF2-40B4-BE49-F238E27FC236}">
              <a16:creationId xmlns:a16="http://schemas.microsoft.com/office/drawing/2014/main" id="{145E5A05-8308-432E-9D10-BB5654BA6DDB}"/>
            </a:ext>
          </a:extLst>
        </xdr:cNvPr>
        <xdr:cNvCxnSpPr/>
      </xdr:nvCxnSpPr>
      <xdr:spPr>
        <a:xfrm>
          <a:off x="2626360" y="623697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151130</xdr:rowOff>
    </xdr:from>
    <xdr:to>
      <xdr:col>10</xdr:col>
      <xdr:colOff>165100</xdr:colOff>
      <xdr:row>36</xdr:row>
      <xdr:rowOff>81280</xdr:rowOff>
    </xdr:to>
    <xdr:sp macro="" textlink="">
      <xdr:nvSpPr>
        <xdr:cNvPr id="79" name="楕円 78">
          <a:extLst>
            <a:ext uri="{FF2B5EF4-FFF2-40B4-BE49-F238E27FC236}">
              <a16:creationId xmlns:a16="http://schemas.microsoft.com/office/drawing/2014/main" id="{724B1BEE-06B4-4B66-9DB7-1F00948B998F}"/>
            </a:ext>
          </a:extLst>
        </xdr:cNvPr>
        <xdr:cNvSpPr/>
      </xdr:nvSpPr>
      <xdr:spPr>
        <a:xfrm>
          <a:off x="1774190" y="61518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30480</xdr:rowOff>
    </xdr:from>
    <xdr:to>
      <xdr:col>15</xdr:col>
      <xdr:colOff>50800</xdr:colOff>
      <xdr:row>36</xdr:row>
      <xdr:rowOff>66675</xdr:rowOff>
    </xdr:to>
    <xdr:cxnSp macro="">
      <xdr:nvCxnSpPr>
        <xdr:cNvPr id="80" name="直線コネクタ 79">
          <a:extLst>
            <a:ext uri="{FF2B5EF4-FFF2-40B4-BE49-F238E27FC236}">
              <a16:creationId xmlns:a16="http://schemas.microsoft.com/office/drawing/2014/main" id="{AD921DB4-4B7A-4B0B-99AE-E8F4E2186A8F}"/>
            </a:ext>
          </a:extLst>
        </xdr:cNvPr>
        <xdr:cNvCxnSpPr/>
      </xdr:nvCxnSpPr>
      <xdr:spPr>
        <a:xfrm>
          <a:off x="1828800" y="620077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116840</xdr:rowOff>
    </xdr:from>
    <xdr:to>
      <xdr:col>6</xdr:col>
      <xdr:colOff>38100</xdr:colOff>
      <xdr:row>36</xdr:row>
      <xdr:rowOff>46990</xdr:rowOff>
    </xdr:to>
    <xdr:sp macro="" textlink="">
      <xdr:nvSpPr>
        <xdr:cNvPr id="81" name="楕円 80">
          <a:extLst>
            <a:ext uri="{FF2B5EF4-FFF2-40B4-BE49-F238E27FC236}">
              <a16:creationId xmlns:a16="http://schemas.microsoft.com/office/drawing/2014/main" id="{4C59073E-5121-4906-A5D6-4193188C22E4}"/>
            </a:ext>
          </a:extLst>
        </xdr:cNvPr>
        <xdr:cNvSpPr/>
      </xdr:nvSpPr>
      <xdr:spPr>
        <a:xfrm>
          <a:off x="988060" y="6117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167640</xdr:rowOff>
    </xdr:from>
    <xdr:to>
      <xdr:col>10</xdr:col>
      <xdr:colOff>114300</xdr:colOff>
      <xdr:row>36</xdr:row>
      <xdr:rowOff>30480</xdr:rowOff>
    </xdr:to>
    <xdr:cxnSp macro="">
      <xdr:nvCxnSpPr>
        <xdr:cNvPr id="82" name="直線コネクタ 81">
          <a:extLst>
            <a:ext uri="{FF2B5EF4-FFF2-40B4-BE49-F238E27FC236}">
              <a16:creationId xmlns:a16="http://schemas.microsoft.com/office/drawing/2014/main" id="{34B9B7E7-8C65-4F4F-9480-337443B57247}"/>
            </a:ext>
          </a:extLst>
        </xdr:cNvPr>
        <xdr:cNvCxnSpPr/>
      </xdr:nvCxnSpPr>
      <xdr:spPr>
        <a:xfrm>
          <a:off x="1031240" y="617220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106697</xdr:rowOff>
    </xdr:from>
    <xdr:ext cx="405111" cy="259045"/>
    <xdr:sp macro="" textlink="">
      <xdr:nvSpPr>
        <xdr:cNvPr id="83" name="n_1aveValue【道路】&#10;有形固定資産減価償却率">
          <a:extLst>
            <a:ext uri="{FF2B5EF4-FFF2-40B4-BE49-F238E27FC236}">
              <a16:creationId xmlns:a16="http://schemas.microsoft.com/office/drawing/2014/main" id="{B798B1F6-6C5D-42DB-B23C-128AE65DF91F}"/>
            </a:ext>
          </a:extLst>
        </xdr:cNvPr>
        <xdr:cNvSpPr txBox="1"/>
      </xdr:nvSpPr>
      <xdr:spPr>
        <a:xfrm>
          <a:off x="32391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A64BBBBA-267B-49D9-91C9-508103B4481E}"/>
            </a:ext>
          </a:extLst>
        </xdr:cNvPr>
        <xdr:cNvSpPr txBox="1"/>
      </xdr:nvSpPr>
      <xdr:spPr>
        <a:xfrm>
          <a:off x="2439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100982</xdr:rowOff>
    </xdr:from>
    <xdr:ext cx="405111" cy="259045"/>
    <xdr:sp macro="" textlink="">
      <xdr:nvSpPr>
        <xdr:cNvPr id="85" name="n_3aveValue【道路】&#10;有形固定資産減価償却率">
          <a:extLst>
            <a:ext uri="{FF2B5EF4-FFF2-40B4-BE49-F238E27FC236}">
              <a16:creationId xmlns:a16="http://schemas.microsoft.com/office/drawing/2014/main" id="{6FF3CF40-0879-46E4-AF68-E3E41BFE42EE}"/>
            </a:ext>
          </a:extLst>
        </xdr:cNvPr>
        <xdr:cNvSpPr txBox="1"/>
      </xdr:nvSpPr>
      <xdr:spPr>
        <a:xfrm>
          <a:off x="164148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86" name="n_4aveValue【道路】&#10;有形固定資産減価償却率">
          <a:extLst>
            <a:ext uri="{FF2B5EF4-FFF2-40B4-BE49-F238E27FC236}">
              <a16:creationId xmlns:a16="http://schemas.microsoft.com/office/drawing/2014/main" id="{EB21D4A1-AC88-4B15-B1C7-495AF3997869}"/>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156862</xdr:rowOff>
    </xdr:from>
    <xdr:ext cx="405111" cy="259045"/>
    <xdr:sp macro="" textlink="">
      <xdr:nvSpPr>
        <xdr:cNvPr id="87" name="n_1mainValue【道路】&#10;有形固定資産減価償却率">
          <a:extLst>
            <a:ext uri="{FF2B5EF4-FFF2-40B4-BE49-F238E27FC236}">
              <a16:creationId xmlns:a16="http://schemas.microsoft.com/office/drawing/2014/main" id="{C438AA1A-97AC-4805-82AB-2265D977CDE7}"/>
            </a:ext>
          </a:extLst>
        </xdr:cNvPr>
        <xdr:cNvSpPr txBox="1"/>
      </xdr:nvSpPr>
      <xdr:spPr>
        <a:xfrm>
          <a:off x="32391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770EB4FE-4DCB-4B7B-9EEF-05D1F76B409E}"/>
            </a:ext>
          </a:extLst>
        </xdr:cNvPr>
        <xdr:cNvSpPr txBox="1"/>
      </xdr:nvSpPr>
      <xdr:spPr>
        <a:xfrm>
          <a:off x="24390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97807</xdr:rowOff>
    </xdr:from>
    <xdr:ext cx="405111" cy="259045"/>
    <xdr:sp macro="" textlink="">
      <xdr:nvSpPr>
        <xdr:cNvPr id="89" name="n_3mainValue【道路】&#10;有形固定資産減価償却率">
          <a:extLst>
            <a:ext uri="{FF2B5EF4-FFF2-40B4-BE49-F238E27FC236}">
              <a16:creationId xmlns:a16="http://schemas.microsoft.com/office/drawing/2014/main" id="{BA61FCD1-34FA-4926-B5E3-0B3E4EE95E61}"/>
            </a:ext>
          </a:extLst>
        </xdr:cNvPr>
        <xdr:cNvSpPr txBox="1"/>
      </xdr:nvSpPr>
      <xdr:spPr>
        <a:xfrm>
          <a:off x="164148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63517</xdr:rowOff>
    </xdr:from>
    <xdr:ext cx="405111" cy="259045"/>
    <xdr:sp macro="" textlink="">
      <xdr:nvSpPr>
        <xdr:cNvPr id="90" name="n_4mainValue【道路】&#10;有形固定資産減価償却率">
          <a:extLst>
            <a:ext uri="{FF2B5EF4-FFF2-40B4-BE49-F238E27FC236}">
              <a16:creationId xmlns:a16="http://schemas.microsoft.com/office/drawing/2014/main" id="{AB081891-18D1-48F9-80EC-4787F1417A86}"/>
            </a:ext>
          </a:extLst>
        </xdr:cNvPr>
        <xdr:cNvSpPr txBox="1"/>
      </xdr:nvSpPr>
      <xdr:spPr>
        <a:xfrm>
          <a:off x="85535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FAEF4F0-3148-4DEA-8E2C-3795E8A5605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FBD7BB2-E6DD-4876-B034-5FC224CABF3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9B43021-0EC9-4BB2-BF61-0A3331DE4ED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697FC58-8F21-44C3-A741-558D627A6A3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8D69D1F-FC0E-4845-92DE-3949195F9A3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43918E8-04F7-4629-AB32-D224264ED00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9C56360-7AF6-4263-9B10-A2755C804C4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CCB5967-DB99-4008-8619-0EE52CC2AED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FD456A1-1C80-408D-8B81-84F27631BD58}"/>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6A70856-0192-4B0A-9C2A-606EA4F8AB0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C60B336-FD69-4565-BC74-2A733B92EFD2}"/>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48B42D6-170B-4CCE-9D6E-EA600D0D50F3}"/>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81E2F00-2C30-4419-93BF-96102F0ADE4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0AEA35A-C04E-4EE2-84B0-6430DA69ABFC}"/>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1811472-57C8-4C17-8EA2-2E728255CC78}"/>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582F415-3955-4520-9686-A1DEB8B6BE3A}"/>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E88759E-724E-4AA6-B4E8-ABA282BE7BB3}"/>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F83059E-CB8A-4BC0-AE73-3EDCAEFAEE83}"/>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C1B7E90-9FEE-4A24-B919-801ECC17001E}"/>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a:extLst>
            <a:ext uri="{FF2B5EF4-FFF2-40B4-BE49-F238E27FC236}">
              <a16:creationId xmlns:a16="http://schemas.microsoft.com/office/drawing/2014/main" id="{9219FD3B-E16D-4F57-9878-63BE50883428}"/>
            </a:ext>
          </a:extLst>
        </xdr:cNvPr>
        <xdr:cNvSpPr txBox="1"/>
      </xdr:nvSpPr>
      <xdr:spPr>
        <a:xfrm>
          <a:off x="5416126"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85B3369-3D18-496D-B005-5E6C2D74992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1C957145-630E-45D4-B5F1-E0241F428A72}"/>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A4F2AB4-F40F-4987-B51C-DF76CCA0D53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117411</xdr:rowOff>
    </xdr:from>
    <xdr:to>
      <xdr:col>54</xdr:col>
      <xdr:colOff>189865</xdr:colOff>
      <xdr:row>41</xdr:row>
      <xdr:rowOff>158801</xdr:rowOff>
    </xdr:to>
    <xdr:cxnSp macro="">
      <xdr:nvCxnSpPr>
        <xdr:cNvPr id="114" name="直線コネクタ 113">
          <a:extLst>
            <a:ext uri="{FF2B5EF4-FFF2-40B4-BE49-F238E27FC236}">
              <a16:creationId xmlns:a16="http://schemas.microsoft.com/office/drawing/2014/main" id="{277D8AC8-EFB5-4A67-97FE-C765D7ACBBEF}"/>
            </a:ext>
          </a:extLst>
        </xdr:cNvPr>
        <xdr:cNvCxnSpPr/>
      </xdr:nvCxnSpPr>
      <xdr:spPr>
        <a:xfrm flipV="1">
          <a:off x="9429115" y="5603811"/>
          <a:ext cx="0" cy="158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162628</xdr:rowOff>
    </xdr:from>
    <xdr:ext cx="469744" cy="259045"/>
    <xdr:sp macro="" textlink="">
      <xdr:nvSpPr>
        <xdr:cNvPr id="115" name="【道路】&#10;一人当たり延長最小値テキスト">
          <a:extLst>
            <a:ext uri="{FF2B5EF4-FFF2-40B4-BE49-F238E27FC236}">
              <a16:creationId xmlns:a16="http://schemas.microsoft.com/office/drawing/2014/main" id="{23DF3882-2D9D-4B4E-87A2-D8587BDD37F2}"/>
            </a:ext>
          </a:extLst>
        </xdr:cNvPr>
        <xdr:cNvSpPr txBox="1"/>
      </xdr:nvSpPr>
      <xdr:spPr>
        <a:xfrm>
          <a:off x="9467850" y="719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158801</xdr:rowOff>
    </xdr:from>
    <xdr:to>
      <xdr:col>55</xdr:col>
      <xdr:colOff>88900</xdr:colOff>
      <xdr:row>41</xdr:row>
      <xdr:rowOff>158801</xdr:rowOff>
    </xdr:to>
    <xdr:cxnSp macro="">
      <xdr:nvCxnSpPr>
        <xdr:cNvPr id="116" name="直線コネクタ 115">
          <a:extLst>
            <a:ext uri="{FF2B5EF4-FFF2-40B4-BE49-F238E27FC236}">
              <a16:creationId xmlns:a16="http://schemas.microsoft.com/office/drawing/2014/main" id="{2D285BEF-08D2-4437-ABDB-B378DB77D79C}"/>
            </a:ext>
          </a:extLst>
        </xdr:cNvPr>
        <xdr:cNvCxnSpPr/>
      </xdr:nvCxnSpPr>
      <xdr:spPr>
        <a:xfrm>
          <a:off x="9356090" y="719015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64088</xdr:rowOff>
    </xdr:from>
    <xdr:ext cx="599010" cy="259045"/>
    <xdr:sp macro="" textlink="">
      <xdr:nvSpPr>
        <xdr:cNvPr id="117" name="【道路】&#10;一人当たり延長最大値テキスト">
          <a:extLst>
            <a:ext uri="{FF2B5EF4-FFF2-40B4-BE49-F238E27FC236}">
              <a16:creationId xmlns:a16="http://schemas.microsoft.com/office/drawing/2014/main" id="{A60D6313-2446-499D-9737-F45CB4FC45E2}"/>
            </a:ext>
          </a:extLst>
        </xdr:cNvPr>
        <xdr:cNvSpPr txBox="1"/>
      </xdr:nvSpPr>
      <xdr:spPr>
        <a:xfrm>
          <a:off x="9467850" y="537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117411</xdr:rowOff>
    </xdr:from>
    <xdr:to>
      <xdr:col>55</xdr:col>
      <xdr:colOff>88900</xdr:colOff>
      <xdr:row>32</xdr:row>
      <xdr:rowOff>117411</xdr:rowOff>
    </xdr:to>
    <xdr:cxnSp macro="">
      <xdr:nvCxnSpPr>
        <xdr:cNvPr id="118" name="直線コネクタ 117">
          <a:extLst>
            <a:ext uri="{FF2B5EF4-FFF2-40B4-BE49-F238E27FC236}">
              <a16:creationId xmlns:a16="http://schemas.microsoft.com/office/drawing/2014/main" id="{78FBBF60-1A23-4F66-912E-A62FD7AA649E}"/>
            </a:ext>
          </a:extLst>
        </xdr:cNvPr>
        <xdr:cNvCxnSpPr/>
      </xdr:nvCxnSpPr>
      <xdr:spPr>
        <a:xfrm>
          <a:off x="9356090" y="560381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54691</xdr:rowOff>
    </xdr:from>
    <xdr:ext cx="534377" cy="259045"/>
    <xdr:sp macro="" textlink="">
      <xdr:nvSpPr>
        <xdr:cNvPr id="119" name="【道路】&#10;一人当たり延長平均値テキスト">
          <a:extLst>
            <a:ext uri="{FF2B5EF4-FFF2-40B4-BE49-F238E27FC236}">
              <a16:creationId xmlns:a16="http://schemas.microsoft.com/office/drawing/2014/main" id="{024B0DAB-6EBF-4F61-849B-9073137D3CFF}"/>
            </a:ext>
          </a:extLst>
        </xdr:cNvPr>
        <xdr:cNvSpPr txBox="1"/>
      </xdr:nvSpPr>
      <xdr:spPr>
        <a:xfrm>
          <a:off x="9467850" y="6745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76264</xdr:rowOff>
    </xdr:from>
    <xdr:to>
      <xdr:col>55</xdr:col>
      <xdr:colOff>50800</xdr:colOff>
      <xdr:row>40</xdr:row>
      <xdr:rowOff>6414</xdr:rowOff>
    </xdr:to>
    <xdr:sp macro="" textlink="">
      <xdr:nvSpPr>
        <xdr:cNvPr id="120" name="フローチャート: 判断 119">
          <a:extLst>
            <a:ext uri="{FF2B5EF4-FFF2-40B4-BE49-F238E27FC236}">
              <a16:creationId xmlns:a16="http://schemas.microsoft.com/office/drawing/2014/main" id="{A69A8540-75CF-4B83-8CB3-A773BD9F20C7}"/>
            </a:ext>
          </a:extLst>
        </xdr:cNvPr>
        <xdr:cNvSpPr/>
      </xdr:nvSpPr>
      <xdr:spPr>
        <a:xfrm>
          <a:off x="9394190" y="676281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84392</xdr:rowOff>
    </xdr:from>
    <xdr:to>
      <xdr:col>50</xdr:col>
      <xdr:colOff>165100</xdr:colOff>
      <xdr:row>40</xdr:row>
      <xdr:rowOff>14542</xdr:rowOff>
    </xdr:to>
    <xdr:sp macro="" textlink="">
      <xdr:nvSpPr>
        <xdr:cNvPr id="121" name="フローチャート: 判断 120">
          <a:extLst>
            <a:ext uri="{FF2B5EF4-FFF2-40B4-BE49-F238E27FC236}">
              <a16:creationId xmlns:a16="http://schemas.microsoft.com/office/drawing/2014/main" id="{AE912E44-A04F-4F2D-BAD0-14697E807079}"/>
            </a:ext>
          </a:extLst>
        </xdr:cNvPr>
        <xdr:cNvSpPr/>
      </xdr:nvSpPr>
      <xdr:spPr>
        <a:xfrm>
          <a:off x="8632190" y="677284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92951</xdr:rowOff>
    </xdr:from>
    <xdr:to>
      <xdr:col>46</xdr:col>
      <xdr:colOff>38100</xdr:colOff>
      <xdr:row>40</xdr:row>
      <xdr:rowOff>23101</xdr:rowOff>
    </xdr:to>
    <xdr:sp macro="" textlink="">
      <xdr:nvSpPr>
        <xdr:cNvPr id="122" name="フローチャート: 判断 121">
          <a:extLst>
            <a:ext uri="{FF2B5EF4-FFF2-40B4-BE49-F238E27FC236}">
              <a16:creationId xmlns:a16="http://schemas.microsoft.com/office/drawing/2014/main" id="{9901E206-6457-4141-A5B0-D7AACEC1F8FD}"/>
            </a:ext>
          </a:extLst>
        </xdr:cNvPr>
        <xdr:cNvSpPr/>
      </xdr:nvSpPr>
      <xdr:spPr>
        <a:xfrm>
          <a:off x="7846060" y="678331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107544</xdr:rowOff>
    </xdr:from>
    <xdr:to>
      <xdr:col>41</xdr:col>
      <xdr:colOff>101600</xdr:colOff>
      <xdr:row>40</xdr:row>
      <xdr:rowOff>37694</xdr:rowOff>
    </xdr:to>
    <xdr:sp macro="" textlink="">
      <xdr:nvSpPr>
        <xdr:cNvPr id="123" name="フローチャート: 判断 122">
          <a:extLst>
            <a:ext uri="{FF2B5EF4-FFF2-40B4-BE49-F238E27FC236}">
              <a16:creationId xmlns:a16="http://schemas.microsoft.com/office/drawing/2014/main" id="{0833A204-E7DF-4411-AD0B-BBA7EB8D9550}"/>
            </a:ext>
          </a:extLst>
        </xdr:cNvPr>
        <xdr:cNvSpPr/>
      </xdr:nvSpPr>
      <xdr:spPr>
        <a:xfrm>
          <a:off x="7029450" y="67921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101232</xdr:rowOff>
    </xdr:from>
    <xdr:to>
      <xdr:col>36</xdr:col>
      <xdr:colOff>165100</xdr:colOff>
      <xdr:row>40</xdr:row>
      <xdr:rowOff>31382</xdr:rowOff>
    </xdr:to>
    <xdr:sp macro="" textlink="">
      <xdr:nvSpPr>
        <xdr:cNvPr id="124" name="フローチャート: 判断 123">
          <a:extLst>
            <a:ext uri="{FF2B5EF4-FFF2-40B4-BE49-F238E27FC236}">
              <a16:creationId xmlns:a16="http://schemas.microsoft.com/office/drawing/2014/main" id="{CEEC1386-3031-445C-B3AC-7A864F78C590}"/>
            </a:ext>
          </a:extLst>
        </xdr:cNvPr>
        <xdr:cNvSpPr/>
      </xdr:nvSpPr>
      <xdr:spPr>
        <a:xfrm>
          <a:off x="6231890" y="678397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A72400-D6F0-4C2A-942C-ACA38FC6BE5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C9E6061-E97A-4CA0-A86E-6D75ED38B2F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6BE5FA7-588E-475C-A107-2315BC9FDC0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99E87B-97F8-4635-97F0-AE093B98594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CB8A2B-F5D3-4285-8697-3BDAD9317A8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76264</xdr:rowOff>
    </xdr:from>
    <xdr:to>
      <xdr:col>55</xdr:col>
      <xdr:colOff>50800</xdr:colOff>
      <xdr:row>39</xdr:row>
      <xdr:rowOff>6414</xdr:rowOff>
    </xdr:to>
    <xdr:sp macro="" textlink="">
      <xdr:nvSpPr>
        <xdr:cNvPr id="130" name="楕円 129">
          <a:extLst>
            <a:ext uri="{FF2B5EF4-FFF2-40B4-BE49-F238E27FC236}">
              <a16:creationId xmlns:a16="http://schemas.microsoft.com/office/drawing/2014/main" id="{B60FBB91-0AE9-482C-B000-932EF04BBCBE}"/>
            </a:ext>
          </a:extLst>
        </xdr:cNvPr>
        <xdr:cNvSpPr/>
      </xdr:nvSpPr>
      <xdr:spPr>
        <a:xfrm>
          <a:off x="9394190" y="659136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99141</xdr:rowOff>
    </xdr:from>
    <xdr:ext cx="534377" cy="259045"/>
    <xdr:sp macro="" textlink="">
      <xdr:nvSpPr>
        <xdr:cNvPr id="131" name="【道路】&#10;一人当たり延長該当値テキスト">
          <a:extLst>
            <a:ext uri="{FF2B5EF4-FFF2-40B4-BE49-F238E27FC236}">
              <a16:creationId xmlns:a16="http://schemas.microsoft.com/office/drawing/2014/main" id="{D1AF65A4-1CC0-46D4-94CD-ECBF80AEFF30}"/>
            </a:ext>
          </a:extLst>
        </xdr:cNvPr>
        <xdr:cNvSpPr txBox="1"/>
      </xdr:nvSpPr>
      <xdr:spPr>
        <a:xfrm>
          <a:off x="9467850" y="643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102159</xdr:rowOff>
    </xdr:from>
    <xdr:to>
      <xdr:col>50</xdr:col>
      <xdr:colOff>165100</xdr:colOff>
      <xdr:row>39</xdr:row>
      <xdr:rowOff>32309</xdr:rowOff>
    </xdr:to>
    <xdr:sp macro="" textlink="">
      <xdr:nvSpPr>
        <xdr:cNvPr id="132" name="楕円 131">
          <a:extLst>
            <a:ext uri="{FF2B5EF4-FFF2-40B4-BE49-F238E27FC236}">
              <a16:creationId xmlns:a16="http://schemas.microsoft.com/office/drawing/2014/main" id="{4511FEBC-D9B7-471B-8F0F-D0C69D90A8B6}"/>
            </a:ext>
          </a:extLst>
        </xdr:cNvPr>
        <xdr:cNvSpPr/>
      </xdr:nvSpPr>
      <xdr:spPr>
        <a:xfrm>
          <a:off x="8632190" y="66134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127064</xdr:rowOff>
    </xdr:from>
    <xdr:to>
      <xdr:col>55</xdr:col>
      <xdr:colOff>0</xdr:colOff>
      <xdr:row>38</xdr:row>
      <xdr:rowOff>152959</xdr:rowOff>
    </xdr:to>
    <xdr:cxnSp macro="">
      <xdr:nvCxnSpPr>
        <xdr:cNvPr id="133" name="直線コネクタ 132">
          <a:extLst>
            <a:ext uri="{FF2B5EF4-FFF2-40B4-BE49-F238E27FC236}">
              <a16:creationId xmlns:a16="http://schemas.microsoft.com/office/drawing/2014/main" id="{058D4A10-F3EB-422B-996F-628CD9D6CD9E}"/>
            </a:ext>
          </a:extLst>
        </xdr:cNvPr>
        <xdr:cNvCxnSpPr/>
      </xdr:nvCxnSpPr>
      <xdr:spPr>
        <a:xfrm flipV="1">
          <a:off x="8686800" y="6645974"/>
          <a:ext cx="742950" cy="2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113602</xdr:rowOff>
    </xdr:from>
    <xdr:to>
      <xdr:col>46</xdr:col>
      <xdr:colOff>38100</xdr:colOff>
      <xdr:row>39</xdr:row>
      <xdr:rowOff>43752</xdr:rowOff>
    </xdr:to>
    <xdr:sp macro="" textlink="">
      <xdr:nvSpPr>
        <xdr:cNvPr id="134" name="楕円 133">
          <a:extLst>
            <a:ext uri="{FF2B5EF4-FFF2-40B4-BE49-F238E27FC236}">
              <a16:creationId xmlns:a16="http://schemas.microsoft.com/office/drawing/2014/main" id="{CEC7B11E-7B5F-4006-B666-384A194AABF8}"/>
            </a:ext>
          </a:extLst>
        </xdr:cNvPr>
        <xdr:cNvSpPr/>
      </xdr:nvSpPr>
      <xdr:spPr>
        <a:xfrm>
          <a:off x="7846060" y="66287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152959</xdr:rowOff>
    </xdr:from>
    <xdr:to>
      <xdr:col>50</xdr:col>
      <xdr:colOff>114300</xdr:colOff>
      <xdr:row>38</xdr:row>
      <xdr:rowOff>164402</xdr:rowOff>
    </xdr:to>
    <xdr:cxnSp macro="">
      <xdr:nvCxnSpPr>
        <xdr:cNvPr id="135" name="直線コネクタ 134">
          <a:extLst>
            <a:ext uri="{FF2B5EF4-FFF2-40B4-BE49-F238E27FC236}">
              <a16:creationId xmlns:a16="http://schemas.microsoft.com/office/drawing/2014/main" id="{73E87A75-5A2C-4B07-86B0-95BC1EF23C22}"/>
            </a:ext>
          </a:extLst>
        </xdr:cNvPr>
        <xdr:cNvCxnSpPr/>
      </xdr:nvCxnSpPr>
      <xdr:spPr>
        <a:xfrm flipV="1">
          <a:off x="7889240" y="6668059"/>
          <a:ext cx="797560" cy="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127241</xdr:rowOff>
    </xdr:from>
    <xdr:to>
      <xdr:col>41</xdr:col>
      <xdr:colOff>101600</xdr:colOff>
      <xdr:row>39</xdr:row>
      <xdr:rowOff>57391</xdr:rowOff>
    </xdr:to>
    <xdr:sp macro="" textlink="">
      <xdr:nvSpPr>
        <xdr:cNvPr id="136" name="楕円 135">
          <a:extLst>
            <a:ext uri="{FF2B5EF4-FFF2-40B4-BE49-F238E27FC236}">
              <a16:creationId xmlns:a16="http://schemas.microsoft.com/office/drawing/2014/main" id="{51531603-E75C-4083-94BE-46491E91A55A}"/>
            </a:ext>
          </a:extLst>
        </xdr:cNvPr>
        <xdr:cNvSpPr/>
      </xdr:nvSpPr>
      <xdr:spPr>
        <a:xfrm>
          <a:off x="7029450" y="66461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164402</xdr:rowOff>
    </xdr:from>
    <xdr:to>
      <xdr:col>45</xdr:col>
      <xdr:colOff>177800</xdr:colOff>
      <xdr:row>39</xdr:row>
      <xdr:rowOff>6591</xdr:rowOff>
    </xdr:to>
    <xdr:cxnSp macro="">
      <xdr:nvCxnSpPr>
        <xdr:cNvPr id="137" name="直線コネクタ 136">
          <a:extLst>
            <a:ext uri="{FF2B5EF4-FFF2-40B4-BE49-F238E27FC236}">
              <a16:creationId xmlns:a16="http://schemas.microsoft.com/office/drawing/2014/main" id="{A81A167C-3366-4D30-A877-A8125EE3AC74}"/>
            </a:ext>
          </a:extLst>
        </xdr:cNvPr>
        <xdr:cNvCxnSpPr/>
      </xdr:nvCxnSpPr>
      <xdr:spPr>
        <a:xfrm flipV="1">
          <a:off x="7084060" y="6683312"/>
          <a:ext cx="805180" cy="1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137237</xdr:rowOff>
    </xdr:from>
    <xdr:to>
      <xdr:col>36</xdr:col>
      <xdr:colOff>165100</xdr:colOff>
      <xdr:row>39</xdr:row>
      <xdr:rowOff>67387</xdr:rowOff>
    </xdr:to>
    <xdr:sp macro="" textlink="">
      <xdr:nvSpPr>
        <xdr:cNvPr id="138" name="楕円 137">
          <a:extLst>
            <a:ext uri="{FF2B5EF4-FFF2-40B4-BE49-F238E27FC236}">
              <a16:creationId xmlns:a16="http://schemas.microsoft.com/office/drawing/2014/main" id="{32A15394-A6E7-4C40-B199-CD392A26D4CC}"/>
            </a:ext>
          </a:extLst>
        </xdr:cNvPr>
        <xdr:cNvSpPr/>
      </xdr:nvSpPr>
      <xdr:spPr>
        <a:xfrm>
          <a:off x="6231890" y="66485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6591</xdr:rowOff>
    </xdr:from>
    <xdr:to>
      <xdr:col>41</xdr:col>
      <xdr:colOff>50800</xdr:colOff>
      <xdr:row>39</xdr:row>
      <xdr:rowOff>16587</xdr:rowOff>
    </xdr:to>
    <xdr:cxnSp macro="">
      <xdr:nvCxnSpPr>
        <xdr:cNvPr id="139" name="直線コネクタ 138">
          <a:extLst>
            <a:ext uri="{FF2B5EF4-FFF2-40B4-BE49-F238E27FC236}">
              <a16:creationId xmlns:a16="http://schemas.microsoft.com/office/drawing/2014/main" id="{EB502F52-1AB0-445F-9C9E-E7A8529C5310}"/>
            </a:ext>
          </a:extLst>
        </xdr:cNvPr>
        <xdr:cNvCxnSpPr/>
      </xdr:nvCxnSpPr>
      <xdr:spPr>
        <a:xfrm flipV="1">
          <a:off x="6286500" y="6695046"/>
          <a:ext cx="797560" cy="1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5669</xdr:rowOff>
    </xdr:from>
    <xdr:ext cx="534377" cy="259045"/>
    <xdr:sp macro="" textlink="">
      <xdr:nvSpPr>
        <xdr:cNvPr id="140" name="n_1aveValue【道路】&#10;一人当たり延長">
          <a:extLst>
            <a:ext uri="{FF2B5EF4-FFF2-40B4-BE49-F238E27FC236}">
              <a16:creationId xmlns:a16="http://schemas.microsoft.com/office/drawing/2014/main" id="{1B88DAFE-82CD-48FF-960F-088698D85FC8}"/>
            </a:ext>
          </a:extLst>
        </xdr:cNvPr>
        <xdr:cNvSpPr txBox="1"/>
      </xdr:nvSpPr>
      <xdr:spPr>
        <a:xfrm>
          <a:off x="8422151" y="686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14228</xdr:rowOff>
    </xdr:from>
    <xdr:ext cx="534377" cy="259045"/>
    <xdr:sp macro="" textlink="">
      <xdr:nvSpPr>
        <xdr:cNvPr id="141" name="n_2aveValue【道路】&#10;一人当たり延長">
          <a:extLst>
            <a:ext uri="{FF2B5EF4-FFF2-40B4-BE49-F238E27FC236}">
              <a16:creationId xmlns:a16="http://schemas.microsoft.com/office/drawing/2014/main" id="{FEE03A11-356F-4381-8008-437C2AD8EAA2}"/>
            </a:ext>
          </a:extLst>
        </xdr:cNvPr>
        <xdr:cNvSpPr txBox="1"/>
      </xdr:nvSpPr>
      <xdr:spPr>
        <a:xfrm>
          <a:off x="7641101" y="687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28821</xdr:rowOff>
    </xdr:from>
    <xdr:ext cx="534377" cy="259045"/>
    <xdr:sp macro="" textlink="">
      <xdr:nvSpPr>
        <xdr:cNvPr id="142" name="n_3aveValue【道路】&#10;一人当たり延長">
          <a:extLst>
            <a:ext uri="{FF2B5EF4-FFF2-40B4-BE49-F238E27FC236}">
              <a16:creationId xmlns:a16="http://schemas.microsoft.com/office/drawing/2014/main" id="{04A13EEA-5234-49F4-9651-3B5EF8CF53FF}"/>
            </a:ext>
          </a:extLst>
        </xdr:cNvPr>
        <xdr:cNvSpPr txBox="1"/>
      </xdr:nvSpPr>
      <xdr:spPr>
        <a:xfrm>
          <a:off x="6854971" y="688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22509</xdr:rowOff>
    </xdr:from>
    <xdr:ext cx="534377" cy="259045"/>
    <xdr:sp macro="" textlink="">
      <xdr:nvSpPr>
        <xdr:cNvPr id="143" name="n_4aveValue【道路】&#10;一人当たり延長">
          <a:extLst>
            <a:ext uri="{FF2B5EF4-FFF2-40B4-BE49-F238E27FC236}">
              <a16:creationId xmlns:a16="http://schemas.microsoft.com/office/drawing/2014/main" id="{F8C75FC3-C4C8-4411-92CE-813BDFDB2C19}"/>
            </a:ext>
          </a:extLst>
        </xdr:cNvPr>
        <xdr:cNvSpPr txBox="1"/>
      </xdr:nvSpPr>
      <xdr:spPr>
        <a:xfrm>
          <a:off x="6038361" y="68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48836</xdr:rowOff>
    </xdr:from>
    <xdr:ext cx="534377" cy="259045"/>
    <xdr:sp macro="" textlink="">
      <xdr:nvSpPr>
        <xdr:cNvPr id="144" name="n_1mainValue【道路】&#10;一人当たり延長">
          <a:extLst>
            <a:ext uri="{FF2B5EF4-FFF2-40B4-BE49-F238E27FC236}">
              <a16:creationId xmlns:a16="http://schemas.microsoft.com/office/drawing/2014/main" id="{43496861-229F-46E5-8D82-8D844143C62C}"/>
            </a:ext>
          </a:extLst>
        </xdr:cNvPr>
        <xdr:cNvSpPr txBox="1"/>
      </xdr:nvSpPr>
      <xdr:spPr>
        <a:xfrm>
          <a:off x="8422151" y="639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60279</xdr:rowOff>
    </xdr:from>
    <xdr:ext cx="534377" cy="259045"/>
    <xdr:sp macro="" textlink="">
      <xdr:nvSpPr>
        <xdr:cNvPr id="145" name="n_2mainValue【道路】&#10;一人当たり延長">
          <a:extLst>
            <a:ext uri="{FF2B5EF4-FFF2-40B4-BE49-F238E27FC236}">
              <a16:creationId xmlns:a16="http://schemas.microsoft.com/office/drawing/2014/main" id="{1A4DF3A8-EB64-4E12-B379-D2006D330353}"/>
            </a:ext>
          </a:extLst>
        </xdr:cNvPr>
        <xdr:cNvSpPr txBox="1"/>
      </xdr:nvSpPr>
      <xdr:spPr>
        <a:xfrm>
          <a:off x="7641101" y="640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73918</xdr:rowOff>
    </xdr:from>
    <xdr:ext cx="534377" cy="259045"/>
    <xdr:sp macro="" textlink="">
      <xdr:nvSpPr>
        <xdr:cNvPr id="146" name="n_3mainValue【道路】&#10;一人当たり延長">
          <a:extLst>
            <a:ext uri="{FF2B5EF4-FFF2-40B4-BE49-F238E27FC236}">
              <a16:creationId xmlns:a16="http://schemas.microsoft.com/office/drawing/2014/main" id="{C663E79F-F0F9-4B9A-8CF0-D01BBF353DE2}"/>
            </a:ext>
          </a:extLst>
        </xdr:cNvPr>
        <xdr:cNvSpPr txBox="1"/>
      </xdr:nvSpPr>
      <xdr:spPr>
        <a:xfrm>
          <a:off x="6854971" y="641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83913</xdr:rowOff>
    </xdr:from>
    <xdr:ext cx="534377" cy="259045"/>
    <xdr:sp macro="" textlink="">
      <xdr:nvSpPr>
        <xdr:cNvPr id="147" name="n_4mainValue【道路】&#10;一人当たり延長">
          <a:extLst>
            <a:ext uri="{FF2B5EF4-FFF2-40B4-BE49-F238E27FC236}">
              <a16:creationId xmlns:a16="http://schemas.microsoft.com/office/drawing/2014/main" id="{0BA601DE-7480-4E1C-A59A-78C68B198918}"/>
            </a:ext>
          </a:extLst>
        </xdr:cNvPr>
        <xdr:cNvSpPr txBox="1"/>
      </xdr:nvSpPr>
      <xdr:spPr>
        <a:xfrm>
          <a:off x="6038361" y="642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48CDE44-2EC7-4882-94B7-20482BFF92F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9DD98FA-47DC-4016-8E00-E6DA4598CA0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38DE22A-89F4-4EC9-8B99-74D052782B9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11B3631-EEB2-44BD-B05C-9332562BDB0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C3F1D35-B585-4992-A7F1-D8D1416C21A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9E79F4D-2726-4C73-A47F-70BB3B6014D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031E287-AE97-4A2B-A58F-B01ADAE393D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B707A18-A2C8-4F1D-9412-459BCE0B921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27AE18C-357A-40DD-880B-5971D2BA785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DAD985D-60F4-4FE3-8756-EB4C2F23559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EC9B91E-6603-473D-B4A3-9E8843F21EC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22675FB-78A0-4AD6-BEEF-808B90808C20}"/>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21A327F-91AB-4C98-9654-D3F0F22BECB9}"/>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A7B3FD7-745B-445F-9D5D-B999EAAC76BC}"/>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77786E7-A1F6-4B08-8562-6614FF88A0B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4877EFF-31F9-436A-B6E2-C75DB21E42C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E80E3BE-2AA1-4AEE-9997-95F369F2EB0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889ADAC-E9E7-4FBD-846F-DC21D598209E}"/>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E87857D-FE98-49AE-8F9E-9B35638A047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C5C4C9F-0FF4-4113-86C4-5991F7D86F45}"/>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8B44F48-684E-4720-BA95-D9718F7E2040}"/>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56ED6F0-54FA-4C05-83E8-C96CCA457DBC}"/>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D774226-F322-43C1-B0CB-B0676DEA262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23CCC7D-019C-4645-BA8F-F25BED4F6DD0}"/>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AB30B97-382C-4108-9DD3-64ECDD81070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63</xdr:row>
      <xdr:rowOff>150223</xdr:rowOff>
    </xdr:to>
    <xdr:cxnSp macro="">
      <xdr:nvCxnSpPr>
        <xdr:cNvPr id="173" name="直線コネクタ 172">
          <a:extLst>
            <a:ext uri="{FF2B5EF4-FFF2-40B4-BE49-F238E27FC236}">
              <a16:creationId xmlns:a16="http://schemas.microsoft.com/office/drawing/2014/main" id="{C2B47285-952B-4E17-A1CF-03A0B72106BA}"/>
            </a:ext>
          </a:extLst>
        </xdr:cNvPr>
        <xdr:cNvCxnSpPr/>
      </xdr:nvCxnSpPr>
      <xdr:spPr>
        <a:xfrm flipV="1">
          <a:off x="4173855" y="954568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154050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B3DAE261-4E06-4361-864A-32924B060D18}"/>
            </a:ext>
          </a:extLst>
        </xdr:cNvPr>
        <xdr:cNvSpPr txBox="1"/>
      </xdr:nvSpPr>
      <xdr:spPr>
        <a:xfrm>
          <a:off x="421259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150223</xdr:rowOff>
    </xdr:from>
    <xdr:to>
      <xdr:col>24</xdr:col>
      <xdr:colOff>152400</xdr:colOff>
      <xdr:row>63</xdr:row>
      <xdr:rowOff>150223</xdr:rowOff>
    </xdr:to>
    <xdr:cxnSp macro="">
      <xdr:nvCxnSpPr>
        <xdr:cNvPr id="175" name="直線コネクタ 174">
          <a:extLst>
            <a:ext uri="{FF2B5EF4-FFF2-40B4-BE49-F238E27FC236}">
              <a16:creationId xmlns:a16="http://schemas.microsoft.com/office/drawing/2014/main" id="{4E313C8F-A4D0-44DA-96BF-A5757B23C458}"/>
            </a:ext>
          </a:extLst>
        </xdr:cNvPr>
        <xdr:cNvCxnSpPr/>
      </xdr:nvCxnSpPr>
      <xdr:spPr>
        <a:xfrm>
          <a:off x="4112260" y="1095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A45B736-ACC0-4552-98E6-826301C1B223}"/>
            </a:ext>
          </a:extLst>
        </xdr:cNvPr>
        <xdr:cNvSpPr txBox="1"/>
      </xdr:nvSpPr>
      <xdr:spPr>
        <a:xfrm>
          <a:off x="4212590" y="931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a:extLst>
            <a:ext uri="{FF2B5EF4-FFF2-40B4-BE49-F238E27FC236}">
              <a16:creationId xmlns:a16="http://schemas.microsoft.com/office/drawing/2014/main" id="{3D9DE45D-4104-4677-84B2-EFC653D81849}"/>
            </a:ext>
          </a:extLst>
        </xdr:cNvPr>
        <xdr:cNvCxnSpPr/>
      </xdr:nvCxnSpPr>
      <xdr:spPr>
        <a:xfrm>
          <a:off x="4112260" y="954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97807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87A8AF0-11FA-4C03-BCA6-765A634A7C31}"/>
            </a:ext>
          </a:extLst>
        </xdr:cNvPr>
        <xdr:cNvSpPr txBox="1"/>
      </xdr:nvSpPr>
      <xdr:spPr>
        <a:xfrm>
          <a:off x="4212590" y="10380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79" name="フローチャート: 判断 178">
          <a:extLst>
            <a:ext uri="{FF2B5EF4-FFF2-40B4-BE49-F238E27FC236}">
              <a16:creationId xmlns:a16="http://schemas.microsoft.com/office/drawing/2014/main" id="{0FD2847B-995E-4433-B1CB-94043D6DBA70}"/>
            </a:ext>
          </a:extLst>
        </xdr:cNvPr>
        <xdr:cNvSpPr/>
      </xdr:nvSpPr>
      <xdr:spPr>
        <a:xfrm>
          <a:off x="41313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76563</xdr:rowOff>
    </xdr:from>
    <xdr:to>
      <xdr:col>20</xdr:col>
      <xdr:colOff>38100</xdr:colOff>
      <xdr:row>62</xdr:row>
      <xdr:rowOff>6713</xdr:rowOff>
    </xdr:to>
    <xdr:sp macro="" textlink="">
      <xdr:nvSpPr>
        <xdr:cNvPr id="180" name="フローチャート: 判断 179">
          <a:extLst>
            <a:ext uri="{FF2B5EF4-FFF2-40B4-BE49-F238E27FC236}">
              <a16:creationId xmlns:a16="http://schemas.microsoft.com/office/drawing/2014/main" id="{918B9463-17E4-434D-BAB5-833154E18E20}"/>
            </a:ext>
          </a:extLst>
        </xdr:cNvPr>
        <xdr:cNvSpPr/>
      </xdr:nvSpPr>
      <xdr:spPr>
        <a:xfrm>
          <a:off x="3388360" y="105350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68399</xdr:rowOff>
    </xdr:from>
    <xdr:to>
      <xdr:col>15</xdr:col>
      <xdr:colOff>101600</xdr:colOff>
      <xdr:row>61</xdr:row>
      <xdr:rowOff>169999</xdr:rowOff>
    </xdr:to>
    <xdr:sp macro="" textlink="">
      <xdr:nvSpPr>
        <xdr:cNvPr id="181" name="フローチャート: 判断 180">
          <a:extLst>
            <a:ext uri="{FF2B5EF4-FFF2-40B4-BE49-F238E27FC236}">
              <a16:creationId xmlns:a16="http://schemas.microsoft.com/office/drawing/2014/main" id="{69C0BFB0-5F48-46FF-BD0E-4B6ABF3A2598}"/>
            </a:ext>
          </a:extLst>
        </xdr:cNvPr>
        <xdr:cNvSpPr/>
      </xdr:nvSpPr>
      <xdr:spPr>
        <a:xfrm>
          <a:off x="2571750" y="105249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82" name="フローチャート: 判断 181">
          <a:extLst>
            <a:ext uri="{FF2B5EF4-FFF2-40B4-BE49-F238E27FC236}">
              <a16:creationId xmlns:a16="http://schemas.microsoft.com/office/drawing/2014/main" id="{0B191828-5767-4277-BE10-A7A294058E44}"/>
            </a:ext>
          </a:extLst>
        </xdr:cNvPr>
        <xdr:cNvSpPr/>
      </xdr:nvSpPr>
      <xdr:spPr>
        <a:xfrm>
          <a:off x="1774190" y="1050915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39007</xdr:rowOff>
    </xdr:from>
    <xdr:to>
      <xdr:col>6</xdr:col>
      <xdr:colOff>38100</xdr:colOff>
      <xdr:row>61</xdr:row>
      <xdr:rowOff>140607</xdr:rowOff>
    </xdr:to>
    <xdr:sp macro="" textlink="">
      <xdr:nvSpPr>
        <xdr:cNvPr id="183" name="フローチャート: 判断 182">
          <a:extLst>
            <a:ext uri="{FF2B5EF4-FFF2-40B4-BE49-F238E27FC236}">
              <a16:creationId xmlns:a16="http://schemas.microsoft.com/office/drawing/2014/main" id="{5ACE1AA7-3632-4E8A-B6C6-D7FD0BCC07AA}"/>
            </a:ext>
          </a:extLst>
        </xdr:cNvPr>
        <xdr:cNvSpPr/>
      </xdr:nvSpPr>
      <xdr:spPr>
        <a:xfrm>
          <a:off x="988060" y="104974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6EAD676-397C-49C8-80E3-16C3346F9A3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9F63C17-16B3-4D2C-B672-AD1FD869B88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5396113-9AD8-4D7C-9CA2-C7FBF067778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16F6A86-51E7-4ACC-9A41-E829740EF64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7CED976-B698-4F54-9356-A3351BC870D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154940</xdr:rowOff>
    </xdr:from>
    <xdr:to>
      <xdr:col>24</xdr:col>
      <xdr:colOff>114300</xdr:colOff>
      <xdr:row>62</xdr:row>
      <xdr:rowOff>85090</xdr:rowOff>
    </xdr:to>
    <xdr:sp macro="" textlink="">
      <xdr:nvSpPr>
        <xdr:cNvPr id="189" name="楕円 188">
          <a:extLst>
            <a:ext uri="{FF2B5EF4-FFF2-40B4-BE49-F238E27FC236}">
              <a16:creationId xmlns:a16="http://schemas.microsoft.com/office/drawing/2014/main" id="{C1FFF343-5F40-44AE-B11F-C148A85AB241}"/>
            </a:ext>
          </a:extLst>
        </xdr:cNvPr>
        <xdr:cNvSpPr/>
      </xdr:nvSpPr>
      <xdr:spPr>
        <a:xfrm>
          <a:off x="4131310" y="1061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133367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8603490-B1F7-4E35-A4D1-E358624CF746}"/>
            </a:ext>
          </a:extLst>
        </xdr:cNvPr>
        <xdr:cNvSpPr txBox="1"/>
      </xdr:nvSpPr>
      <xdr:spPr>
        <a:xfrm>
          <a:off x="421259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130447</xdr:rowOff>
    </xdr:from>
    <xdr:to>
      <xdr:col>20</xdr:col>
      <xdr:colOff>38100</xdr:colOff>
      <xdr:row>62</xdr:row>
      <xdr:rowOff>60597</xdr:rowOff>
    </xdr:to>
    <xdr:sp macro="" textlink="">
      <xdr:nvSpPr>
        <xdr:cNvPr id="191" name="楕円 190">
          <a:extLst>
            <a:ext uri="{FF2B5EF4-FFF2-40B4-BE49-F238E27FC236}">
              <a16:creationId xmlns:a16="http://schemas.microsoft.com/office/drawing/2014/main" id="{8D8BBC85-7AE6-4BF3-A303-C1454BEF7930}"/>
            </a:ext>
          </a:extLst>
        </xdr:cNvPr>
        <xdr:cNvSpPr/>
      </xdr:nvSpPr>
      <xdr:spPr>
        <a:xfrm>
          <a:off x="3388360" y="1059270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xdr:rowOff>
    </xdr:from>
    <xdr:to>
      <xdr:col>24</xdr:col>
      <xdr:colOff>63500</xdr:colOff>
      <xdr:row>62</xdr:row>
      <xdr:rowOff>34290</xdr:rowOff>
    </xdr:to>
    <xdr:cxnSp macro="">
      <xdr:nvCxnSpPr>
        <xdr:cNvPr id="192" name="直線コネクタ 191">
          <a:extLst>
            <a:ext uri="{FF2B5EF4-FFF2-40B4-BE49-F238E27FC236}">
              <a16:creationId xmlns:a16="http://schemas.microsoft.com/office/drawing/2014/main" id="{D328C003-6823-432D-B6E3-8F2ED77B57E6}"/>
            </a:ext>
          </a:extLst>
        </xdr:cNvPr>
        <xdr:cNvCxnSpPr/>
      </xdr:nvCxnSpPr>
      <xdr:spPr>
        <a:xfrm>
          <a:off x="3431540" y="10641602"/>
          <a:ext cx="74295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105954</xdr:rowOff>
    </xdr:from>
    <xdr:to>
      <xdr:col>15</xdr:col>
      <xdr:colOff>101600</xdr:colOff>
      <xdr:row>62</xdr:row>
      <xdr:rowOff>36104</xdr:rowOff>
    </xdr:to>
    <xdr:sp macro="" textlink="">
      <xdr:nvSpPr>
        <xdr:cNvPr id="193" name="楕円 192">
          <a:extLst>
            <a:ext uri="{FF2B5EF4-FFF2-40B4-BE49-F238E27FC236}">
              <a16:creationId xmlns:a16="http://schemas.microsoft.com/office/drawing/2014/main" id="{38EBFAB2-630A-4F8A-9433-D02CA8326304}"/>
            </a:ext>
          </a:extLst>
        </xdr:cNvPr>
        <xdr:cNvSpPr/>
      </xdr:nvSpPr>
      <xdr:spPr>
        <a:xfrm>
          <a:off x="2571750" y="105624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156754</xdr:rowOff>
    </xdr:from>
    <xdr:to>
      <xdr:col>19</xdr:col>
      <xdr:colOff>177800</xdr:colOff>
      <xdr:row>62</xdr:row>
      <xdr:rowOff>9797</xdr:rowOff>
    </xdr:to>
    <xdr:cxnSp macro="">
      <xdr:nvCxnSpPr>
        <xdr:cNvPr id="194" name="直線コネクタ 193">
          <a:extLst>
            <a:ext uri="{FF2B5EF4-FFF2-40B4-BE49-F238E27FC236}">
              <a16:creationId xmlns:a16="http://schemas.microsoft.com/office/drawing/2014/main" id="{0413D113-FC07-4EFD-A92A-E8B12B49FAB7}"/>
            </a:ext>
          </a:extLst>
        </xdr:cNvPr>
        <xdr:cNvCxnSpPr/>
      </xdr:nvCxnSpPr>
      <xdr:spPr>
        <a:xfrm>
          <a:off x="2626360" y="10617109"/>
          <a:ext cx="80518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78196</xdr:rowOff>
    </xdr:from>
    <xdr:to>
      <xdr:col>10</xdr:col>
      <xdr:colOff>165100</xdr:colOff>
      <xdr:row>62</xdr:row>
      <xdr:rowOff>8346</xdr:rowOff>
    </xdr:to>
    <xdr:sp macro="" textlink="">
      <xdr:nvSpPr>
        <xdr:cNvPr id="195" name="楕円 194">
          <a:extLst>
            <a:ext uri="{FF2B5EF4-FFF2-40B4-BE49-F238E27FC236}">
              <a16:creationId xmlns:a16="http://schemas.microsoft.com/office/drawing/2014/main" id="{97540528-36C1-4BDB-9EAD-39621694FE00}"/>
            </a:ext>
          </a:extLst>
        </xdr:cNvPr>
        <xdr:cNvSpPr/>
      </xdr:nvSpPr>
      <xdr:spPr>
        <a:xfrm>
          <a:off x="1774190" y="105366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128996</xdr:rowOff>
    </xdr:from>
    <xdr:to>
      <xdr:col>15</xdr:col>
      <xdr:colOff>50800</xdr:colOff>
      <xdr:row>61</xdr:row>
      <xdr:rowOff>156754</xdr:rowOff>
    </xdr:to>
    <xdr:cxnSp macro="">
      <xdr:nvCxnSpPr>
        <xdr:cNvPr id="196" name="直線コネクタ 195">
          <a:extLst>
            <a:ext uri="{FF2B5EF4-FFF2-40B4-BE49-F238E27FC236}">
              <a16:creationId xmlns:a16="http://schemas.microsoft.com/office/drawing/2014/main" id="{9C25CA6A-38D6-46C7-87E5-BFF0495E452A}"/>
            </a:ext>
          </a:extLst>
        </xdr:cNvPr>
        <xdr:cNvCxnSpPr/>
      </xdr:nvCxnSpPr>
      <xdr:spPr>
        <a:xfrm>
          <a:off x="1828800" y="10591256"/>
          <a:ext cx="79756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47172</xdr:rowOff>
    </xdr:from>
    <xdr:to>
      <xdr:col>6</xdr:col>
      <xdr:colOff>38100</xdr:colOff>
      <xdr:row>61</xdr:row>
      <xdr:rowOff>148772</xdr:rowOff>
    </xdr:to>
    <xdr:sp macro="" textlink="">
      <xdr:nvSpPr>
        <xdr:cNvPr id="197" name="楕円 196">
          <a:extLst>
            <a:ext uri="{FF2B5EF4-FFF2-40B4-BE49-F238E27FC236}">
              <a16:creationId xmlns:a16="http://schemas.microsoft.com/office/drawing/2014/main" id="{DCDA1E4B-8E96-42D4-A77A-2DEEA0D8F491}"/>
            </a:ext>
          </a:extLst>
        </xdr:cNvPr>
        <xdr:cNvSpPr/>
      </xdr:nvSpPr>
      <xdr:spPr>
        <a:xfrm>
          <a:off x="988060" y="105075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97972</xdr:rowOff>
    </xdr:from>
    <xdr:to>
      <xdr:col>10</xdr:col>
      <xdr:colOff>114300</xdr:colOff>
      <xdr:row>61</xdr:row>
      <xdr:rowOff>128996</xdr:rowOff>
    </xdr:to>
    <xdr:cxnSp macro="">
      <xdr:nvCxnSpPr>
        <xdr:cNvPr id="198" name="直線コネクタ 197">
          <a:extLst>
            <a:ext uri="{FF2B5EF4-FFF2-40B4-BE49-F238E27FC236}">
              <a16:creationId xmlns:a16="http://schemas.microsoft.com/office/drawing/2014/main" id="{8AF1551A-A5CA-4906-842C-A1C3EDF0DE5F}"/>
            </a:ext>
          </a:extLst>
        </xdr:cNvPr>
        <xdr:cNvCxnSpPr/>
      </xdr:nvCxnSpPr>
      <xdr:spPr>
        <a:xfrm>
          <a:off x="1031240" y="10552612"/>
          <a:ext cx="79756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23240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75813A9-FB81-40C1-B5FD-CD9A404F3542}"/>
            </a:ext>
          </a:extLst>
        </xdr:cNvPr>
        <xdr:cNvSpPr txBox="1"/>
      </xdr:nvSpPr>
      <xdr:spPr>
        <a:xfrm>
          <a:off x="3239144" y="1030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15076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A08B860-246F-47C3-B656-6FA2B9B9C7F6}"/>
            </a:ext>
          </a:extLst>
        </xdr:cNvPr>
        <xdr:cNvSpPr txBox="1"/>
      </xdr:nvSpPr>
      <xdr:spPr>
        <a:xfrm>
          <a:off x="2439044" y="10305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166931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A4013C5-28EC-4002-A5F3-4A9F00B0FAC7}"/>
            </a:ext>
          </a:extLst>
        </xdr:cNvPr>
        <xdr:cNvSpPr txBox="1"/>
      </xdr:nvSpPr>
      <xdr:spPr>
        <a:xfrm>
          <a:off x="1641484" y="1028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157134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919EAA8-B202-4AB5-80F3-244E91543D2A}"/>
            </a:ext>
          </a:extLst>
        </xdr:cNvPr>
        <xdr:cNvSpPr txBox="1"/>
      </xdr:nvSpPr>
      <xdr:spPr>
        <a:xfrm>
          <a:off x="855354" y="1027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51724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FEBA4B6-3E87-41E2-B57E-9526243F4EF9}"/>
            </a:ext>
          </a:extLst>
        </xdr:cNvPr>
        <xdr:cNvSpPr txBox="1"/>
      </xdr:nvSpPr>
      <xdr:spPr>
        <a:xfrm>
          <a:off x="3239144" y="1068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27231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8B2C692-1966-4550-805C-8174135D7874}"/>
            </a:ext>
          </a:extLst>
        </xdr:cNvPr>
        <xdr:cNvSpPr txBox="1"/>
      </xdr:nvSpPr>
      <xdr:spPr>
        <a:xfrm>
          <a:off x="2439044" y="10655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DDC6FE4-C282-4288-B466-16DF52E8E05E}"/>
            </a:ext>
          </a:extLst>
        </xdr:cNvPr>
        <xdr:cNvSpPr txBox="1"/>
      </xdr:nvSpPr>
      <xdr:spPr>
        <a:xfrm>
          <a:off x="1641484" y="1063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139899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CEA3B99-BDAF-4EAD-A774-DF92B4C91974}"/>
            </a:ext>
          </a:extLst>
        </xdr:cNvPr>
        <xdr:cNvSpPr txBox="1"/>
      </xdr:nvSpPr>
      <xdr:spPr>
        <a:xfrm>
          <a:off x="855354" y="1059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CD13BF6-7EF7-4B44-BA06-671950D0F57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8745FE5-68D4-4644-A0A3-3E133DB2380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22C43AE-40B4-4526-B78A-D88BCD3CA5D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62A4CC6-F3B9-48D2-8B1A-7B3EB681FB0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CD69F81-1688-4468-8925-3BC99A64B5E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5110E5E-ACA6-429B-B5A3-FB3046EF42B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678F03F-6F41-44CB-900B-AE7AD10A1EC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530FE5D-ACCD-41B7-89E7-C9A0339756D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C220A83-0C39-4EAE-A343-5CF1A0D8424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F779A42-66E8-4CF9-B28E-65B25CBBECB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9E8EBE0-AE2E-45DB-BFC8-EE7219FB7BD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D77763E-2729-44EE-A4AE-3F6F9167E96B}"/>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3C77FFE-B9A0-4E36-A7B6-007CB19194C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7E537D94-A7B0-42CA-BFA7-76631378E026}"/>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B45CC6E-CE04-452E-B535-ED5BD972D2B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C9398DCC-6A82-4939-BEC3-EF4078FA1758}"/>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DC11F43-5E26-4249-A616-3B21B6BBE75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571A1252-0314-49A4-B458-E40D966A63B3}"/>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8B80AC8-12E6-4BCE-9528-4928183C1D9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C5E58C7-E962-4631-8245-2754C3D37987}"/>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CD4D0CD-DEDD-4F5A-A242-58F3EBC75E0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17641A2-632B-4EE3-ACD9-DA954C321DCC}"/>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F0E1BD3-97F1-41B4-9492-EF758C378FC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153733</xdr:rowOff>
    </xdr:from>
    <xdr:to>
      <xdr:col>54</xdr:col>
      <xdr:colOff>189865</xdr:colOff>
      <xdr:row>64</xdr:row>
      <xdr:rowOff>75669</xdr:rowOff>
    </xdr:to>
    <xdr:cxnSp macro="">
      <xdr:nvCxnSpPr>
        <xdr:cNvPr id="230" name="直線コネクタ 229">
          <a:extLst>
            <a:ext uri="{FF2B5EF4-FFF2-40B4-BE49-F238E27FC236}">
              <a16:creationId xmlns:a16="http://schemas.microsoft.com/office/drawing/2014/main" id="{70E8C420-ED8C-4C9E-9864-B344F14533AC}"/>
            </a:ext>
          </a:extLst>
        </xdr:cNvPr>
        <xdr:cNvCxnSpPr/>
      </xdr:nvCxnSpPr>
      <xdr:spPr>
        <a:xfrm flipV="1">
          <a:off x="9429115" y="9583483"/>
          <a:ext cx="0" cy="1464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E29FB2B-060A-4FB9-A494-DA972EE22754}"/>
            </a:ext>
          </a:extLst>
        </xdr:cNvPr>
        <xdr:cNvSpPr txBox="1"/>
      </xdr:nvSpPr>
      <xdr:spPr>
        <a:xfrm>
          <a:off x="9467850" y="1105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75669</xdr:rowOff>
    </xdr:from>
    <xdr:to>
      <xdr:col>55</xdr:col>
      <xdr:colOff>88900</xdr:colOff>
      <xdr:row>64</xdr:row>
      <xdr:rowOff>75669</xdr:rowOff>
    </xdr:to>
    <xdr:cxnSp macro="">
      <xdr:nvCxnSpPr>
        <xdr:cNvPr id="232" name="直線コネクタ 231">
          <a:extLst>
            <a:ext uri="{FF2B5EF4-FFF2-40B4-BE49-F238E27FC236}">
              <a16:creationId xmlns:a16="http://schemas.microsoft.com/office/drawing/2014/main" id="{EC712042-3457-4DF9-AF2B-A60489024E0D}"/>
            </a:ext>
          </a:extLst>
        </xdr:cNvPr>
        <xdr:cNvCxnSpPr/>
      </xdr:nvCxnSpPr>
      <xdr:spPr>
        <a:xfrm>
          <a:off x="9356090" y="1104846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100410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0EF9F06-A4AF-412E-AE40-47CE53544935}"/>
            </a:ext>
          </a:extLst>
        </xdr:cNvPr>
        <xdr:cNvSpPr txBox="1"/>
      </xdr:nvSpPr>
      <xdr:spPr>
        <a:xfrm>
          <a:off x="9467850" y="93549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153733</xdr:rowOff>
    </xdr:from>
    <xdr:to>
      <xdr:col>55</xdr:col>
      <xdr:colOff>88900</xdr:colOff>
      <xdr:row>55</xdr:row>
      <xdr:rowOff>153733</xdr:rowOff>
    </xdr:to>
    <xdr:cxnSp macro="">
      <xdr:nvCxnSpPr>
        <xdr:cNvPr id="234" name="直線コネクタ 233">
          <a:extLst>
            <a:ext uri="{FF2B5EF4-FFF2-40B4-BE49-F238E27FC236}">
              <a16:creationId xmlns:a16="http://schemas.microsoft.com/office/drawing/2014/main" id="{1ABF0663-4C5D-477F-87F2-68DD899B0DD9}"/>
            </a:ext>
          </a:extLst>
        </xdr:cNvPr>
        <xdr:cNvCxnSpPr/>
      </xdr:nvCxnSpPr>
      <xdr:spPr>
        <a:xfrm>
          <a:off x="9356090" y="95834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10936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BBCFAC7-256D-48D9-A46F-AAB4EF68314D}"/>
            </a:ext>
          </a:extLst>
        </xdr:cNvPr>
        <xdr:cNvSpPr txBox="1"/>
      </xdr:nvSpPr>
      <xdr:spPr>
        <a:xfrm>
          <a:off x="9467850" y="10642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159509</xdr:rowOff>
    </xdr:from>
    <xdr:to>
      <xdr:col>55</xdr:col>
      <xdr:colOff>50800</xdr:colOff>
      <xdr:row>63</xdr:row>
      <xdr:rowOff>89659</xdr:rowOff>
    </xdr:to>
    <xdr:sp macro="" textlink="">
      <xdr:nvSpPr>
        <xdr:cNvPr id="236" name="フローチャート: 判断 235">
          <a:extLst>
            <a:ext uri="{FF2B5EF4-FFF2-40B4-BE49-F238E27FC236}">
              <a16:creationId xmlns:a16="http://schemas.microsoft.com/office/drawing/2014/main" id="{18518B91-3192-4687-AFEE-7FBCC91E6DD2}"/>
            </a:ext>
          </a:extLst>
        </xdr:cNvPr>
        <xdr:cNvSpPr/>
      </xdr:nvSpPr>
      <xdr:spPr>
        <a:xfrm>
          <a:off x="9394190" y="1079131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615</xdr:rowOff>
    </xdr:from>
    <xdr:to>
      <xdr:col>50</xdr:col>
      <xdr:colOff>165100</xdr:colOff>
      <xdr:row>63</xdr:row>
      <xdr:rowOff>102215</xdr:rowOff>
    </xdr:to>
    <xdr:sp macro="" textlink="">
      <xdr:nvSpPr>
        <xdr:cNvPr id="237" name="フローチャート: 判断 236">
          <a:extLst>
            <a:ext uri="{FF2B5EF4-FFF2-40B4-BE49-F238E27FC236}">
              <a16:creationId xmlns:a16="http://schemas.microsoft.com/office/drawing/2014/main" id="{F84FCFB8-5CB5-412E-8906-FA6B0DB3345B}"/>
            </a:ext>
          </a:extLst>
        </xdr:cNvPr>
        <xdr:cNvSpPr/>
      </xdr:nvSpPr>
      <xdr:spPr>
        <a:xfrm>
          <a:off x="8632190" y="108019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2864</xdr:rowOff>
    </xdr:from>
    <xdr:to>
      <xdr:col>46</xdr:col>
      <xdr:colOff>38100</xdr:colOff>
      <xdr:row>63</xdr:row>
      <xdr:rowOff>104464</xdr:rowOff>
    </xdr:to>
    <xdr:sp macro="" textlink="">
      <xdr:nvSpPr>
        <xdr:cNvPr id="238" name="フローチャート: 判断 237">
          <a:extLst>
            <a:ext uri="{FF2B5EF4-FFF2-40B4-BE49-F238E27FC236}">
              <a16:creationId xmlns:a16="http://schemas.microsoft.com/office/drawing/2014/main" id="{72F09CA9-6D7F-4025-B24D-E9748C11D962}"/>
            </a:ext>
          </a:extLst>
        </xdr:cNvPr>
        <xdr:cNvSpPr/>
      </xdr:nvSpPr>
      <xdr:spPr>
        <a:xfrm>
          <a:off x="7846060" y="1080421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7404</xdr:rowOff>
    </xdr:from>
    <xdr:to>
      <xdr:col>41</xdr:col>
      <xdr:colOff>101600</xdr:colOff>
      <xdr:row>63</xdr:row>
      <xdr:rowOff>109004</xdr:rowOff>
    </xdr:to>
    <xdr:sp macro="" textlink="">
      <xdr:nvSpPr>
        <xdr:cNvPr id="239" name="フローチャート: 判断 238">
          <a:extLst>
            <a:ext uri="{FF2B5EF4-FFF2-40B4-BE49-F238E27FC236}">
              <a16:creationId xmlns:a16="http://schemas.microsoft.com/office/drawing/2014/main" id="{618747A9-5A26-4F9B-BE3D-E2D263260D2C}"/>
            </a:ext>
          </a:extLst>
        </xdr:cNvPr>
        <xdr:cNvSpPr/>
      </xdr:nvSpPr>
      <xdr:spPr>
        <a:xfrm>
          <a:off x="7029450" y="10810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31252</xdr:rowOff>
    </xdr:from>
    <xdr:to>
      <xdr:col>36</xdr:col>
      <xdr:colOff>165100</xdr:colOff>
      <xdr:row>63</xdr:row>
      <xdr:rowOff>132852</xdr:rowOff>
    </xdr:to>
    <xdr:sp macro="" textlink="">
      <xdr:nvSpPr>
        <xdr:cNvPr id="240" name="フローチャート: 判断 239">
          <a:extLst>
            <a:ext uri="{FF2B5EF4-FFF2-40B4-BE49-F238E27FC236}">
              <a16:creationId xmlns:a16="http://schemas.microsoft.com/office/drawing/2014/main" id="{EFEE12A7-4595-4BE1-9C55-5561919E03DB}"/>
            </a:ext>
          </a:extLst>
        </xdr:cNvPr>
        <xdr:cNvSpPr/>
      </xdr:nvSpPr>
      <xdr:spPr>
        <a:xfrm>
          <a:off x="6231890" y="108306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AEE5A45-DA66-498B-A928-892C22DD281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A988AFE-FF5F-4078-8017-7473EFD21A8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22696C7-74F1-4F5F-BE5B-071C15113D0E}"/>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2D13DC8-779F-439F-9247-B4D63DDEA3A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1F48330-BF81-44AB-95F1-17259CC1384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141356</xdr:rowOff>
    </xdr:from>
    <xdr:to>
      <xdr:col>55</xdr:col>
      <xdr:colOff>50800</xdr:colOff>
      <xdr:row>64</xdr:row>
      <xdr:rowOff>71506</xdr:rowOff>
    </xdr:to>
    <xdr:sp macro="" textlink="">
      <xdr:nvSpPr>
        <xdr:cNvPr id="246" name="楕円 245">
          <a:extLst>
            <a:ext uri="{FF2B5EF4-FFF2-40B4-BE49-F238E27FC236}">
              <a16:creationId xmlns:a16="http://schemas.microsoft.com/office/drawing/2014/main" id="{5CD6A491-C2DD-438A-A78F-F309193571EE}"/>
            </a:ext>
          </a:extLst>
        </xdr:cNvPr>
        <xdr:cNvSpPr/>
      </xdr:nvSpPr>
      <xdr:spPr>
        <a:xfrm>
          <a:off x="9394190" y="10940801"/>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56283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39B7B5A-3EA7-4EEA-BD60-11D37E3A47CE}"/>
            </a:ext>
          </a:extLst>
        </xdr:cNvPr>
        <xdr:cNvSpPr txBox="1"/>
      </xdr:nvSpPr>
      <xdr:spPr>
        <a:xfrm>
          <a:off x="9467850" y="108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142458</xdr:rowOff>
    </xdr:from>
    <xdr:to>
      <xdr:col>50</xdr:col>
      <xdr:colOff>165100</xdr:colOff>
      <xdr:row>64</xdr:row>
      <xdr:rowOff>72608</xdr:rowOff>
    </xdr:to>
    <xdr:sp macro="" textlink="">
      <xdr:nvSpPr>
        <xdr:cNvPr id="248" name="楕円 247">
          <a:extLst>
            <a:ext uri="{FF2B5EF4-FFF2-40B4-BE49-F238E27FC236}">
              <a16:creationId xmlns:a16="http://schemas.microsoft.com/office/drawing/2014/main" id="{802825A8-C42C-439E-86B5-369594D14D89}"/>
            </a:ext>
          </a:extLst>
        </xdr:cNvPr>
        <xdr:cNvSpPr/>
      </xdr:nvSpPr>
      <xdr:spPr>
        <a:xfrm>
          <a:off x="8632190" y="109419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20706</xdr:rowOff>
    </xdr:from>
    <xdr:to>
      <xdr:col>55</xdr:col>
      <xdr:colOff>0</xdr:colOff>
      <xdr:row>64</xdr:row>
      <xdr:rowOff>21808</xdr:rowOff>
    </xdr:to>
    <xdr:cxnSp macro="">
      <xdr:nvCxnSpPr>
        <xdr:cNvPr id="249" name="直線コネクタ 248">
          <a:extLst>
            <a:ext uri="{FF2B5EF4-FFF2-40B4-BE49-F238E27FC236}">
              <a16:creationId xmlns:a16="http://schemas.microsoft.com/office/drawing/2014/main" id="{463CE874-EB03-4C3D-B078-3FB2403FDB1B}"/>
            </a:ext>
          </a:extLst>
        </xdr:cNvPr>
        <xdr:cNvCxnSpPr/>
      </xdr:nvCxnSpPr>
      <xdr:spPr>
        <a:xfrm flipV="1">
          <a:off x="8686800" y="10989696"/>
          <a:ext cx="742950" cy="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143646</xdr:rowOff>
    </xdr:from>
    <xdr:to>
      <xdr:col>46</xdr:col>
      <xdr:colOff>38100</xdr:colOff>
      <xdr:row>64</xdr:row>
      <xdr:rowOff>73796</xdr:rowOff>
    </xdr:to>
    <xdr:sp macro="" textlink="">
      <xdr:nvSpPr>
        <xdr:cNvPr id="250" name="楕円 249">
          <a:extLst>
            <a:ext uri="{FF2B5EF4-FFF2-40B4-BE49-F238E27FC236}">
              <a16:creationId xmlns:a16="http://schemas.microsoft.com/office/drawing/2014/main" id="{09C29D61-9606-46F3-AD27-4F6E3784226B}"/>
            </a:ext>
          </a:extLst>
        </xdr:cNvPr>
        <xdr:cNvSpPr/>
      </xdr:nvSpPr>
      <xdr:spPr>
        <a:xfrm>
          <a:off x="7846060" y="109430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21808</xdr:rowOff>
    </xdr:from>
    <xdr:to>
      <xdr:col>50</xdr:col>
      <xdr:colOff>114300</xdr:colOff>
      <xdr:row>64</xdr:row>
      <xdr:rowOff>22996</xdr:rowOff>
    </xdr:to>
    <xdr:cxnSp macro="">
      <xdr:nvCxnSpPr>
        <xdr:cNvPr id="251" name="直線コネクタ 250">
          <a:extLst>
            <a:ext uri="{FF2B5EF4-FFF2-40B4-BE49-F238E27FC236}">
              <a16:creationId xmlns:a16="http://schemas.microsoft.com/office/drawing/2014/main" id="{6F2E1EC9-5818-4321-9586-5E937461AF4E}"/>
            </a:ext>
          </a:extLst>
        </xdr:cNvPr>
        <xdr:cNvCxnSpPr/>
      </xdr:nvCxnSpPr>
      <xdr:spPr>
        <a:xfrm flipV="1">
          <a:off x="7889240" y="10990798"/>
          <a:ext cx="79756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144954</xdr:rowOff>
    </xdr:from>
    <xdr:to>
      <xdr:col>41</xdr:col>
      <xdr:colOff>101600</xdr:colOff>
      <xdr:row>64</xdr:row>
      <xdr:rowOff>75104</xdr:rowOff>
    </xdr:to>
    <xdr:sp macro="" textlink="">
      <xdr:nvSpPr>
        <xdr:cNvPr id="252" name="楕円 251">
          <a:extLst>
            <a:ext uri="{FF2B5EF4-FFF2-40B4-BE49-F238E27FC236}">
              <a16:creationId xmlns:a16="http://schemas.microsoft.com/office/drawing/2014/main" id="{AFE430FF-F7F7-4D24-A1C7-3AB41F4A252B}"/>
            </a:ext>
          </a:extLst>
        </xdr:cNvPr>
        <xdr:cNvSpPr/>
      </xdr:nvSpPr>
      <xdr:spPr>
        <a:xfrm>
          <a:off x="7029450" y="109443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22996</xdr:rowOff>
    </xdr:from>
    <xdr:to>
      <xdr:col>45</xdr:col>
      <xdr:colOff>177800</xdr:colOff>
      <xdr:row>64</xdr:row>
      <xdr:rowOff>24304</xdr:rowOff>
    </xdr:to>
    <xdr:cxnSp macro="">
      <xdr:nvCxnSpPr>
        <xdr:cNvPr id="253" name="直線コネクタ 252">
          <a:extLst>
            <a:ext uri="{FF2B5EF4-FFF2-40B4-BE49-F238E27FC236}">
              <a16:creationId xmlns:a16="http://schemas.microsoft.com/office/drawing/2014/main" id="{A4EE264C-FFC0-477E-9A37-9C1735E9050F}"/>
            </a:ext>
          </a:extLst>
        </xdr:cNvPr>
        <xdr:cNvCxnSpPr/>
      </xdr:nvCxnSpPr>
      <xdr:spPr>
        <a:xfrm flipV="1">
          <a:off x="7084060" y="10991986"/>
          <a:ext cx="805180" cy="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145904</xdr:rowOff>
    </xdr:from>
    <xdr:to>
      <xdr:col>36</xdr:col>
      <xdr:colOff>165100</xdr:colOff>
      <xdr:row>64</xdr:row>
      <xdr:rowOff>76054</xdr:rowOff>
    </xdr:to>
    <xdr:sp macro="" textlink="">
      <xdr:nvSpPr>
        <xdr:cNvPr id="254" name="楕円 253">
          <a:extLst>
            <a:ext uri="{FF2B5EF4-FFF2-40B4-BE49-F238E27FC236}">
              <a16:creationId xmlns:a16="http://schemas.microsoft.com/office/drawing/2014/main" id="{9A7B7569-BCB1-4E6F-8872-A0207652DC35}"/>
            </a:ext>
          </a:extLst>
        </xdr:cNvPr>
        <xdr:cNvSpPr/>
      </xdr:nvSpPr>
      <xdr:spPr>
        <a:xfrm>
          <a:off x="6231890" y="109453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24304</xdr:rowOff>
    </xdr:from>
    <xdr:to>
      <xdr:col>41</xdr:col>
      <xdr:colOff>50800</xdr:colOff>
      <xdr:row>64</xdr:row>
      <xdr:rowOff>25254</xdr:rowOff>
    </xdr:to>
    <xdr:cxnSp macro="">
      <xdr:nvCxnSpPr>
        <xdr:cNvPr id="255" name="直線コネクタ 254">
          <a:extLst>
            <a:ext uri="{FF2B5EF4-FFF2-40B4-BE49-F238E27FC236}">
              <a16:creationId xmlns:a16="http://schemas.microsoft.com/office/drawing/2014/main" id="{06815174-2FD5-4587-B907-37D1E45A9BE9}"/>
            </a:ext>
          </a:extLst>
        </xdr:cNvPr>
        <xdr:cNvCxnSpPr/>
      </xdr:nvCxnSpPr>
      <xdr:spPr>
        <a:xfrm flipV="1">
          <a:off x="6286500" y="10993294"/>
          <a:ext cx="797560" cy="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118742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CC9A955-7CC1-4008-BA91-EF50FD6A6F3D}"/>
            </a:ext>
          </a:extLst>
        </xdr:cNvPr>
        <xdr:cNvSpPr txBox="1"/>
      </xdr:nvSpPr>
      <xdr:spPr>
        <a:xfrm>
          <a:off x="8401265" y="1057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120991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EB073CE-C5CE-4AC6-9C13-584FBF0BBBDF}"/>
            </a:ext>
          </a:extLst>
        </xdr:cNvPr>
        <xdr:cNvSpPr txBox="1"/>
      </xdr:nvSpPr>
      <xdr:spPr>
        <a:xfrm>
          <a:off x="7610690" y="10581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3D16A50-ED79-43FE-B4E7-47D9F563B4D1}"/>
            </a:ext>
          </a:extLst>
        </xdr:cNvPr>
        <xdr:cNvSpPr txBox="1"/>
      </xdr:nvSpPr>
      <xdr:spPr>
        <a:xfrm>
          <a:off x="6822655" y="1058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149379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91B107D-E54B-4451-9E84-DB6B47FAE98E}"/>
            </a:ext>
          </a:extLst>
        </xdr:cNvPr>
        <xdr:cNvSpPr txBox="1"/>
      </xdr:nvSpPr>
      <xdr:spPr>
        <a:xfrm>
          <a:off x="6007950" y="106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63735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0ECF89C-61B0-4966-BFEA-91BCC39A9EAD}"/>
            </a:ext>
          </a:extLst>
        </xdr:cNvPr>
        <xdr:cNvSpPr txBox="1"/>
      </xdr:nvSpPr>
      <xdr:spPr>
        <a:xfrm>
          <a:off x="8401265" y="1103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64923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FC87804-AC8A-49DE-B39D-E0A4202376F1}"/>
            </a:ext>
          </a:extLst>
        </xdr:cNvPr>
        <xdr:cNvSpPr txBox="1"/>
      </xdr:nvSpPr>
      <xdr:spPr>
        <a:xfrm>
          <a:off x="7610690" y="11035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66231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8BD808F-19D5-4D61-8BAD-7D6B348B6B57}"/>
            </a:ext>
          </a:extLst>
        </xdr:cNvPr>
        <xdr:cNvSpPr txBox="1"/>
      </xdr:nvSpPr>
      <xdr:spPr>
        <a:xfrm>
          <a:off x="6822655" y="11037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67181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45B6514-ADB0-49CB-9A22-F3C4D512B5A2}"/>
            </a:ext>
          </a:extLst>
        </xdr:cNvPr>
        <xdr:cNvSpPr txBox="1"/>
      </xdr:nvSpPr>
      <xdr:spPr>
        <a:xfrm>
          <a:off x="6007950" y="11038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66D6E0D-82C9-46D0-9A2F-EB266986EDB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B7D01B5-4FBA-42B8-9A3D-3C572B49233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8017C8D-31D9-435F-8224-F68C2CFA090F}"/>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68179BB-B445-4399-8EFA-F7DE6DE24DC4}"/>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1E9C64A-2586-4A0D-9678-BE40A971CBA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66674AB-B2D2-47D9-B5C1-29DA473B6FF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710BEE2-2A28-4644-9362-3AF6CE78230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B54D855-6114-443E-8C9A-5CDBAFAEDAD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8F1E19F-69CE-45D6-AACD-4A4B91F26D7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DFC7900-966B-46EA-8582-9A1A7AB8395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5E245D7-E1CF-4A1E-9E77-0C778BC4B66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8BE6E8E-4A33-49EC-ACF5-CF98167BAA9E}"/>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679CA6B-1267-4A70-ABC5-E6FA5C6BDA01}"/>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4E7530F-54F0-44E4-A2DF-5FACDBA71D68}"/>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9DA1D7E-08E1-4E0F-8709-81BD906C49F6}"/>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C0F4E7A-E724-4FD6-A49D-A9B840648A33}"/>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7FC109F-5286-4F54-B4D2-DEC3419AF8F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C56A4EC-9412-4C9D-90B3-0080388EB01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961967D-2DBF-4345-99E3-F392BBDD76C3}"/>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4EB3506-446E-4695-9826-CE395CDFAF7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CF7F02D-36C1-4B44-B501-5C3DD7B2D8A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5105648-9258-4CAF-A18F-520ED818F51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C2D9A8D-C047-42C1-963C-123EE50B1637}"/>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8AADA78-6173-4657-9F2B-F88325526529}"/>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BE7E099-A1CF-406E-B3A7-3A5F4BC59496}"/>
            </a:ext>
          </a:extLst>
        </xdr:cNvPr>
        <xdr:cNvCxnSpPr/>
      </xdr:nvCxnSpPr>
      <xdr:spPr>
        <a:xfrm flipV="1">
          <a:off x="4173855" y="1336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CB78470-6135-41C5-863B-3BA17721EAA8}"/>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8444B29-52C7-4792-AD4E-855BFB7A92DB}"/>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D4AF5FA-5667-4C6F-9189-A16A0F497E27}"/>
            </a:ext>
          </a:extLst>
        </xdr:cNvPr>
        <xdr:cNvSpPr txBox="1"/>
      </xdr:nvSpPr>
      <xdr:spPr>
        <a:xfrm>
          <a:off x="4212590" y="1313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92" name="直線コネクタ 291">
          <a:extLst>
            <a:ext uri="{FF2B5EF4-FFF2-40B4-BE49-F238E27FC236}">
              <a16:creationId xmlns:a16="http://schemas.microsoft.com/office/drawing/2014/main" id="{5C0FDEAB-FDAD-469A-ABB0-135E9A9A0CA1}"/>
            </a:ext>
          </a:extLst>
        </xdr:cNvPr>
        <xdr:cNvCxnSpPr/>
      </xdr:nvCxnSpPr>
      <xdr:spPr>
        <a:xfrm>
          <a:off x="4112260" y="1336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141622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05B5803-D335-4E80-9EF5-1B82566F3F9E}"/>
            </a:ext>
          </a:extLst>
        </xdr:cNvPr>
        <xdr:cNvSpPr txBox="1"/>
      </xdr:nvSpPr>
      <xdr:spPr>
        <a:xfrm>
          <a:off x="4212590" y="1402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118745</xdr:rowOff>
    </xdr:from>
    <xdr:to>
      <xdr:col>24</xdr:col>
      <xdr:colOff>114300</xdr:colOff>
      <xdr:row>83</xdr:row>
      <xdr:rowOff>48895</xdr:rowOff>
    </xdr:to>
    <xdr:sp macro="" textlink="">
      <xdr:nvSpPr>
        <xdr:cNvPr id="294" name="フローチャート: 判断 293">
          <a:extLst>
            <a:ext uri="{FF2B5EF4-FFF2-40B4-BE49-F238E27FC236}">
              <a16:creationId xmlns:a16="http://schemas.microsoft.com/office/drawing/2014/main" id="{C19B0778-EDE7-422A-A24F-83722BCED775}"/>
            </a:ext>
          </a:extLst>
        </xdr:cNvPr>
        <xdr:cNvSpPr/>
      </xdr:nvSpPr>
      <xdr:spPr>
        <a:xfrm>
          <a:off x="4131310" y="1417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124461</xdr:rowOff>
    </xdr:from>
    <xdr:to>
      <xdr:col>20</xdr:col>
      <xdr:colOff>38100</xdr:colOff>
      <xdr:row>83</xdr:row>
      <xdr:rowOff>54611</xdr:rowOff>
    </xdr:to>
    <xdr:sp macro="" textlink="">
      <xdr:nvSpPr>
        <xdr:cNvPr id="295" name="フローチャート: 判断 294">
          <a:extLst>
            <a:ext uri="{FF2B5EF4-FFF2-40B4-BE49-F238E27FC236}">
              <a16:creationId xmlns:a16="http://schemas.microsoft.com/office/drawing/2014/main" id="{15A73374-E540-40D0-A4BE-DF7FC5C9F41B}"/>
            </a:ext>
          </a:extLst>
        </xdr:cNvPr>
        <xdr:cNvSpPr/>
      </xdr:nvSpPr>
      <xdr:spPr>
        <a:xfrm>
          <a:off x="3388360" y="1418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103505</xdr:rowOff>
    </xdr:from>
    <xdr:to>
      <xdr:col>15</xdr:col>
      <xdr:colOff>101600</xdr:colOff>
      <xdr:row>83</xdr:row>
      <xdr:rowOff>33655</xdr:rowOff>
    </xdr:to>
    <xdr:sp macro="" textlink="">
      <xdr:nvSpPr>
        <xdr:cNvPr id="296" name="フローチャート: 判断 295">
          <a:extLst>
            <a:ext uri="{FF2B5EF4-FFF2-40B4-BE49-F238E27FC236}">
              <a16:creationId xmlns:a16="http://schemas.microsoft.com/office/drawing/2014/main" id="{296A3FD3-8A31-4204-A61C-9268F9565A0E}"/>
            </a:ext>
          </a:extLst>
        </xdr:cNvPr>
        <xdr:cNvSpPr/>
      </xdr:nvSpPr>
      <xdr:spPr>
        <a:xfrm>
          <a:off x="2571750" y="141605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7" name="フローチャート: 判断 296">
          <a:extLst>
            <a:ext uri="{FF2B5EF4-FFF2-40B4-BE49-F238E27FC236}">
              <a16:creationId xmlns:a16="http://schemas.microsoft.com/office/drawing/2014/main" id="{812DB56C-26AB-443E-BBA9-D251C1BB4AC0}"/>
            </a:ext>
          </a:extLst>
        </xdr:cNvPr>
        <xdr:cNvSpPr/>
      </xdr:nvSpPr>
      <xdr:spPr>
        <a:xfrm>
          <a:off x="1774190" y="1412620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98" name="フローチャート: 判断 297">
          <a:extLst>
            <a:ext uri="{FF2B5EF4-FFF2-40B4-BE49-F238E27FC236}">
              <a16:creationId xmlns:a16="http://schemas.microsoft.com/office/drawing/2014/main" id="{6261E363-9568-4A01-9F44-8E8C125D2D8F}"/>
            </a:ext>
          </a:extLst>
        </xdr:cNvPr>
        <xdr:cNvSpPr/>
      </xdr:nvSpPr>
      <xdr:spPr>
        <a:xfrm>
          <a:off x="988060" y="1412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6988BC8-8FA9-49CB-B125-CDB52E50D37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AD9EB62-E18F-4BEA-97ED-B654BF73EAA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61FBE5D-DFB7-412C-BBB1-7D2C1D93E3A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4244B8B-5295-4044-B66D-956BB9A66B3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1B27E2D-9D96-4281-B46A-8EB280AB42F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19686</xdr:rowOff>
    </xdr:from>
    <xdr:to>
      <xdr:col>24</xdr:col>
      <xdr:colOff>114300</xdr:colOff>
      <xdr:row>85</xdr:row>
      <xdr:rowOff>121286</xdr:rowOff>
    </xdr:to>
    <xdr:sp macro="" textlink="">
      <xdr:nvSpPr>
        <xdr:cNvPr id="304" name="楕円 303">
          <a:extLst>
            <a:ext uri="{FF2B5EF4-FFF2-40B4-BE49-F238E27FC236}">
              <a16:creationId xmlns:a16="http://schemas.microsoft.com/office/drawing/2014/main" id="{466F0C12-FAF6-4C78-BF4F-0C466DB12D03}"/>
            </a:ext>
          </a:extLst>
        </xdr:cNvPr>
        <xdr:cNvSpPr/>
      </xdr:nvSpPr>
      <xdr:spPr>
        <a:xfrm>
          <a:off x="4131310" y="145891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169563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D875C40-3CCC-41E0-9E59-D61390D8E98F}"/>
            </a:ext>
          </a:extLst>
        </xdr:cNvPr>
        <xdr:cNvSpPr txBox="1"/>
      </xdr:nvSpPr>
      <xdr:spPr>
        <a:xfrm>
          <a:off x="4212590" y="14575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170180</xdr:rowOff>
    </xdr:from>
    <xdr:to>
      <xdr:col>20</xdr:col>
      <xdr:colOff>38100</xdr:colOff>
      <xdr:row>85</xdr:row>
      <xdr:rowOff>100330</xdr:rowOff>
    </xdr:to>
    <xdr:sp macro="" textlink="">
      <xdr:nvSpPr>
        <xdr:cNvPr id="306" name="楕円 305">
          <a:extLst>
            <a:ext uri="{FF2B5EF4-FFF2-40B4-BE49-F238E27FC236}">
              <a16:creationId xmlns:a16="http://schemas.microsoft.com/office/drawing/2014/main" id="{E68686DA-12D5-4D87-A894-7B05062E5045}"/>
            </a:ext>
          </a:extLst>
        </xdr:cNvPr>
        <xdr:cNvSpPr/>
      </xdr:nvSpPr>
      <xdr:spPr>
        <a:xfrm>
          <a:off x="3388360" y="14575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49530</xdr:rowOff>
    </xdr:from>
    <xdr:to>
      <xdr:col>24</xdr:col>
      <xdr:colOff>63500</xdr:colOff>
      <xdr:row>85</xdr:row>
      <xdr:rowOff>70486</xdr:rowOff>
    </xdr:to>
    <xdr:cxnSp macro="">
      <xdr:nvCxnSpPr>
        <xdr:cNvPr id="307" name="直線コネクタ 306">
          <a:extLst>
            <a:ext uri="{FF2B5EF4-FFF2-40B4-BE49-F238E27FC236}">
              <a16:creationId xmlns:a16="http://schemas.microsoft.com/office/drawing/2014/main" id="{BF5459A3-CB13-4CB9-9E5D-7A58F89BAA3D}"/>
            </a:ext>
          </a:extLst>
        </xdr:cNvPr>
        <xdr:cNvCxnSpPr/>
      </xdr:nvCxnSpPr>
      <xdr:spPr>
        <a:xfrm>
          <a:off x="3431540" y="14626590"/>
          <a:ext cx="7429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08" name="楕円 307">
          <a:extLst>
            <a:ext uri="{FF2B5EF4-FFF2-40B4-BE49-F238E27FC236}">
              <a16:creationId xmlns:a16="http://schemas.microsoft.com/office/drawing/2014/main" id="{452EBE2A-ABC9-4892-8F18-917B60354C8E}"/>
            </a:ext>
          </a:extLst>
        </xdr:cNvPr>
        <xdr:cNvSpPr/>
      </xdr:nvSpPr>
      <xdr:spPr>
        <a:xfrm>
          <a:off x="2571750" y="14547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26670</xdr:rowOff>
    </xdr:from>
    <xdr:to>
      <xdr:col>19</xdr:col>
      <xdr:colOff>177800</xdr:colOff>
      <xdr:row>85</xdr:row>
      <xdr:rowOff>49530</xdr:rowOff>
    </xdr:to>
    <xdr:cxnSp macro="">
      <xdr:nvCxnSpPr>
        <xdr:cNvPr id="309" name="直線コネクタ 308">
          <a:extLst>
            <a:ext uri="{FF2B5EF4-FFF2-40B4-BE49-F238E27FC236}">
              <a16:creationId xmlns:a16="http://schemas.microsoft.com/office/drawing/2014/main" id="{1E3219C5-3A67-4717-94BF-FAB34E8D27FB}"/>
            </a:ext>
          </a:extLst>
        </xdr:cNvPr>
        <xdr:cNvCxnSpPr/>
      </xdr:nvCxnSpPr>
      <xdr:spPr>
        <a:xfrm>
          <a:off x="2626360" y="1459801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126364</xdr:rowOff>
    </xdr:from>
    <xdr:to>
      <xdr:col>10</xdr:col>
      <xdr:colOff>165100</xdr:colOff>
      <xdr:row>85</xdr:row>
      <xdr:rowOff>56514</xdr:rowOff>
    </xdr:to>
    <xdr:sp macro="" textlink="">
      <xdr:nvSpPr>
        <xdr:cNvPr id="310" name="楕円 309">
          <a:extLst>
            <a:ext uri="{FF2B5EF4-FFF2-40B4-BE49-F238E27FC236}">
              <a16:creationId xmlns:a16="http://schemas.microsoft.com/office/drawing/2014/main" id="{A78602A0-92C0-4043-AC7C-0B3AEBD9F9C8}"/>
            </a:ext>
          </a:extLst>
        </xdr:cNvPr>
        <xdr:cNvSpPr/>
      </xdr:nvSpPr>
      <xdr:spPr>
        <a:xfrm>
          <a:off x="1774190" y="145319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5714</xdr:rowOff>
    </xdr:from>
    <xdr:to>
      <xdr:col>15</xdr:col>
      <xdr:colOff>50800</xdr:colOff>
      <xdr:row>85</xdr:row>
      <xdr:rowOff>26670</xdr:rowOff>
    </xdr:to>
    <xdr:cxnSp macro="">
      <xdr:nvCxnSpPr>
        <xdr:cNvPr id="311" name="直線コネクタ 310">
          <a:extLst>
            <a:ext uri="{FF2B5EF4-FFF2-40B4-BE49-F238E27FC236}">
              <a16:creationId xmlns:a16="http://schemas.microsoft.com/office/drawing/2014/main" id="{26BABF1C-46F8-450B-9187-2D29785D2AD6}"/>
            </a:ext>
          </a:extLst>
        </xdr:cNvPr>
        <xdr:cNvCxnSpPr/>
      </xdr:nvCxnSpPr>
      <xdr:spPr>
        <a:xfrm>
          <a:off x="1828800" y="14580869"/>
          <a:ext cx="79756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105411</xdr:rowOff>
    </xdr:from>
    <xdr:to>
      <xdr:col>6</xdr:col>
      <xdr:colOff>38100</xdr:colOff>
      <xdr:row>85</xdr:row>
      <xdr:rowOff>35561</xdr:rowOff>
    </xdr:to>
    <xdr:sp macro="" textlink="">
      <xdr:nvSpPr>
        <xdr:cNvPr id="312" name="楕円 311">
          <a:extLst>
            <a:ext uri="{FF2B5EF4-FFF2-40B4-BE49-F238E27FC236}">
              <a16:creationId xmlns:a16="http://schemas.microsoft.com/office/drawing/2014/main" id="{041E18BA-2155-4919-A98E-3C70FE61198A}"/>
            </a:ext>
          </a:extLst>
        </xdr:cNvPr>
        <xdr:cNvSpPr/>
      </xdr:nvSpPr>
      <xdr:spPr>
        <a:xfrm>
          <a:off x="988060" y="1450530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156211</xdr:rowOff>
    </xdr:from>
    <xdr:to>
      <xdr:col>10</xdr:col>
      <xdr:colOff>114300</xdr:colOff>
      <xdr:row>85</xdr:row>
      <xdr:rowOff>5714</xdr:rowOff>
    </xdr:to>
    <xdr:cxnSp macro="">
      <xdr:nvCxnSpPr>
        <xdr:cNvPr id="313" name="直線コネクタ 312">
          <a:extLst>
            <a:ext uri="{FF2B5EF4-FFF2-40B4-BE49-F238E27FC236}">
              <a16:creationId xmlns:a16="http://schemas.microsoft.com/office/drawing/2014/main" id="{72D5E7F7-4564-4704-995C-4EDF660FBDB7}"/>
            </a:ext>
          </a:extLst>
        </xdr:cNvPr>
        <xdr:cNvCxnSpPr/>
      </xdr:nvCxnSpPr>
      <xdr:spPr>
        <a:xfrm>
          <a:off x="1031240" y="14559916"/>
          <a:ext cx="79756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71138</xdr:rowOff>
    </xdr:from>
    <xdr:ext cx="405111" cy="259045"/>
    <xdr:sp macro="" textlink="">
      <xdr:nvSpPr>
        <xdr:cNvPr id="314" name="n_1aveValue【公営住宅】&#10;有形固定資産減価償却率">
          <a:extLst>
            <a:ext uri="{FF2B5EF4-FFF2-40B4-BE49-F238E27FC236}">
              <a16:creationId xmlns:a16="http://schemas.microsoft.com/office/drawing/2014/main" id="{496AD967-A403-49C3-9F87-D5FBD6B102AA}"/>
            </a:ext>
          </a:extLst>
        </xdr:cNvPr>
        <xdr:cNvSpPr txBox="1"/>
      </xdr:nvSpPr>
      <xdr:spPr>
        <a:xfrm>
          <a:off x="3239144" y="13956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50182</xdr:rowOff>
    </xdr:from>
    <xdr:ext cx="405111" cy="259045"/>
    <xdr:sp macro="" textlink="">
      <xdr:nvSpPr>
        <xdr:cNvPr id="315" name="n_2aveValue【公営住宅】&#10;有形固定資産減価償却率">
          <a:extLst>
            <a:ext uri="{FF2B5EF4-FFF2-40B4-BE49-F238E27FC236}">
              <a16:creationId xmlns:a16="http://schemas.microsoft.com/office/drawing/2014/main" id="{2380D76D-F60D-49D9-B174-A32B83F802A2}"/>
            </a:ext>
          </a:extLst>
        </xdr:cNvPr>
        <xdr:cNvSpPr txBox="1"/>
      </xdr:nvSpPr>
      <xdr:spPr>
        <a:xfrm>
          <a:off x="2439044" y="139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6" name="n_3aveValue【公営住宅】&#10;有形固定資産減価償却率">
          <a:extLst>
            <a:ext uri="{FF2B5EF4-FFF2-40B4-BE49-F238E27FC236}">
              <a16:creationId xmlns:a16="http://schemas.microsoft.com/office/drawing/2014/main" id="{02972FF1-7E05-493A-B1D3-B34AE674F61D}"/>
            </a:ext>
          </a:extLst>
        </xdr:cNvPr>
        <xdr:cNvSpPr txBox="1"/>
      </xdr:nvSpPr>
      <xdr:spPr>
        <a:xfrm>
          <a:off x="164148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17" name="n_4aveValue【公営住宅】&#10;有形固定資産減価償却率">
          <a:extLst>
            <a:ext uri="{FF2B5EF4-FFF2-40B4-BE49-F238E27FC236}">
              <a16:creationId xmlns:a16="http://schemas.microsoft.com/office/drawing/2014/main" id="{4DBCE762-035B-4A95-8AFF-9B04F5BBD7B6}"/>
            </a:ext>
          </a:extLst>
        </xdr:cNvPr>
        <xdr:cNvSpPr txBox="1"/>
      </xdr:nvSpPr>
      <xdr:spPr>
        <a:xfrm>
          <a:off x="855354" y="1390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91457</xdr:rowOff>
    </xdr:from>
    <xdr:ext cx="405111" cy="259045"/>
    <xdr:sp macro="" textlink="">
      <xdr:nvSpPr>
        <xdr:cNvPr id="318" name="n_1mainValue【公営住宅】&#10;有形固定資産減価償却率">
          <a:extLst>
            <a:ext uri="{FF2B5EF4-FFF2-40B4-BE49-F238E27FC236}">
              <a16:creationId xmlns:a16="http://schemas.microsoft.com/office/drawing/2014/main" id="{38B49402-3D5B-4EBB-AD8D-037A342081F7}"/>
            </a:ext>
          </a:extLst>
        </xdr:cNvPr>
        <xdr:cNvSpPr txBox="1"/>
      </xdr:nvSpPr>
      <xdr:spPr>
        <a:xfrm>
          <a:off x="3239144"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19" name="n_2mainValue【公営住宅】&#10;有形固定資産減価償却率">
          <a:extLst>
            <a:ext uri="{FF2B5EF4-FFF2-40B4-BE49-F238E27FC236}">
              <a16:creationId xmlns:a16="http://schemas.microsoft.com/office/drawing/2014/main" id="{AD0A0FC2-9006-444A-9D65-3C1139616900}"/>
            </a:ext>
          </a:extLst>
        </xdr:cNvPr>
        <xdr:cNvSpPr txBox="1"/>
      </xdr:nvSpPr>
      <xdr:spPr>
        <a:xfrm>
          <a:off x="2439044" y="1463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47641</xdr:rowOff>
    </xdr:from>
    <xdr:ext cx="405111" cy="259045"/>
    <xdr:sp macro="" textlink="">
      <xdr:nvSpPr>
        <xdr:cNvPr id="320" name="n_3mainValue【公営住宅】&#10;有形固定資産減価償却率">
          <a:extLst>
            <a:ext uri="{FF2B5EF4-FFF2-40B4-BE49-F238E27FC236}">
              <a16:creationId xmlns:a16="http://schemas.microsoft.com/office/drawing/2014/main" id="{C2348F9F-E7C3-49BD-AB3E-F30834C4F9D4}"/>
            </a:ext>
          </a:extLst>
        </xdr:cNvPr>
        <xdr:cNvSpPr txBox="1"/>
      </xdr:nvSpPr>
      <xdr:spPr>
        <a:xfrm>
          <a:off x="1641484" y="1462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26688</xdr:rowOff>
    </xdr:from>
    <xdr:ext cx="405111" cy="259045"/>
    <xdr:sp macro="" textlink="">
      <xdr:nvSpPr>
        <xdr:cNvPr id="321" name="n_4mainValue【公営住宅】&#10;有形固定資産減価償却率">
          <a:extLst>
            <a:ext uri="{FF2B5EF4-FFF2-40B4-BE49-F238E27FC236}">
              <a16:creationId xmlns:a16="http://schemas.microsoft.com/office/drawing/2014/main" id="{7A1D576A-DB22-42FC-AD5B-04A649E040DE}"/>
            </a:ext>
          </a:extLst>
        </xdr:cNvPr>
        <xdr:cNvSpPr txBox="1"/>
      </xdr:nvSpPr>
      <xdr:spPr>
        <a:xfrm>
          <a:off x="855354" y="1459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DE4BC85-9A70-4FCD-A25A-CDA2CA7AF5C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99A78EA-3E72-4189-95C6-AFD193E4E44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944DA23-B830-4D56-A01A-8C2A6784ABD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A0EF77B-8001-4AEB-A832-C2CCE218F70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F44D17F-0042-448D-8482-B00581EF97C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00C0B5D-A8D7-4DD4-AC3A-B1C32DF1CB4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D1E4C33-4386-4CEF-BE0C-7E83D6E0F4F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F7F9C38-2D82-4815-8473-95BA15ED328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E861FB2-FE02-4A85-9685-3AB5F1222A1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57292D9-705E-4073-9895-30FAC316D62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DB23A19-80DC-4CBF-8B50-2493DC8151BC}"/>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9BEB1CF-F01D-4F02-930B-19E59267AB6E}"/>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87675C7-80E9-4F19-B497-497BAD7AB28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CFC5C6D0-4D77-40AF-A30A-9AD80DCAB462}"/>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44135A3-5725-499F-92B9-15F8E6C7841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99D2462-AE7C-4E98-9567-808CA972CCA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A722899-C3F7-4C42-AA52-4C3196635F18}"/>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C9FF3C27-9A62-4324-B6F0-08AFA2CE448D}"/>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418CB20-6ECC-4D95-A481-4F9DE50C4635}"/>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909F068-DC73-43C8-A841-727ACFCC48E8}"/>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3C1223C-98D8-40A4-B7C8-01C07E48264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4AE54A13-7CED-4107-ACBC-FA58287342EC}"/>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8EEF73EB-44A8-41C5-8B62-3F229496A66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131063</xdr:rowOff>
    </xdr:from>
    <xdr:to>
      <xdr:col>54</xdr:col>
      <xdr:colOff>189865</xdr:colOff>
      <xdr:row>86</xdr:row>
      <xdr:rowOff>107442</xdr:rowOff>
    </xdr:to>
    <xdr:cxnSp macro="">
      <xdr:nvCxnSpPr>
        <xdr:cNvPr id="345" name="直線コネクタ 344">
          <a:extLst>
            <a:ext uri="{FF2B5EF4-FFF2-40B4-BE49-F238E27FC236}">
              <a16:creationId xmlns:a16="http://schemas.microsoft.com/office/drawing/2014/main" id="{576F5EEE-69D1-4D33-A2DE-8B3FD431F7D9}"/>
            </a:ext>
          </a:extLst>
        </xdr:cNvPr>
        <xdr:cNvCxnSpPr/>
      </xdr:nvCxnSpPr>
      <xdr:spPr>
        <a:xfrm flipV="1">
          <a:off x="9429115" y="13336523"/>
          <a:ext cx="0" cy="1513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6" name="【公営住宅】&#10;一人当たり面積最小値テキスト">
          <a:extLst>
            <a:ext uri="{FF2B5EF4-FFF2-40B4-BE49-F238E27FC236}">
              <a16:creationId xmlns:a16="http://schemas.microsoft.com/office/drawing/2014/main" id="{6A1F52E4-0DCA-46AF-A7A8-57524BA2BEFD}"/>
            </a:ext>
          </a:extLst>
        </xdr:cNvPr>
        <xdr:cNvSpPr txBox="1"/>
      </xdr:nvSpPr>
      <xdr:spPr>
        <a:xfrm>
          <a:off x="946785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7" name="直線コネクタ 346">
          <a:extLst>
            <a:ext uri="{FF2B5EF4-FFF2-40B4-BE49-F238E27FC236}">
              <a16:creationId xmlns:a16="http://schemas.microsoft.com/office/drawing/2014/main" id="{F2C88593-ABE6-4589-B4C8-1F5A5DF12F3A}"/>
            </a:ext>
          </a:extLst>
        </xdr:cNvPr>
        <xdr:cNvCxnSpPr/>
      </xdr:nvCxnSpPr>
      <xdr:spPr>
        <a:xfrm>
          <a:off x="9356090" y="148502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77740</xdr:rowOff>
    </xdr:from>
    <xdr:ext cx="469744" cy="259045"/>
    <xdr:sp macro="" textlink="">
      <xdr:nvSpPr>
        <xdr:cNvPr id="348" name="【公営住宅】&#10;一人当たり面積最大値テキスト">
          <a:extLst>
            <a:ext uri="{FF2B5EF4-FFF2-40B4-BE49-F238E27FC236}">
              <a16:creationId xmlns:a16="http://schemas.microsoft.com/office/drawing/2014/main" id="{0BEA5948-2374-49C4-B1A0-42D77A2962B7}"/>
            </a:ext>
          </a:extLst>
        </xdr:cNvPr>
        <xdr:cNvSpPr txBox="1"/>
      </xdr:nvSpPr>
      <xdr:spPr>
        <a:xfrm>
          <a:off x="9467850" y="13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131063</xdr:rowOff>
    </xdr:from>
    <xdr:to>
      <xdr:col>55</xdr:col>
      <xdr:colOff>88900</xdr:colOff>
      <xdr:row>77</xdr:row>
      <xdr:rowOff>131063</xdr:rowOff>
    </xdr:to>
    <xdr:cxnSp macro="">
      <xdr:nvCxnSpPr>
        <xdr:cNvPr id="349" name="直線コネクタ 348">
          <a:extLst>
            <a:ext uri="{FF2B5EF4-FFF2-40B4-BE49-F238E27FC236}">
              <a16:creationId xmlns:a16="http://schemas.microsoft.com/office/drawing/2014/main" id="{37BA766C-0006-4FE7-A7C4-7ADBE1A3EFA2}"/>
            </a:ext>
          </a:extLst>
        </xdr:cNvPr>
        <xdr:cNvCxnSpPr/>
      </xdr:nvCxnSpPr>
      <xdr:spPr>
        <a:xfrm>
          <a:off x="9356090" y="133365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67899</xdr:rowOff>
    </xdr:from>
    <xdr:ext cx="469744" cy="259045"/>
    <xdr:sp macro="" textlink="">
      <xdr:nvSpPr>
        <xdr:cNvPr id="350" name="【公営住宅】&#10;一人当たり面積平均値テキスト">
          <a:extLst>
            <a:ext uri="{FF2B5EF4-FFF2-40B4-BE49-F238E27FC236}">
              <a16:creationId xmlns:a16="http://schemas.microsoft.com/office/drawing/2014/main" id="{34ECA9FD-F89C-4ECC-85E5-2FBEA6D96377}"/>
            </a:ext>
          </a:extLst>
        </xdr:cNvPr>
        <xdr:cNvSpPr txBox="1"/>
      </xdr:nvSpPr>
      <xdr:spPr>
        <a:xfrm>
          <a:off x="9467850" y="142963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45022</xdr:rowOff>
    </xdr:from>
    <xdr:to>
      <xdr:col>55</xdr:col>
      <xdr:colOff>50800</xdr:colOff>
      <xdr:row>84</xdr:row>
      <xdr:rowOff>146622</xdr:rowOff>
    </xdr:to>
    <xdr:sp macro="" textlink="">
      <xdr:nvSpPr>
        <xdr:cNvPr id="351" name="フローチャート: 判断 350">
          <a:extLst>
            <a:ext uri="{FF2B5EF4-FFF2-40B4-BE49-F238E27FC236}">
              <a16:creationId xmlns:a16="http://schemas.microsoft.com/office/drawing/2014/main" id="{04B8E00F-AE84-41AF-8C70-646CBEACC183}"/>
            </a:ext>
          </a:extLst>
        </xdr:cNvPr>
        <xdr:cNvSpPr/>
      </xdr:nvSpPr>
      <xdr:spPr>
        <a:xfrm>
          <a:off x="9394190" y="1444872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33782</xdr:rowOff>
    </xdr:from>
    <xdr:to>
      <xdr:col>50</xdr:col>
      <xdr:colOff>165100</xdr:colOff>
      <xdr:row>84</xdr:row>
      <xdr:rowOff>135382</xdr:rowOff>
    </xdr:to>
    <xdr:sp macro="" textlink="">
      <xdr:nvSpPr>
        <xdr:cNvPr id="352" name="フローチャート: 判断 351">
          <a:extLst>
            <a:ext uri="{FF2B5EF4-FFF2-40B4-BE49-F238E27FC236}">
              <a16:creationId xmlns:a16="http://schemas.microsoft.com/office/drawing/2014/main" id="{665AB679-F40C-4B07-9BE6-BA4FA809B995}"/>
            </a:ext>
          </a:extLst>
        </xdr:cNvPr>
        <xdr:cNvSpPr/>
      </xdr:nvSpPr>
      <xdr:spPr>
        <a:xfrm>
          <a:off x="8632190" y="144336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36258</xdr:rowOff>
    </xdr:from>
    <xdr:to>
      <xdr:col>46</xdr:col>
      <xdr:colOff>38100</xdr:colOff>
      <xdr:row>84</xdr:row>
      <xdr:rowOff>137858</xdr:rowOff>
    </xdr:to>
    <xdr:sp macro="" textlink="">
      <xdr:nvSpPr>
        <xdr:cNvPr id="353" name="フローチャート: 判断 352">
          <a:extLst>
            <a:ext uri="{FF2B5EF4-FFF2-40B4-BE49-F238E27FC236}">
              <a16:creationId xmlns:a16="http://schemas.microsoft.com/office/drawing/2014/main" id="{A0ECC3A1-D38A-4CA7-872A-9B794A652568}"/>
            </a:ext>
          </a:extLst>
        </xdr:cNvPr>
        <xdr:cNvSpPr/>
      </xdr:nvSpPr>
      <xdr:spPr>
        <a:xfrm>
          <a:off x="7846060" y="144380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72834</xdr:rowOff>
    </xdr:from>
    <xdr:to>
      <xdr:col>41</xdr:col>
      <xdr:colOff>101600</xdr:colOff>
      <xdr:row>85</xdr:row>
      <xdr:rowOff>2984</xdr:rowOff>
    </xdr:to>
    <xdr:sp macro="" textlink="">
      <xdr:nvSpPr>
        <xdr:cNvPr id="354" name="フローチャート: 判断 353">
          <a:extLst>
            <a:ext uri="{FF2B5EF4-FFF2-40B4-BE49-F238E27FC236}">
              <a16:creationId xmlns:a16="http://schemas.microsoft.com/office/drawing/2014/main" id="{03F717BE-CCE8-4480-9F63-D8074FEE3787}"/>
            </a:ext>
          </a:extLst>
        </xdr:cNvPr>
        <xdr:cNvSpPr/>
      </xdr:nvSpPr>
      <xdr:spPr>
        <a:xfrm>
          <a:off x="7029450" y="1447463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55880</xdr:rowOff>
    </xdr:from>
    <xdr:to>
      <xdr:col>36</xdr:col>
      <xdr:colOff>165100</xdr:colOff>
      <xdr:row>84</xdr:row>
      <xdr:rowOff>157480</xdr:rowOff>
    </xdr:to>
    <xdr:sp macro="" textlink="">
      <xdr:nvSpPr>
        <xdr:cNvPr id="355" name="フローチャート: 判断 354">
          <a:extLst>
            <a:ext uri="{FF2B5EF4-FFF2-40B4-BE49-F238E27FC236}">
              <a16:creationId xmlns:a16="http://schemas.microsoft.com/office/drawing/2014/main" id="{E7700748-DC94-4E7C-A64D-0D3BF6DEB679}"/>
            </a:ext>
          </a:extLst>
        </xdr:cNvPr>
        <xdr:cNvSpPr/>
      </xdr:nvSpPr>
      <xdr:spPr>
        <a:xfrm>
          <a:off x="6231890" y="14461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13C9591-7FB9-49EB-8899-B6FF1DF62ECC}"/>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86639EA-029D-4338-BEAC-378C83531D1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C1C7787-F7F3-4BFA-9225-2DA21263169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7CAB28B-BEE4-4C45-8BA3-A57D22E5D2A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DFE37BF-B53E-4A7E-9AC4-63B635D2D78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78930</xdr:rowOff>
    </xdr:from>
    <xdr:to>
      <xdr:col>55</xdr:col>
      <xdr:colOff>50800</xdr:colOff>
      <xdr:row>85</xdr:row>
      <xdr:rowOff>9080</xdr:rowOff>
    </xdr:to>
    <xdr:sp macro="" textlink="">
      <xdr:nvSpPr>
        <xdr:cNvPr id="361" name="楕円 360">
          <a:extLst>
            <a:ext uri="{FF2B5EF4-FFF2-40B4-BE49-F238E27FC236}">
              <a16:creationId xmlns:a16="http://schemas.microsoft.com/office/drawing/2014/main" id="{B68EFA52-869A-4E85-A03F-5A66139024C0}"/>
            </a:ext>
          </a:extLst>
        </xdr:cNvPr>
        <xdr:cNvSpPr/>
      </xdr:nvSpPr>
      <xdr:spPr>
        <a:xfrm>
          <a:off x="9394190" y="144807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57357</xdr:rowOff>
    </xdr:from>
    <xdr:ext cx="469744" cy="259045"/>
    <xdr:sp macro="" textlink="">
      <xdr:nvSpPr>
        <xdr:cNvPr id="362" name="【公営住宅】&#10;一人当たり面積該当値テキスト">
          <a:extLst>
            <a:ext uri="{FF2B5EF4-FFF2-40B4-BE49-F238E27FC236}">
              <a16:creationId xmlns:a16="http://schemas.microsoft.com/office/drawing/2014/main" id="{3BFA5A67-3504-4EE8-926F-1813DF2BDF00}"/>
            </a:ext>
          </a:extLst>
        </xdr:cNvPr>
        <xdr:cNvSpPr txBox="1"/>
      </xdr:nvSpPr>
      <xdr:spPr>
        <a:xfrm>
          <a:off x="9467850" y="1445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85407</xdr:rowOff>
    </xdr:from>
    <xdr:to>
      <xdr:col>50</xdr:col>
      <xdr:colOff>165100</xdr:colOff>
      <xdr:row>85</xdr:row>
      <xdr:rowOff>15557</xdr:rowOff>
    </xdr:to>
    <xdr:sp macro="" textlink="">
      <xdr:nvSpPr>
        <xdr:cNvPr id="363" name="楕円 362">
          <a:extLst>
            <a:ext uri="{FF2B5EF4-FFF2-40B4-BE49-F238E27FC236}">
              <a16:creationId xmlns:a16="http://schemas.microsoft.com/office/drawing/2014/main" id="{9B0CB3EF-C836-416C-9DED-A4560B16F805}"/>
            </a:ext>
          </a:extLst>
        </xdr:cNvPr>
        <xdr:cNvSpPr/>
      </xdr:nvSpPr>
      <xdr:spPr>
        <a:xfrm>
          <a:off x="8632190" y="1448911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129730</xdr:rowOff>
    </xdr:from>
    <xdr:to>
      <xdr:col>55</xdr:col>
      <xdr:colOff>0</xdr:colOff>
      <xdr:row>84</xdr:row>
      <xdr:rowOff>136207</xdr:rowOff>
    </xdr:to>
    <xdr:cxnSp macro="">
      <xdr:nvCxnSpPr>
        <xdr:cNvPr id="364" name="直線コネクタ 363">
          <a:extLst>
            <a:ext uri="{FF2B5EF4-FFF2-40B4-BE49-F238E27FC236}">
              <a16:creationId xmlns:a16="http://schemas.microsoft.com/office/drawing/2014/main" id="{0BD38F04-73BB-4207-9442-1DC303CCA627}"/>
            </a:ext>
          </a:extLst>
        </xdr:cNvPr>
        <xdr:cNvCxnSpPr/>
      </xdr:nvCxnSpPr>
      <xdr:spPr>
        <a:xfrm flipV="1">
          <a:off x="8686800" y="145353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92456</xdr:rowOff>
    </xdr:from>
    <xdr:to>
      <xdr:col>46</xdr:col>
      <xdr:colOff>38100</xdr:colOff>
      <xdr:row>85</xdr:row>
      <xdr:rowOff>22606</xdr:rowOff>
    </xdr:to>
    <xdr:sp macro="" textlink="">
      <xdr:nvSpPr>
        <xdr:cNvPr id="365" name="楕円 364">
          <a:extLst>
            <a:ext uri="{FF2B5EF4-FFF2-40B4-BE49-F238E27FC236}">
              <a16:creationId xmlns:a16="http://schemas.microsoft.com/office/drawing/2014/main" id="{9ED01C07-7B52-4797-8851-053F7396C056}"/>
            </a:ext>
          </a:extLst>
        </xdr:cNvPr>
        <xdr:cNvSpPr/>
      </xdr:nvSpPr>
      <xdr:spPr>
        <a:xfrm>
          <a:off x="7846060" y="1449806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136207</xdr:rowOff>
    </xdr:from>
    <xdr:to>
      <xdr:col>50</xdr:col>
      <xdr:colOff>114300</xdr:colOff>
      <xdr:row>84</xdr:row>
      <xdr:rowOff>143256</xdr:rowOff>
    </xdr:to>
    <xdr:cxnSp macro="">
      <xdr:nvCxnSpPr>
        <xdr:cNvPr id="366" name="直線コネクタ 365">
          <a:extLst>
            <a:ext uri="{FF2B5EF4-FFF2-40B4-BE49-F238E27FC236}">
              <a16:creationId xmlns:a16="http://schemas.microsoft.com/office/drawing/2014/main" id="{A838A84D-5087-46DB-BE94-8175FF8CB850}"/>
            </a:ext>
          </a:extLst>
        </xdr:cNvPr>
        <xdr:cNvCxnSpPr/>
      </xdr:nvCxnSpPr>
      <xdr:spPr>
        <a:xfrm flipV="1">
          <a:off x="7889240" y="14534197"/>
          <a:ext cx="79756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100267</xdr:rowOff>
    </xdr:from>
    <xdr:to>
      <xdr:col>41</xdr:col>
      <xdr:colOff>101600</xdr:colOff>
      <xdr:row>85</xdr:row>
      <xdr:rowOff>30417</xdr:rowOff>
    </xdr:to>
    <xdr:sp macro="" textlink="">
      <xdr:nvSpPr>
        <xdr:cNvPr id="367" name="楕円 366">
          <a:extLst>
            <a:ext uri="{FF2B5EF4-FFF2-40B4-BE49-F238E27FC236}">
              <a16:creationId xmlns:a16="http://schemas.microsoft.com/office/drawing/2014/main" id="{422453E9-E0C2-4834-A22B-FA2B8DF32D9A}"/>
            </a:ext>
          </a:extLst>
        </xdr:cNvPr>
        <xdr:cNvSpPr/>
      </xdr:nvSpPr>
      <xdr:spPr>
        <a:xfrm>
          <a:off x="7029450" y="144982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143256</xdr:rowOff>
    </xdr:from>
    <xdr:to>
      <xdr:col>45</xdr:col>
      <xdr:colOff>177800</xdr:colOff>
      <xdr:row>84</xdr:row>
      <xdr:rowOff>151067</xdr:rowOff>
    </xdr:to>
    <xdr:cxnSp macro="">
      <xdr:nvCxnSpPr>
        <xdr:cNvPr id="368" name="直線コネクタ 367">
          <a:extLst>
            <a:ext uri="{FF2B5EF4-FFF2-40B4-BE49-F238E27FC236}">
              <a16:creationId xmlns:a16="http://schemas.microsoft.com/office/drawing/2014/main" id="{C7880BAD-8296-4E35-BBEB-3FE870B68B25}"/>
            </a:ext>
          </a:extLst>
        </xdr:cNvPr>
        <xdr:cNvCxnSpPr/>
      </xdr:nvCxnSpPr>
      <xdr:spPr>
        <a:xfrm flipV="1">
          <a:off x="7084060" y="14543151"/>
          <a:ext cx="80518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105790</xdr:rowOff>
    </xdr:from>
    <xdr:to>
      <xdr:col>36</xdr:col>
      <xdr:colOff>165100</xdr:colOff>
      <xdr:row>85</xdr:row>
      <xdr:rowOff>35940</xdr:rowOff>
    </xdr:to>
    <xdr:sp macro="" textlink="">
      <xdr:nvSpPr>
        <xdr:cNvPr id="369" name="楕円 368">
          <a:extLst>
            <a:ext uri="{FF2B5EF4-FFF2-40B4-BE49-F238E27FC236}">
              <a16:creationId xmlns:a16="http://schemas.microsoft.com/office/drawing/2014/main" id="{64B9BE75-B2EE-4FAD-B1DD-EB9AD08BE2B3}"/>
            </a:ext>
          </a:extLst>
        </xdr:cNvPr>
        <xdr:cNvSpPr/>
      </xdr:nvSpPr>
      <xdr:spPr>
        <a:xfrm>
          <a:off x="6231890" y="145056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151067</xdr:rowOff>
    </xdr:from>
    <xdr:to>
      <xdr:col>41</xdr:col>
      <xdr:colOff>50800</xdr:colOff>
      <xdr:row>84</xdr:row>
      <xdr:rowOff>156590</xdr:rowOff>
    </xdr:to>
    <xdr:cxnSp macro="">
      <xdr:nvCxnSpPr>
        <xdr:cNvPr id="370" name="直線コネクタ 369">
          <a:extLst>
            <a:ext uri="{FF2B5EF4-FFF2-40B4-BE49-F238E27FC236}">
              <a16:creationId xmlns:a16="http://schemas.microsoft.com/office/drawing/2014/main" id="{84CD4241-0C8F-4FDD-8182-FC6D05731011}"/>
            </a:ext>
          </a:extLst>
        </xdr:cNvPr>
        <xdr:cNvCxnSpPr/>
      </xdr:nvCxnSpPr>
      <xdr:spPr>
        <a:xfrm flipV="1">
          <a:off x="6286500" y="14552867"/>
          <a:ext cx="797560" cy="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151909</xdr:rowOff>
    </xdr:from>
    <xdr:ext cx="469744" cy="259045"/>
    <xdr:sp macro="" textlink="">
      <xdr:nvSpPr>
        <xdr:cNvPr id="371" name="n_1aveValue【公営住宅】&#10;一人当たり面積">
          <a:extLst>
            <a:ext uri="{FF2B5EF4-FFF2-40B4-BE49-F238E27FC236}">
              <a16:creationId xmlns:a16="http://schemas.microsoft.com/office/drawing/2014/main" id="{90AF8DBE-147F-4E5D-97EE-4A81B065B44F}"/>
            </a:ext>
          </a:extLst>
        </xdr:cNvPr>
        <xdr:cNvSpPr txBox="1"/>
      </xdr:nvSpPr>
      <xdr:spPr>
        <a:xfrm>
          <a:off x="845446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154385</xdr:rowOff>
    </xdr:from>
    <xdr:ext cx="469744" cy="259045"/>
    <xdr:sp macro="" textlink="">
      <xdr:nvSpPr>
        <xdr:cNvPr id="372" name="n_2aveValue【公営住宅】&#10;一人当たり面積">
          <a:extLst>
            <a:ext uri="{FF2B5EF4-FFF2-40B4-BE49-F238E27FC236}">
              <a16:creationId xmlns:a16="http://schemas.microsoft.com/office/drawing/2014/main" id="{0BF1EE1D-44BE-44BC-9A2D-9A8B4D263F12}"/>
            </a:ext>
          </a:extLst>
        </xdr:cNvPr>
        <xdr:cNvSpPr txBox="1"/>
      </xdr:nvSpPr>
      <xdr:spPr>
        <a:xfrm>
          <a:off x="767341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19511</xdr:rowOff>
    </xdr:from>
    <xdr:ext cx="469744" cy="259045"/>
    <xdr:sp macro="" textlink="">
      <xdr:nvSpPr>
        <xdr:cNvPr id="373" name="n_3aveValue【公営住宅】&#10;一人当たり面積">
          <a:extLst>
            <a:ext uri="{FF2B5EF4-FFF2-40B4-BE49-F238E27FC236}">
              <a16:creationId xmlns:a16="http://schemas.microsoft.com/office/drawing/2014/main" id="{B908B032-66E0-4A4C-9AAB-36E7FA7DF71D}"/>
            </a:ext>
          </a:extLst>
        </xdr:cNvPr>
        <xdr:cNvSpPr txBox="1"/>
      </xdr:nvSpPr>
      <xdr:spPr>
        <a:xfrm>
          <a:off x="6866332" y="1424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2557</xdr:rowOff>
    </xdr:from>
    <xdr:ext cx="469744" cy="259045"/>
    <xdr:sp macro="" textlink="">
      <xdr:nvSpPr>
        <xdr:cNvPr id="374" name="n_4aveValue【公営住宅】&#10;一人当たり面積">
          <a:extLst>
            <a:ext uri="{FF2B5EF4-FFF2-40B4-BE49-F238E27FC236}">
              <a16:creationId xmlns:a16="http://schemas.microsoft.com/office/drawing/2014/main" id="{0D148CC9-3156-47AF-AAB3-06E839602D48}"/>
            </a:ext>
          </a:extLst>
        </xdr:cNvPr>
        <xdr:cNvSpPr txBox="1"/>
      </xdr:nvSpPr>
      <xdr:spPr>
        <a:xfrm>
          <a:off x="6068772"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6684</xdr:rowOff>
    </xdr:from>
    <xdr:ext cx="469744" cy="259045"/>
    <xdr:sp macro="" textlink="">
      <xdr:nvSpPr>
        <xdr:cNvPr id="375" name="n_1mainValue【公営住宅】&#10;一人当たり面積">
          <a:extLst>
            <a:ext uri="{FF2B5EF4-FFF2-40B4-BE49-F238E27FC236}">
              <a16:creationId xmlns:a16="http://schemas.microsoft.com/office/drawing/2014/main" id="{01BB1CED-B007-401E-9B59-9748DB550B93}"/>
            </a:ext>
          </a:extLst>
        </xdr:cNvPr>
        <xdr:cNvSpPr txBox="1"/>
      </xdr:nvSpPr>
      <xdr:spPr>
        <a:xfrm>
          <a:off x="8454467" y="1458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13733</xdr:rowOff>
    </xdr:from>
    <xdr:ext cx="469744" cy="259045"/>
    <xdr:sp macro="" textlink="">
      <xdr:nvSpPr>
        <xdr:cNvPr id="376" name="n_2mainValue【公営住宅】&#10;一人当たり面積">
          <a:extLst>
            <a:ext uri="{FF2B5EF4-FFF2-40B4-BE49-F238E27FC236}">
              <a16:creationId xmlns:a16="http://schemas.microsoft.com/office/drawing/2014/main" id="{CBB32ADD-4B31-4999-A1DD-F995808AD6D7}"/>
            </a:ext>
          </a:extLst>
        </xdr:cNvPr>
        <xdr:cNvSpPr txBox="1"/>
      </xdr:nvSpPr>
      <xdr:spPr>
        <a:xfrm>
          <a:off x="7673417" y="1459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21544</xdr:rowOff>
    </xdr:from>
    <xdr:ext cx="469744" cy="259045"/>
    <xdr:sp macro="" textlink="">
      <xdr:nvSpPr>
        <xdr:cNvPr id="377" name="n_3mainValue【公営住宅】&#10;一人当たり面積">
          <a:extLst>
            <a:ext uri="{FF2B5EF4-FFF2-40B4-BE49-F238E27FC236}">
              <a16:creationId xmlns:a16="http://schemas.microsoft.com/office/drawing/2014/main" id="{46554C09-59F2-494A-A5A5-D5D6F0ECD059}"/>
            </a:ext>
          </a:extLst>
        </xdr:cNvPr>
        <xdr:cNvSpPr txBox="1"/>
      </xdr:nvSpPr>
      <xdr:spPr>
        <a:xfrm>
          <a:off x="6866332" y="1459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27067</xdr:rowOff>
    </xdr:from>
    <xdr:ext cx="469744" cy="259045"/>
    <xdr:sp macro="" textlink="">
      <xdr:nvSpPr>
        <xdr:cNvPr id="378" name="n_4mainValue【公営住宅】&#10;一人当たり面積">
          <a:extLst>
            <a:ext uri="{FF2B5EF4-FFF2-40B4-BE49-F238E27FC236}">
              <a16:creationId xmlns:a16="http://schemas.microsoft.com/office/drawing/2014/main" id="{DE912E60-98BE-4997-B7FC-8C7F6191B54D}"/>
            </a:ext>
          </a:extLst>
        </xdr:cNvPr>
        <xdr:cNvSpPr txBox="1"/>
      </xdr:nvSpPr>
      <xdr:spPr>
        <a:xfrm>
          <a:off x="6068772" y="1459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9065DF3-4BA7-4171-963E-1C89AA44897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0553484-475F-4F17-B67A-13BCA3F0CDD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A6DF730-483A-46F4-9690-29723DFC267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0DDE737-F925-4463-88E9-2963EA9E5C7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2D803FC-F5C3-43EF-8010-744FD5BA6D3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32E7BAC-FD75-4125-A6DD-6BD9161133C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85DBF62-6FB7-4301-958C-842E6F1901F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F269A95-0707-4534-9B5F-E7F5EE5F05EF}"/>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9DDE2161-3989-4E5F-9699-CDC2BA897A2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E0CAF2C-591B-4AEB-9CF7-696FF9CEF58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C8F0DBA9-5AFA-4220-9562-18C6FEFCB41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35510E45-E82C-4154-A9A9-ABAB831CEB3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4BF6C060-579E-43B4-B3EE-88812FFCACE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90F1B268-6348-4819-BBB8-B33A3500271C}"/>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3783FCF3-ED3B-4D59-8BFB-94DAE8A3788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32BC15D9-BA6E-411E-BA54-DE0C88BFDACE}"/>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CED57DB4-44FB-48E1-95A3-4C19B9E85EF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97F55905-3D87-4DB2-A0F9-8666277365A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A7EC642-24C1-4B58-A2A7-7FFFD6E3EBD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A0A4B22-21B1-48F6-9874-BD13CD99B4A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D7D1CD1-606E-4A87-AAED-EE5A47740E9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C2ECABF-B7BA-4E8C-8627-A66694273DE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3DA18A4-3797-4947-8658-DAB7B2B8292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8A44343-2F5C-4FF5-A0FA-8F9D5A01D48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01B6AEB-187A-462F-9FB3-5D4D4AD6784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28A97CF9-562C-4A52-9CAB-1157540A0E6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294FAB47-15D0-4F7F-8071-D8A9F6BA878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4FDBABE-D436-4544-96C6-A9E0BD1A180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4C5CB1D1-02C5-413C-8E81-58F0AE272034}"/>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9D16033E-BC50-4103-B616-084DC0AED7C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4F887627-4F3F-4E28-B5D5-830A60A0F654}"/>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A56CA788-D3DF-44A8-A0B7-1FD241E1911D}"/>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C5CA8E19-752E-4DCF-8E06-8C47B3EFF3DA}"/>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AA83A494-C4CA-479C-BD02-D2E732F7846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259FC27B-23FE-4B05-8E34-8DC1BA306DC1}"/>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ECE7EF1D-2439-4F77-9F54-6B700F83AE1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9F90C3AA-1F8A-4F12-91ED-0D5896F8009A}"/>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E649CA0B-EA9D-458B-831E-4230D9B66E9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96313F54-29F8-4414-86F8-A334C26D435B}"/>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E7E84774-6D40-430B-9640-47A48277D4C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85725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96167BF5-A005-4BF5-AD4F-253A4E4D1C0C}"/>
            </a:ext>
          </a:extLst>
        </xdr:cNvPr>
        <xdr:cNvCxnSpPr/>
      </xdr:nvCxnSpPr>
      <xdr:spPr>
        <a:xfrm flipV="1">
          <a:off x="14703424" y="574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3C88015D-9F46-421C-BCA1-D88A3FCA0B3B}"/>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91926A0E-A851-4773-8453-18E08C21FAEB}"/>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32402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07BF04A-2240-4098-AAAF-62F8CC2541DF}"/>
            </a:ext>
          </a:extLst>
        </xdr:cNvPr>
        <xdr:cNvSpPr txBox="1"/>
      </xdr:nvSpPr>
      <xdr:spPr>
        <a:xfrm>
          <a:off x="1474216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85725</xdr:rowOff>
    </xdr:from>
    <xdr:to>
      <xdr:col>86</xdr:col>
      <xdr:colOff>25400</xdr:colOff>
      <xdr:row>33</xdr:row>
      <xdr:rowOff>85725</xdr:rowOff>
    </xdr:to>
    <xdr:cxnSp macro="">
      <xdr:nvCxnSpPr>
        <xdr:cNvPr id="423" name="直線コネクタ 422">
          <a:extLst>
            <a:ext uri="{FF2B5EF4-FFF2-40B4-BE49-F238E27FC236}">
              <a16:creationId xmlns:a16="http://schemas.microsoft.com/office/drawing/2014/main" id="{031D248E-A87B-4C5E-A8F0-A69C01541DBF}"/>
            </a:ext>
          </a:extLst>
        </xdr:cNvPr>
        <xdr:cNvCxnSpPr/>
      </xdr:nvCxnSpPr>
      <xdr:spPr>
        <a:xfrm>
          <a:off x="14611350" y="574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19067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1EB5A872-D0BC-4318-93CA-A90DB7C028C7}"/>
            </a:ext>
          </a:extLst>
        </xdr:cNvPr>
        <xdr:cNvSpPr txBox="1"/>
      </xdr:nvSpPr>
      <xdr:spPr>
        <a:xfrm>
          <a:off x="1474216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425" name="フローチャート: 判断 424">
          <a:extLst>
            <a:ext uri="{FF2B5EF4-FFF2-40B4-BE49-F238E27FC236}">
              <a16:creationId xmlns:a16="http://schemas.microsoft.com/office/drawing/2014/main" id="{8FB5C259-57F8-4434-9ECC-35D2AF9D4FD8}"/>
            </a:ext>
          </a:extLst>
        </xdr:cNvPr>
        <xdr:cNvSpPr/>
      </xdr:nvSpPr>
      <xdr:spPr>
        <a:xfrm>
          <a:off x="14649450" y="63842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6350</xdr:rowOff>
    </xdr:from>
    <xdr:to>
      <xdr:col>81</xdr:col>
      <xdr:colOff>101600</xdr:colOff>
      <xdr:row>37</xdr:row>
      <xdr:rowOff>107950</xdr:rowOff>
    </xdr:to>
    <xdr:sp macro="" textlink="">
      <xdr:nvSpPr>
        <xdr:cNvPr id="426" name="フローチャート: 判断 425">
          <a:extLst>
            <a:ext uri="{FF2B5EF4-FFF2-40B4-BE49-F238E27FC236}">
              <a16:creationId xmlns:a16="http://schemas.microsoft.com/office/drawing/2014/main" id="{5A3710DB-15AF-4C47-9C88-E1E9F6203C5A}"/>
            </a:ext>
          </a:extLst>
        </xdr:cNvPr>
        <xdr:cNvSpPr/>
      </xdr:nvSpPr>
      <xdr:spPr>
        <a:xfrm>
          <a:off x="13887450" y="63519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158750</xdr:rowOff>
    </xdr:from>
    <xdr:to>
      <xdr:col>76</xdr:col>
      <xdr:colOff>165100</xdr:colOff>
      <xdr:row>37</xdr:row>
      <xdr:rowOff>88900</xdr:rowOff>
    </xdr:to>
    <xdr:sp macro="" textlink="">
      <xdr:nvSpPr>
        <xdr:cNvPr id="427" name="フローチャート: 判断 426">
          <a:extLst>
            <a:ext uri="{FF2B5EF4-FFF2-40B4-BE49-F238E27FC236}">
              <a16:creationId xmlns:a16="http://schemas.microsoft.com/office/drawing/2014/main" id="{CA6D6D65-70F7-4D96-8A01-2C53D1C8F32B}"/>
            </a:ext>
          </a:extLst>
        </xdr:cNvPr>
        <xdr:cNvSpPr/>
      </xdr:nvSpPr>
      <xdr:spPr>
        <a:xfrm>
          <a:off x="13089890" y="63328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166370</xdr:rowOff>
    </xdr:from>
    <xdr:to>
      <xdr:col>72</xdr:col>
      <xdr:colOff>38100</xdr:colOff>
      <xdr:row>37</xdr:row>
      <xdr:rowOff>96520</xdr:rowOff>
    </xdr:to>
    <xdr:sp macro="" textlink="">
      <xdr:nvSpPr>
        <xdr:cNvPr id="428" name="フローチャート: 判断 427">
          <a:extLst>
            <a:ext uri="{FF2B5EF4-FFF2-40B4-BE49-F238E27FC236}">
              <a16:creationId xmlns:a16="http://schemas.microsoft.com/office/drawing/2014/main" id="{D28DC5FF-4A66-44D9-860F-0551F0F0D640}"/>
            </a:ext>
          </a:extLst>
        </xdr:cNvPr>
        <xdr:cNvSpPr/>
      </xdr:nvSpPr>
      <xdr:spPr>
        <a:xfrm>
          <a:off x="12303760" y="63423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113030</xdr:rowOff>
    </xdr:from>
    <xdr:to>
      <xdr:col>67</xdr:col>
      <xdr:colOff>101600</xdr:colOff>
      <xdr:row>37</xdr:row>
      <xdr:rowOff>43180</xdr:rowOff>
    </xdr:to>
    <xdr:sp macro="" textlink="">
      <xdr:nvSpPr>
        <xdr:cNvPr id="429" name="フローチャート: 判断 428">
          <a:extLst>
            <a:ext uri="{FF2B5EF4-FFF2-40B4-BE49-F238E27FC236}">
              <a16:creationId xmlns:a16="http://schemas.microsoft.com/office/drawing/2014/main" id="{D0E3D3DB-3C1D-4797-8CDD-B0F77F1053B0}"/>
            </a:ext>
          </a:extLst>
        </xdr:cNvPr>
        <xdr:cNvSpPr/>
      </xdr:nvSpPr>
      <xdr:spPr>
        <a:xfrm>
          <a:off x="11487150" y="62852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32534ED-AC97-4E27-81ED-3CD1EF56FB61}"/>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C197766-8B35-4B16-AD2A-61EEDFB48B0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6F7965F-11C6-4DAA-84DC-917C4E19DFF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FF53AF6-5E0A-45A4-87BD-8975F139A94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ABEA27C-DE95-4BB0-95F8-5C5C27C26A6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147320</xdr:rowOff>
    </xdr:from>
    <xdr:to>
      <xdr:col>85</xdr:col>
      <xdr:colOff>177800</xdr:colOff>
      <xdr:row>35</xdr:row>
      <xdr:rowOff>77470</xdr:rowOff>
    </xdr:to>
    <xdr:sp macro="" textlink="">
      <xdr:nvSpPr>
        <xdr:cNvPr id="435" name="楕円 434">
          <a:extLst>
            <a:ext uri="{FF2B5EF4-FFF2-40B4-BE49-F238E27FC236}">
              <a16:creationId xmlns:a16="http://schemas.microsoft.com/office/drawing/2014/main" id="{198056B4-DFB8-4B85-8D25-D488C6262302}"/>
            </a:ext>
          </a:extLst>
        </xdr:cNvPr>
        <xdr:cNvSpPr/>
      </xdr:nvSpPr>
      <xdr:spPr>
        <a:xfrm>
          <a:off x="14649450" y="59747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170197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5E0CC7B6-6040-4E45-86C6-DA521E1E7B59}"/>
            </a:ext>
          </a:extLst>
        </xdr:cNvPr>
        <xdr:cNvSpPr txBox="1"/>
      </xdr:nvSpPr>
      <xdr:spPr>
        <a:xfrm>
          <a:off x="14742160"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95885</xdr:rowOff>
    </xdr:from>
    <xdr:to>
      <xdr:col>81</xdr:col>
      <xdr:colOff>101600</xdr:colOff>
      <xdr:row>35</xdr:row>
      <xdr:rowOff>26035</xdr:rowOff>
    </xdr:to>
    <xdr:sp macro="" textlink="">
      <xdr:nvSpPr>
        <xdr:cNvPr id="437" name="楕円 436">
          <a:extLst>
            <a:ext uri="{FF2B5EF4-FFF2-40B4-BE49-F238E27FC236}">
              <a16:creationId xmlns:a16="http://schemas.microsoft.com/office/drawing/2014/main" id="{D80BED68-B15E-4F03-A83C-1B30642A865A}"/>
            </a:ext>
          </a:extLst>
        </xdr:cNvPr>
        <xdr:cNvSpPr/>
      </xdr:nvSpPr>
      <xdr:spPr>
        <a:xfrm>
          <a:off x="13887450" y="5921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146685</xdr:rowOff>
    </xdr:from>
    <xdr:to>
      <xdr:col>85</xdr:col>
      <xdr:colOff>127000</xdr:colOff>
      <xdr:row>35</xdr:row>
      <xdr:rowOff>26670</xdr:rowOff>
    </xdr:to>
    <xdr:cxnSp macro="">
      <xdr:nvCxnSpPr>
        <xdr:cNvPr id="438" name="直線コネクタ 437">
          <a:extLst>
            <a:ext uri="{FF2B5EF4-FFF2-40B4-BE49-F238E27FC236}">
              <a16:creationId xmlns:a16="http://schemas.microsoft.com/office/drawing/2014/main" id="{47716EA6-026E-46BD-BCE9-B8221F56B610}"/>
            </a:ext>
          </a:extLst>
        </xdr:cNvPr>
        <xdr:cNvCxnSpPr/>
      </xdr:nvCxnSpPr>
      <xdr:spPr>
        <a:xfrm>
          <a:off x="13942060" y="5974080"/>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38735</xdr:rowOff>
    </xdr:from>
    <xdr:to>
      <xdr:col>76</xdr:col>
      <xdr:colOff>165100</xdr:colOff>
      <xdr:row>34</xdr:row>
      <xdr:rowOff>140335</xdr:rowOff>
    </xdr:to>
    <xdr:sp macro="" textlink="">
      <xdr:nvSpPr>
        <xdr:cNvPr id="439" name="楕円 438">
          <a:extLst>
            <a:ext uri="{FF2B5EF4-FFF2-40B4-BE49-F238E27FC236}">
              <a16:creationId xmlns:a16="http://schemas.microsoft.com/office/drawing/2014/main" id="{7EE8DFA4-F666-40D5-B09B-FC9C478A2F21}"/>
            </a:ext>
          </a:extLst>
        </xdr:cNvPr>
        <xdr:cNvSpPr/>
      </xdr:nvSpPr>
      <xdr:spPr>
        <a:xfrm>
          <a:off x="13089890" y="58680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89535</xdr:rowOff>
    </xdr:from>
    <xdr:to>
      <xdr:col>81</xdr:col>
      <xdr:colOff>50800</xdr:colOff>
      <xdr:row>34</xdr:row>
      <xdr:rowOff>146685</xdr:rowOff>
    </xdr:to>
    <xdr:cxnSp macro="">
      <xdr:nvCxnSpPr>
        <xdr:cNvPr id="440" name="直線コネクタ 439">
          <a:extLst>
            <a:ext uri="{FF2B5EF4-FFF2-40B4-BE49-F238E27FC236}">
              <a16:creationId xmlns:a16="http://schemas.microsoft.com/office/drawing/2014/main" id="{2542F4C4-7803-47F1-AB8C-A6231A0D526B}"/>
            </a:ext>
          </a:extLst>
        </xdr:cNvPr>
        <xdr:cNvCxnSpPr/>
      </xdr:nvCxnSpPr>
      <xdr:spPr>
        <a:xfrm>
          <a:off x="13144500" y="592264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33020</xdr:rowOff>
    </xdr:from>
    <xdr:to>
      <xdr:col>72</xdr:col>
      <xdr:colOff>38100</xdr:colOff>
      <xdr:row>34</xdr:row>
      <xdr:rowOff>134620</xdr:rowOff>
    </xdr:to>
    <xdr:sp macro="" textlink="">
      <xdr:nvSpPr>
        <xdr:cNvPr id="441" name="楕円 440">
          <a:extLst>
            <a:ext uri="{FF2B5EF4-FFF2-40B4-BE49-F238E27FC236}">
              <a16:creationId xmlns:a16="http://schemas.microsoft.com/office/drawing/2014/main" id="{72B4664A-ECD6-432A-88B9-B188BCB4CBBA}"/>
            </a:ext>
          </a:extLst>
        </xdr:cNvPr>
        <xdr:cNvSpPr/>
      </xdr:nvSpPr>
      <xdr:spPr>
        <a:xfrm>
          <a:off x="12303760" y="58604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83820</xdr:rowOff>
    </xdr:from>
    <xdr:to>
      <xdr:col>76</xdr:col>
      <xdr:colOff>114300</xdr:colOff>
      <xdr:row>34</xdr:row>
      <xdr:rowOff>89535</xdr:rowOff>
    </xdr:to>
    <xdr:cxnSp macro="">
      <xdr:nvCxnSpPr>
        <xdr:cNvPr id="442" name="直線コネクタ 441">
          <a:extLst>
            <a:ext uri="{FF2B5EF4-FFF2-40B4-BE49-F238E27FC236}">
              <a16:creationId xmlns:a16="http://schemas.microsoft.com/office/drawing/2014/main" id="{426C2BE5-A2C6-46D3-8FEC-DEE9FB49CA5E}"/>
            </a:ext>
          </a:extLst>
        </xdr:cNvPr>
        <xdr:cNvCxnSpPr/>
      </xdr:nvCxnSpPr>
      <xdr:spPr>
        <a:xfrm>
          <a:off x="12346940" y="591502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154940</xdr:rowOff>
    </xdr:from>
    <xdr:to>
      <xdr:col>67</xdr:col>
      <xdr:colOff>101600</xdr:colOff>
      <xdr:row>34</xdr:row>
      <xdr:rowOff>85090</xdr:rowOff>
    </xdr:to>
    <xdr:sp macro="" textlink="">
      <xdr:nvSpPr>
        <xdr:cNvPr id="443" name="楕円 442">
          <a:extLst>
            <a:ext uri="{FF2B5EF4-FFF2-40B4-BE49-F238E27FC236}">
              <a16:creationId xmlns:a16="http://schemas.microsoft.com/office/drawing/2014/main" id="{0FDFEBD9-DCD2-405D-A10C-A863B34B77FE}"/>
            </a:ext>
          </a:extLst>
        </xdr:cNvPr>
        <xdr:cNvSpPr/>
      </xdr:nvSpPr>
      <xdr:spPr>
        <a:xfrm>
          <a:off x="11487150" y="5812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34290</xdr:rowOff>
    </xdr:from>
    <xdr:to>
      <xdr:col>71</xdr:col>
      <xdr:colOff>177800</xdr:colOff>
      <xdr:row>34</xdr:row>
      <xdr:rowOff>83820</xdr:rowOff>
    </xdr:to>
    <xdr:cxnSp macro="">
      <xdr:nvCxnSpPr>
        <xdr:cNvPr id="444" name="直線コネクタ 443">
          <a:extLst>
            <a:ext uri="{FF2B5EF4-FFF2-40B4-BE49-F238E27FC236}">
              <a16:creationId xmlns:a16="http://schemas.microsoft.com/office/drawing/2014/main" id="{26BDBA7F-AED4-4D17-84EE-1D77FB73A02C}"/>
            </a:ext>
          </a:extLst>
        </xdr:cNvPr>
        <xdr:cNvCxnSpPr/>
      </xdr:nvCxnSpPr>
      <xdr:spPr>
        <a:xfrm>
          <a:off x="11541760" y="5863590"/>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99077</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4CFDFDCB-37A0-4D54-BD4A-9E7E2C5C36C9}"/>
            </a:ext>
          </a:extLst>
        </xdr:cNvPr>
        <xdr:cNvSpPr txBox="1"/>
      </xdr:nvSpPr>
      <xdr:spPr>
        <a:xfrm>
          <a:off x="1373823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80027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FCA86D1E-4140-4BD9-9B88-E6FB75598396}"/>
            </a:ext>
          </a:extLst>
        </xdr:cNvPr>
        <xdr:cNvSpPr txBox="1"/>
      </xdr:nvSpPr>
      <xdr:spPr>
        <a:xfrm>
          <a:off x="1295718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87647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F7D1B2D1-513C-4803-9D89-81984BFF290E}"/>
            </a:ext>
          </a:extLst>
        </xdr:cNvPr>
        <xdr:cNvSpPr txBox="1"/>
      </xdr:nvSpPr>
      <xdr:spPr>
        <a:xfrm>
          <a:off x="1217105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34307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D229EB81-AFA3-49F8-BBAB-5C2433546759}"/>
            </a:ext>
          </a:extLst>
        </xdr:cNvPr>
        <xdr:cNvSpPr txBox="1"/>
      </xdr:nvSpPr>
      <xdr:spPr>
        <a:xfrm>
          <a:off x="113544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42562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E0BD8EC4-66A2-4E54-9172-85F52AF574DA}"/>
            </a:ext>
          </a:extLst>
        </xdr:cNvPr>
        <xdr:cNvSpPr txBox="1"/>
      </xdr:nvSpPr>
      <xdr:spPr>
        <a:xfrm>
          <a:off x="13738234" y="57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156862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DAD6B4C7-E8EC-454B-B140-DAA386B1CDB2}"/>
            </a:ext>
          </a:extLst>
        </xdr:cNvPr>
        <xdr:cNvSpPr txBox="1"/>
      </xdr:nvSpPr>
      <xdr:spPr>
        <a:xfrm>
          <a:off x="12957184"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151147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4C8EDA2-CECA-4F94-8B12-1FF25BE3D31A}"/>
            </a:ext>
          </a:extLst>
        </xdr:cNvPr>
        <xdr:cNvSpPr txBox="1"/>
      </xdr:nvSpPr>
      <xdr:spPr>
        <a:xfrm>
          <a:off x="1217105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101617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E4AC3202-C5DF-4D7F-9C59-E15CBFB9C7AA}"/>
            </a:ext>
          </a:extLst>
        </xdr:cNvPr>
        <xdr:cNvSpPr txBox="1"/>
      </xdr:nvSpPr>
      <xdr:spPr>
        <a:xfrm>
          <a:off x="113544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2BA895A-214A-4D18-9DD8-1CCA44CAC62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BA9546A-EC49-4F06-9B78-894BDD00EFE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51F3FC7A-1FC1-413A-946E-C935746CC71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83A2F0E1-6889-424F-98E8-F18C0203839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CCD5EEA-9C5B-44C6-AAF7-E6D75F08AA9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6AE7E31C-FA87-4069-BA16-4FC748B9F19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839ECE6-5CF6-41B1-949D-95FAAF19D50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7BB71E84-45C6-4168-9423-CEBB0A1A95B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D35F154-00CC-4EA0-94CC-A430ABAE96C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FBC68D04-8326-44E8-B37E-3DD8F5CA6B0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C58651E8-5AFD-40B5-9D09-8D76F49729B8}"/>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247B332E-C81A-4173-83BB-5FAE4C304F6C}"/>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E593932D-6F28-4CBB-9E46-DB5C59F99302}"/>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E6C74626-7347-450A-92FB-5C3BBC3B9DB5}"/>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8318925D-4EC4-4CB3-A523-77EB86539CB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33B52491-8E5A-425B-87D4-D166AE37CFCC}"/>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ECF2804A-A58B-4E6C-9679-68214925D305}"/>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480121A8-ADF1-4A2E-8350-54E5B683FCBA}"/>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93619C95-D2BD-4E7F-A988-EC5BD4D3A1C2}"/>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6C1B6949-C0A3-40B2-A539-56F8E261FB0A}"/>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B29F9179-4DA5-4C0E-A265-CE2189CD6CF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E6D8CE07-E06D-4B87-979F-6475F58E528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FD252971-2985-42F1-9BFB-A0A69BDA21C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1270</xdr:rowOff>
    </xdr:from>
    <xdr:to>
      <xdr:col>116</xdr:col>
      <xdr:colOff>62864</xdr:colOff>
      <xdr:row>41</xdr:row>
      <xdr:rowOff>139700</xdr:rowOff>
    </xdr:to>
    <xdr:cxnSp macro="">
      <xdr:nvCxnSpPr>
        <xdr:cNvPr id="476" name="直線コネクタ 475">
          <a:extLst>
            <a:ext uri="{FF2B5EF4-FFF2-40B4-BE49-F238E27FC236}">
              <a16:creationId xmlns:a16="http://schemas.microsoft.com/office/drawing/2014/main" id="{0EE1E16E-FEA2-4B32-82F6-37AA3B305C2F}"/>
            </a:ext>
          </a:extLst>
        </xdr:cNvPr>
        <xdr:cNvCxnSpPr/>
      </xdr:nvCxnSpPr>
      <xdr:spPr>
        <a:xfrm flipV="1">
          <a:off x="19947254" y="5830570"/>
          <a:ext cx="0" cy="133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143527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5DDA8693-AF3F-499E-8C8C-01D778E19F5B}"/>
            </a:ext>
          </a:extLst>
        </xdr:cNvPr>
        <xdr:cNvSpPr txBox="1"/>
      </xdr:nvSpPr>
      <xdr:spPr>
        <a:xfrm>
          <a:off x="19985990" y="717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139700</xdr:rowOff>
    </xdr:from>
    <xdr:to>
      <xdr:col>116</xdr:col>
      <xdr:colOff>152400</xdr:colOff>
      <xdr:row>41</xdr:row>
      <xdr:rowOff>139700</xdr:rowOff>
    </xdr:to>
    <xdr:cxnSp macro="">
      <xdr:nvCxnSpPr>
        <xdr:cNvPr id="478" name="直線コネクタ 477">
          <a:extLst>
            <a:ext uri="{FF2B5EF4-FFF2-40B4-BE49-F238E27FC236}">
              <a16:creationId xmlns:a16="http://schemas.microsoft.com/office/drawing/2014/main" id="{7676D17A-D02E-48D5-89EE-7B16DC929815}"/>
            </a:ext>
          </a:extLst>
        </xdr:cNvPr>
        <xdr:cNvCxnSpPr/>
      </xdr:nvCxnSpPr>
      <xdr:spPr>
        <a:xfrm>
          <a:off x="19885660" y="7165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119397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A75293CE-8463-40A8-8F48-F880C05B60CC}"/>
            </a:ext>
          </a:extLst>
        </xdr:cNvPr>
        <xdr:cNvSpPr txBox="1"/>
      </xdr:nvSpPr>
      <xdr:spPr>
        <a:xfrm>
          <a:off x="19985990" y="560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1270</xdr:rowOff>
    </xdr:from>
    <xdr:to>
      <xdr:col>116</xdr:col>
      <xdr:colOff>152400</xdr:colOff>
      <xdr:row>34</xdr:row>
      <xdr:rowOff>1270</xdr:rowOff>
    </xdr:to>
    <xdr:cxnSp macro="">
      <xdr:nvCxnSpPr>
        <xdr:cNvPr id="480" name="直線コネクタ 479">
          <a:extLst>
            <a:ext uri="{FF2B5EF4-FFF2-40B4-BE49-F238E27FC236}">
              <a16:creationId xmlns:a16="http://schemas.microsoft.com/office/drawing/2014/main" id="{463104A6-3904-45F1-9993-3CF7CA950CA4}"/>
            </a:ext>
          </a:extLst>
        </xdr:cNvPr>
        <xdr:cNvCxnSpPr/>
      </xdr:nvCxnSpPr>
      <xdr:spPr>
        <a:xfrm>
          <a:off x="19885660" y="5830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106697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87D8673C-9276-492E-86D2-5F84122A7FFA}"/>
            </a:ext>
          </a:extLst>
        </xdr:cNvPr>
        <xdr:cNvSpPr txBox="1"/>
      </xdr:nvSpPr>
      <xdr:spPr>
        <a:xfrm>
          <a:off x="19985990" y="6619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83820</xdr:rowOff>
    </xdr:from>
    <xdr:to>
      <xdr:col>116</xdr:col>
      <xdr:colOff>114300</xdr:colOff>
      <xdr:row>40</xdr:row>
      <xdr:rowOff>13970</xdr:rowOff>
    </xdr:to>
    <xdr:sp macro="" textlink="">
      <xdr:nvSpPr>
        <xdr:cNvPr id="482" name="フローチャート: 判断 481">
          <a:extLst>
            <a:ext uri="{FF2B5EF4-FFF2-40B4-BE49-F238E27FC236}">
              <a16:creationId xmlns:a16="http://schemas.microsoft.com/office/drawing/2014/main" id="{0763A23B-6D4E-4DC3-B257-3836D4CC9640}"/>
            </a:ext>
          </a:extLst>
        </xdr:cNvPr>
        <xdr:cNvSpPr/>
      </xdr:nvSpPr>
      <xdr:spPr>
        <a:xfrm>
          <a:off x="19904710" y="67722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16510</xdr:rowOff>
    </xdr:to>
    <xdr:sp macro="" textlink="">
      <xdr:nvSpPr>
        <xdr:cNvPr id="483" name="フローチャート: 判断 482">
          <a:extLst>
            <a:ext uri="{FF2B5EF4-FFF2-40B4-BE49-F238E27FC236}">
              <a16:creationId xmlns:a16="http://schemas.microsoft.com/office/drawing/2014/main" id="{C5E62C8A-A92C-42AD-94AE-72002E8FF15A}"/>
            </a:ext>
          </a:extLst>
        </xdr:cNvPr>
        <xdr:cNvSpPr/>
      </xdr:nvSpPr>
      <xdr:spPr>
        <a:xfrm>
          <a:off x="19161760" y="67748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100330</xdr:rowOff>
    </xdr:from>
    <xdr:to>
      <xdr:col>107</xdr:col>
      <xdr:colOff>101600</xdr:colOff>
      <xdr:row>40</xdr:row>
      <xdr:rowOff>30480</xdr:rowOff>
    </xdr:to>
    <xdr:sp macro="" textlink="">
      <xdr:nvSpPr>
        <xdr:cNvPr id="484" name="フローチャート: 判断 483">
          <a:extLst>
            <a:ext uri="{FF2B5EF4-FFF2-40B4-BE49-F238E27FC236}">
              <a16:creationId xmlns:a16="http://schemas.microsoft.com/office/drawing/2014/main" id="{486AC882-C75A-43C8-A02C-A8A8040C25BC}"/>
            </a:ext>
          </a:extLst>
        </xdr:cNvPr>
        <xdr:cNvSpPr/>
      </xdr:nvSpPr>
      <xdr:spPr>
        <a:xfrm>
          <a:off x="18345150" y="67830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133350</xdr:rowOff>
    </xdr:from>
    <xdr:to>
      <xdr:col>102</xdr:col>
      <xdr:colOff>165100</xdr:colOff>
      <xdr:row>40</xdr:row>
      <xdr:rowOff>63500</xdr:rowOff>
    </xdr:to>
    <xdr:sp macro="" textlink="">
      <xdr:nvSpPr>
        <xdr:cNvPr id="485" name="フローチャート: 判断 484">
          <a:extLst>
            <a:ext uri="{FF2B5EF4-FFF2-40B4-BE49-F238E27FC236}">
              <a16:creationId xmlns:a16="http://schemas.microsoft.com/office/drawing/2014/main" id="{B8E26682-68B1-49A2-B743-3768B6AB9BBA}"/>
            </a:ext>
          </a:extLst>
        </xdr:cNvPr>
        <xdr:cNvSpPr/>
      </xdr:nvSpPr>
      <xdr:spPr>
        <a:xfrm>
          <a:off x="17547590" y="68160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111760</xdr:rowOff>
    </xdr:from>
    <xdr:to>
      <xdr:col>98</xdr:col>
      <xdr:colOff>38100</xdr:colOff>
      <xdr:row>40</xdr:row>
      <xdr:rowOff>41910</xdr:rowOff>
    </xdr:to>
    <xdr:sp macro="" textlink="">
      <xdr:nvSpPr>
        <xdr:cNvPr id="486" name="フローチャート: 判断 485">
          <a:extLst>
            <a:ext uri="{FF2B5EF4-FFF2-40B4-BE49-F238E27FC236}">
              <a16:creationId xmlns:a16="http://schemas.microsoft.com/office/drawing/2014/main" id="{E382748B-8D7E-4EB6-9A58-68F4DAD787E7}"/>
            </a:ext>
          </a:extLst>
        </xdr:cNvPr>
        <xdr:cNvSpPr/>
      </xdr:nvSpPr>
      <xdr:spPr>
        <a:xfrm>
          <a:off x="16761460" y="67983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524B5AF-EACA-4CBE-AA41-E3579D75B78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4F8402A-4857-43B9-8FC7-685F39BC165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50288D3-B124-49FA-BBA5-B54FB03E6C3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2F6511F-64B9-4599-BCC0-64DF3E8F1CD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24F4CB5-0BD6-40A9-AFB7-C7F5806F98B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148590</xdr:rowOff>
    </xdr:from>
    <xdr:to>
      <xdr:col>116</xdr:col>
      <xdr:colOff>114300</xdr:colOff>
      <xdr:row>40</xdr:row>
      <xdr:rowOff>78740</xdr:rowOff>
    </xdr:to>
    <xdr:sp macro="" textlink="">
      <xdr:nvSpPr>
        <xdr:cNvPr id="492" name="楕円 491">
          <a:extLst>
            <a:ext uri="{FF2B5EF4-FFF2-40B4-BE49-F238E27FC236}">
              <a16:creationId xmlns:a16="http://schemas.microsoft.com/office/drawing/2014/main" id="{B0AEC075-39CA-446E-BCE0-279C4175D4E8}"/>
            </a:ext>
          </a:extLst>
        </xdr:cNvPr>
        <xdr:cNvSpPr/>
      </xdr:nvSpPr>
      <xdr:spPr>
        <a:xfrm>
          <a:off x="19904710" y="68351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127017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3AC30E0A-F1BF-461A-8A66-F48F421D66EB}"/>
            </a:ext>
          </a:extLst>
        </xdr:cNvPr>
        <xdr:cNvSpPr txBox="1"/>
      </xdr:nvSpPr>
      <xdr:spPr>
        <a:xfrm>
          <a:off x="19985990"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156210</xdr:rowOff>
    </xdr:from>
    <xdr:to>
      <xdr:col>112</xdr:col>
      <xdr:colOff>38100</xdr:colOff>
      <xdr:row>40</xdr:row>
      <xdr:rowOff>86360</xdr:rowOff>
    </xdr:to>
    <xdr:sp macro="" textlink="">
      <xdr:nvSpPr>
        <xdr:cNvPr id="494" name="楕円 493">
          <a:extLst>
            <a:ext uri="{FF2B5EF4-FFF2-40B4-BE49-F238E27FC236}">
              <a16:creationId xmlns:a16="http://schemas.microsoft.com/office/drawing/2014/main" id="{83FBAB3B-0A14-4274-863A-99C98829C951}"/>
            </a:ext>
          </a:extLst>
        </xdr:cNvPr>
        <xdr:cNvSpPr/>
      </xdr:nvSpPr>
      <xdr:spPr>
        <a:xfrm>
          <a:off x="19161760" y="6844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27940</xdr:rowOff>
    </xdr:from>
    <xdr:to>
      <xdr:col>116</xdr:col>
      <xdr:colOff>63500</xdr:colOff>
      <xdr:row>40</xdr:row>
      <xdr:rowOff>35560</xdr:rowOff>
    </xdr:to>
    <xdr:cxnSp macro="">
      <xdr:nvCxnSpPr>
        <xdr:cNvPr id="495" name="直線コネクタ 494">
          <a:extLst>
            <a:ext uri="{FF2B5EF4-FFF2-40B4-BE49-F238E27FC236}">
              <a16:creationId xmlns:a16="http://schemas.microsoft.com/office/drawing/2014/main" id="{67ACFD22-49F8-4598-B759-CD3D52901316}"/>
            </a:ext>
          </a:extLst>
        </xdr:cNvPr>
        <xdr:cNvCxnSpPr/>
      </xdr:nvCxnSpPr>
      <xdr:spPr>
        <a:xfrm flipV="1">
          <a:off x="19204940" y="688403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163830</xdr:rowOff>
    </xdr:from>
    <xdr:to>
      <xdr:col>107</xdr:col>
      <xdr:colOff>101600</xdr:colOff>
      <xdr:row>40</xdr:row>
      <xdr:rowOff>93980</xdr:rowOff>
    </xdr:to>
    <xdr:sp macro="" textlink="">
      <xdr:nvSpPr>
        <xdr:cNvPr id="496" name="楕円 495">
          <a:extLst>
            <a:ext uri="{FF2B5EF4-FFF2-40B4-BE49-F238E27FC236}">
              <a16:creationId xmlns:a16="http://schemas.microsoft.com/office/drawing/2014/main" id="{0C1A97F6-5ABF-4A7C-974F-FCE2E2E79CE0}"/>
            </a:ext>
          </a:extLst>
        </xdr:cNvPr>
        <xdr:cNvSpPr/>
      </xdr:nvSpPr>
      <xdr:spPr>
        <a:xfrm>
          <a:off x="18345150" y="68541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35560</xdr:rowOff>
    </xdr:from>
    <xdr:to>
      <xdr:col>111</xdr:col>
      <xdr:colOff>177800</xdr:colOff>
      <xdr:row>40</xdr:row>
      <xdr:rowOff>43180</xdr:rowOff>
    </xdr:to>
    <xdr:cxnSp macro="">
      <xdr:nvCxnSpPr>
        <xdr:cNvPr id="497" name="直線コネクタ 496">
          <a:extLst>
            <a:ext uri="{FF2B5EF4-FFF2-40B4-BE49-F238E27FC236}">
              <a16:creationId xmlns:a16="http://schemas.microsoft.com/office/drawing/2014/main" id="{594E7BDE-A603-4036-AB44-DE3B2A0553F6}"/>
            </a:ext>
          </a:extLst>
        </xdr:cNvPr>
        <xdr:cNvCxnSpPr/>
      </xdr:nvCxnSpPr>
      <xdr:spPr>
        <a:xfrm flipV="1">
          <a:off x="18399760" y="689356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0</xdr:rowOff>
    </xdr:from>
    <xdr:to>
      <xdr:col>102</xdr:col>
      <xdr:colOff>165100</xdr:colOff>
      <xdr:row>40</xdr:row>
      <xdr:rowOff>101600</xdr:rowOff>
    </xdr:to>
    <xdr:sp macro="" textlink="">
      <xdr:nvSpPr>
        <xdr:cNvPr id="498" name="楕円 497">
          <a:extLst>
            <a:ext uri="{FF2B5EF4-FFF2-40B4-BE49-F238E27FC236}">
              <a16:creationId xmlns:a16="http://schemas.microsoft.com/office/drawing/2014/main" id="{CDD22989-EE83-402C-B885-A0DC17261622}"/>
            </a:ext>
          </a:extLst>
        </xdr:cNvPr>
        <xdr:cNvSpPr/>
      </xdr:nvSpPr>
      <xdr:spPr>
        <a:xfrm>
          <a:off x="17547590" y="68580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43180</xdr:rowOff>
    </xdr:from>
    <xdr:to>
      <xdr:col>107</xdr:col>
      <xdr:colOff>50800</xdr:colOff>
      <xdr:row>40</xdr:row>
      <xdr:rowOff>50800</xdr:rowOff>
    </xdr:to>
    <xdr:cxnSp macro="">
      <xdr:nvCxnSpPr>
        <xdr:cNvPr id="499" name="直線コネクタ 498">
          <a:extLst>
            <a:ext uri="{FF2B5EF4-FFF2-40B4-BE49-F238E27FC236}">
              <a16:creationId xmlns:a16="http://schemas.microsoft.com/office/drawing/2014/main" id="{4031B808-DB65-4933-B85C-63980BE95CB7}"/>
            </a:ext>
          </a:extLst>
        </xdr:cNvPr>
        <xdr:cNvCxnSpPr/>
      </xdr:nvCxnSpPr>
      <xdr:spPr>
        <a:xfrm flipV="1">
          <a:off x="17602200" y="690308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6350</xdr:rowOff>
    </xdr:from>
    <xdr:to>
      <xdr:col>98</xdr:col>
      <xdr:colOff>38100</xdr:colOff>
      <xdr:row>40</xdr:row>
      <xdr:rowOff>107950</xdr:rowOff>
    </xdr:to>
    <xdr:sp macro="" textlink="">
      <xdr:nvSpPr>
        <xdr:cNvPr id="500" name="楕円 499">
          <a:extLst>
            <a:ext uri="{FF2B5EF4-FFF2-40B4-BE49-F238E27FC236}">
              <a16:creationId xmlns:a16="http://schemas.microsoft.com/office/drawing/2014/main" id="{F6673AC5-8D73-4672-A023-59D08CA00544}"/>
            </a:ext>
          </a:extLst>
        </xdr:cNvPr>
        <xdr:cNvSpPr/>
      </xdr:nvSpPr>
      <xdr:spPr>
        <a:xfrm>
          <a:off x="16761460" y="6866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50800</xdr:rowOff>
    </xdr:from>
    <xdr:to>
      <xdr:col>102</xdr:col>
      <xdr:colOff>114300</xdr:colOff>
      <xdr:row>40</xdr:row>
      <xdr:rowOff>57150</xdr:rowOff>
    </xdr:to>
    <xdr:cxnSp macro="">
      <xdr:nvCxnSpPr>
        <xdr:cNvPr id="501" name="直線コネクタ 500">
          <a:extLst>
            <a:ext uri="{FF2B5EF4-FFF2-40B4-BE49-F238E27FC236}">
              <a16:creationId xmlns:a16="http://schemas.microsoft.com/office/drawing/2014/main" id="{95034F85-D838-41DA-89ED-7AD363F5C1BC}"/>
            </a:ext>
          </a:extLst>
        </xdr:cNvPr>
        <xdr:cNvCxnSpPr/>
      </xdr:nvCxnSpPr>
      <xdr:spPr>
        <a:xfrm flipV="1">
          <a:off x="16804640" y="69126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33037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98C035E1-E226-4DD2-AD98-0007BFB136ED}"/>
            </a:ext>
          </a:extLst>
        </xdr:cNvPr>
        <xdr:cNvSpPr txBox="1"/>
      </xdr:nvSpPr>
      <xdr:spPr>
        <a:xfrm>
          <a:off x="18982132"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47007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B273CDCA-8CF9-4A8D-A0B8-3F13C6E14F50}"/>
            </a:ext>
          </a:extLst>
        </xdr:cNvPr>
        <xdr:cNvSpPr txBox="1"/>
      </xdr:nvSpPr>
      <xdr:spPr>
        <a:xfrm>
          <a:off x="18182032" y="656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80027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244B7B41-DCA7-434D-9B42-4121149EAA20}"/>
            </a:ext>
          </a:extLst>
        </xdr:cNvPr>
        <xdr:cNvSpPr txBox="1"/>
      </xdr:nvSpPr>
      <xdr:spPr>
        <a:xfrm>
          <a:off x="17384472"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58437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BDEDBBF5-5569-4565-9C4D-97FBF7C31A58}"/>
            </a:ext>
          </a:extLst>
        </xdr:cNvPr>
        <xdr:cNvSpPr txBox="1"/>
      </xdr:nvSpPr>
      <xdr:spPr>
        <a:xfrm>
          <a:off x="1658881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77487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10A89C55-138D-4CAE-A11C-DE9F9321E64D}"/>
            </a:ext>
          </a:extLst>
        </xdr:cNvPr>
        <xdr:cNvSpPr txBox="1"/>
      </xdr:nvSpPr>
      <xdr:spPr>
        <a:xfrm>
          <a:off x="18982132" y="693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85107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CADE7661-01CB-4E7D-B70F-F77CAC842CB5}"/>
            </a:ext>
          </a:extLst>
        </xdr:cNvPr>
        <xdr:cNvSpPr txBox="1"/>
      </xdr:nvSpPr>
      <xdr:spPr>
        <a:xfrm>
          <a:off x="18182032" y="694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92727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9CBA235C-2013-4159-B7D0-6E63B4DE02CE}"/>
            </a:ext>
          </a:extLst>
        </xdr:cNvPr>
        <xdr:cNvSpPr txBox="1"/>
      </xdr:nvSpPr>
      <xdr:spPr>
        <a:xfrm>
          <a:off x="17384472"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99077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6536DCA1-A7EB-4E66-BAAE-DB06399E47E4}"/>
            </a:ext>
          </a:extLst>
        </xdr:cNvPr>
        <xdr:cNvSpPr txBox="1"/>
      </xdr:nvSpPr>
      <xdr:spPr>
        <a:xfrm>
          <a:off x="1658881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F5B23F1-00D6-4293-B3F1-036C519CDCD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53F0B27-F293-42EC-9A7B-9786C359B1D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8EB7B1D4-8C63-4E35-BCE8-792A49F9357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6730CF2B-5487-4281-A9C9-FDDEBCB6E0A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7582270C-E438-4643-B827-65C6B82C1AD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A9B0AAA-841C-46E3-868C-E0E4A10C354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2A7BBD64-B042-49AB-A90A-B6656A6E684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B2C43511-E003-400D-ADC5-C87F2561EC0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D3CE86BA-FCB8-403A-B691-9273CB2B2EA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51BD86FF-2883-412E-B5A6-965FD651DC7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ABD19CDB-2012-4B53-B60A-BF617280C72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D640E778-42C2-49B1-A2AC-49A9F1AA04FE}"/>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6BFF4B5D-0124-4548-B0D0-632BE831F995}"/>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B1754DD7-E6B4-4073-9F26-DEBE488C306D}"/>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7034C5FD-D140-4CEA-A0C4-C6C4942ABF1F}"/>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36E85AC5-70F1-4A26-914D-CFF04A5949A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7B973070-DBE2-4EB8-890F-4A46E007E4C8}"/>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78641ED6-C5BA-49C7-89E5-DC9C959A2A46}"/>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6B337C31-1C31-475C-8BAF-26468A63E52E}"/>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543DC854-40DC-4A80-A5EC-D57959DEA0D4}"/>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6FFBCCDB-18E8-45DA-AEE8-9A40D30CEB35}"/>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488139DB-1194-4C5A-B56A-394DCD996AE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B5D08155-6163-4312-BD21-8AEFB26A030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5CAAC3E2-8C55-4022-823D-1B9C50A4ECE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76200</xdr:rowOff>
    </xdr:from>
    <xdr:to>
      <xdr:col>85</xdr:col>
      <xdr:colOff>126364</xdr:colOff>
      <xdr:row>64</xdr:row>
      <xdr:rowOff>19050</xdr:rowOff>
    </xdr:to>
    <xdr:cxnSp macro="">
      <xdr:nvCxnSpPr>
        <xdr:cNvPr id="534" name="直線コネクタ 533">
          <a:extLst>
            <a:ext uri="{FF2B5EF4-FFF2-40B4-BE49-F238E27FC236}">
              <a16:creationId xmlns:a16="http://schemas.microsoft.com/office/drawing/2014/main" id="{CFAFDF57-347C-4967-8ABC-6489930B00C5}"/>
            </a:ext>
          </a:extLst>
        </xdr:cNvPr>
        <xdr:cNvCxnSpPr/>
      </xdr:nvCxnSpPr>
      <xdr:spPr>
        <a:xfrm flipV="1">
          <a:off x="14703424" y="950595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22877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D068703-62F0-42ED-8EFC-E87C0F2CE1A7}"/>
            </a:ext>
          </a:extLst>
        </xdr:cNvPr>
        <xdr:cNvSpPr txBox="1"/>
      </xdr:nvSpPr>
      <xdr:spPr>
        <a:xfrm>
          <a:off x="1474216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19050</xdr:rowOff>
    </xdr:from>
    <xdr:to>
      <xdr:col>86</xdr:col>
      <xdr:colOff>25400</xdr:colOff>
      <xdr:row>64</xdr:row>
      <xdr:rowOff>19050</xdr:rowOff>
    </xdr:to>
    <xdr:cxnSp macro="">
      <xdr:nvCxnSpPr>
        <xdr:cNvPr id="536" name="直線コネクタ 535">
          <a:extLst>
            <a:ext uri="{FF2B5EF4-FFF2-40B4-BE49-F238E27FC236}">
              <a16:creationId xmlns:a16="http://schemas.microsoft.com/office/drawing/2014/main" id="{F99335AC-81B7-460D-BF12-97F20C3A0F3F}"/>
            </a:ext>
          </a:extLst>
        </xdr:cNvPr>
        <xdr:cNvCxnSpPr/>
      </xdr:nvCxnSpPr>
      <xdr:spPr>
        <a:xfrm>
          <a:off x="1461135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22877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171ED5BB-14E1-4D60-8862-CF06F0B4AEF2}"/>
            </a:ext>
          </a:extLst>
        </xdr:cNvPr>
        <xdr:cNvSpPr txBox="1"/>
      </xdr:nvSpPr>
      <xdr:spPr>
        <a:xfrm>
          <a:off x="1474216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76200</xdr:rowOff>
    </xdr:from>
    <xdr:to>
      <xdr:col>86</xdr:col>
      <xdr:colOff>25400</xdr:colOff>
      <xdr:row>55</xdr:row>
      <xdr:rowOff>76200</xdr:rowOff>
    </xdr:to>
    <xdr:cxnSp macro="">
      <xdr:nvCxnSpPr>
        <xdr:cNvPr id="538" name="直線コネクタ 537">
          <a:extLst>
            <a:ext uri="{FF2B5EF4-FFF2-40B4-BE49-F238E27FC236}">
              <a16:creationId xmlns:a16="http://schemas.microsoft.com/office/drawing/2014/main" id="{93C2BB91-0ABF-4FB3-99FA-00FB2C076584}"/>
            </a:ext>
          </a:extLst>
        </xdr:cNvPr>
        <xdr:cNvCxnSpPr/>
      </xdr:nvCxnSpPr>
      <xdr:spPr>
        <a:xfrm>
          <a:off x="14611350" y="9505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53992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F722229A-A927-45D6-A938-11CCE8E5374E}"/>
            </a:ext>
          </a:extLst>
        </xdr:cNvPr>
        <xdr:cNvSpPr txBox="1"/>
      </xdr:nvSpPr>
      <xdr:spPr>
        <a:xfrm>
          <a:off x="1474216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40" name="フローチャート: 判断 539">
          <a:extLst>
            <a:ext uri="{FF2B5EF4-FFF2-40B4-BE49-F238E27FC236}">
              <a16:creationId xmlns:a16="http://schemas.microsoft.com/office/drawing/2014/main" id="{1B4ED187-8329-43C8-8DCC-24EC43C2554F}"/>
            </a:ext>
          </a:extLst>
        </xdr:cNvPr>
        <xdr:cNvSpPr/>
      </xdr:nvSpPr>
      <xdr:spPr>
        <a:xfrm>
          <a:off x="14649450" y="103162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160655</xdr:rowOff>
    </xdr:from>
    <xdr:to>
      <xdr:col>81</xdr:col>
      <xdr:colOff>101600</xdr:colOff>
      <xdr:row>60</xdr:row>
      <xdr:rowOff>90805</xdr:rowOff>
    </xdr:to>
    <xdr:sp macro="" textlink="">
      <xdr:nvSpPr>
        <xdr:cNvPr id="541" name="フローチャート: 判断 540">
          <a:extLst>
            <a:ext uri="{FF2B5EF4-FFF2-40B4-BE49-F238E27FC236}">
              <a16:creationId xmlns:a16="http://schemas.microsoft.com/office/drawing/2014/main" id="{90386B65-61B5-4BD7-8254-3063232AA56E}"/>
            </a:ext>
          </a:extLst>
        </xdr:cNvPr>
        <xdr:cNvSpPr/>
      </xdr:nvSpPr>
      <xdr:spPr>
        <a:xfrm>
          <a:off x="13887450" y="102781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42" name="フローチャート: 判断 541">
          <a:extLst>
            <a:ext uri="{FF2B5EF4-FFF2-40B4-BE49-F238E27FC236}">
              <a16:creationId xmlns:a16="http://schemas.microsoft.com/office/drawing/2014/main" id="{2B5E5A9D-3D55-4DEF-8D36-1F3B70DD5E0B}"/>
            </a:ext>
          </a:extLst>
        </xdr:cNvPr>
        <xdr:cNvSpPr/>
      </xdr:nvSpPr>
      <xdr:spPr>
        <a:xfrm>
          <a:off x="13089890" y="102666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139700</xdr:rowOff>
    </xdr:from>
    <xdr:to>
      <xdr:col>72</xdr:col>
      <xdr:colOff>38100</xdr:colOff>
      <xdr:row>60</xdr:row>
      <xdr:rowOff>69850</xdr:rowOff>
    </xdr:to>
    <xdr:sp macro="" textlink="">
      <xdr:nvSpPr>
        <xdr:cNvPr id="543" name="フローチャート: 判断 542">
          <a:extLst>
            <a:ext uri="{FF2B5EF4-FFF2-40B4-BE49-F238E27FC236}">
              <a16:creationId xmlns:a16="http://schemas.microsoft.com/office/drawing/2014/main" id="{A8EB764F-9E91-4EE0-928F-79C914617841}"/>
            </a:ext>
          </a:extLst>
        </xdr:cNvPr>
        <xdr:cNvSpPr/>
      </xdr:nvSpPr>
      <xdr:spPr>
        <a:xfrm>
          <a:off x="12303760" y="102514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168275</xdr:rowOff>
    </xdr:from>
    <xdr:to>
      <xdr:col>67</xdr:col>
      <xdr:colOff>101600</xdr:colOff>
      <xdr:row>60</xdr:row>
      <xdr:rowOff>98425</xdr:rowOff>
    </xdr:to>
    <xdr:sp macro="" textlink="">
      <xdr:nvSpPr>
        <xdr:cNvPr id="544" name="フローチャート: 判断 543">
          <a:extLst>
            <a:ext uri="{FF2B5EF4-FFF2-40B4-BE49-F238E27FC236}">
              <a16:creationId xmlns:a16="http://schemas.microsoft.com/office/drawing/2014/main" id="{20715856-5F73-4585-AB55-090980B3AE4C}"/>
            </a:ext>
          </a:extLst>
        </xdr:cNvPr>
        <xdr:cNvSpPr/>
      </xdr:nvSpPr>
      <xdr:spPr>
        <a:xfrm>
          <a:off x="11487150" y="1028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C966F26-FD6D-4D83-82DD-6C1D2582B03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0E4517E-3191-4284-8DF5-8C31CC143DF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F0928D1-A3B8-48A5-AB7E-B2269F870AC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01FAF45-26AE-44A5-83DA-822FF74F62E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7ACE49E-AA82-41B8-8CE0-706DB6BD94C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149225</xdr:rowOff>
    </xdr:from>
    <xdr:to>
      <xdr:col>85</xdr:col>
      <xdr:colOff>177800</xdr:colOff>
      <xdr:row>62</xdr:row>
      <xdr:rowOff>79375</xdr:rowOff>
    </xdr:to>
    <xdr:sp macro="" textlink="">
      <xdr:nvSpPr>
        <xdr:cNvPr id="550" name="楕円 549">
          <a:extLst>
            <a:ext uri="{FF2B5EF4-FFF2-40B4-BE49-F238E27FC236}">
              <a16:creationId xmlns:a16="http://schemas.microsoft.com/office/drawing/2014/main" id="{AF92A4F4-FDC0-4AFE-927F-F506EE6C8BE3}"/>
            </a:ext>
          </a:extLst>
        </xdr:cNvPr>
        <xdr:cNvSpPr/>
      </xdr:nvSpPr>
      <xdr:spPr>
        <a:xfrm>
          <a:off x="14649450" y="106076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127652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C55C1121-8270-497A-84EC-9FCE8A145276}"/>
            </a:ext>
          </a:extLst>
        </xdr:cNvPr>
        <xdr:cNvSpPr txBox="1"/>
      </xdr:nvSpPr>
      <xdr:spPr>
        <a:xfrm>
          <a:off x="14742160"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105410</xdr:rowOff>
    </xdr:from>
    <xdr:to>
      <xdr:col>81</xdr:col>
      <xdr:colOff>101600</xdr:colOff>
      <xdr:row>62</xdr:row>
      <xdr:rowOff>35560</xdr:rowOff>
    </xdr:to>
    <xdr:sp macro="" textlink="">
      <xdr:nvSpPr>
        <xdr:cNvPr id="552" name="楕円 551">
          <a:extLst>
            <a:ext uri="{FF2B5EF4-FFF2-40B4-BE49-F238E27FC236}">
              <a16:creationId xmlns:a16="http://schemas.microsoft.com/office/drawing/2014/main" id="{C8E1EEF8-90B7-4244-9FDA-017924FD1ADD}"/>
            </a:ext>
          </a:extLst>
        </xdr:cNvPr>
        <xdr:cNvSpPr/>
      </xdr:nvSpPr>
      <xdr:spPr>
        <a:xfrm>
          <a:off x="13887450" y="105619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156210</xdr:rowOff>
    </xdr:from>
    <xdr:to>
      <xdr:col>85</xdr:col>
      <xdr:colOff>127000</xdr:colOff>
      <xdr:row>62</xdr:row>
      <xdr:rowOff>28575</xdr:rowOff>
    </xdr:to>
    <xdr:cxnSp macro="">
      <xdr:nvCxnSpPr>
        <xdr:cNvPr id="553" name="直線コネクタ 552">
          <a:extLst>
            <a:ext uri="{FF2B5EF4-FFF2-40B4-BE49-F238E27FC236}">
              <a16:creationId xmlns:a16="http://schemas.microsoft.com/office/drawing/2014/main" id="{E9048E85-B446-4AD9-9D2B-5543686A4790}"/>
            </a:ext>
          </a:extLst>
        </xdr:cNvPr>
        <xdr:cNvCxnSpPr/>
      </xdr:nvCxnSpPr>
      <xdr:spPr>
        <a:xfrm>
          <a:off x="13942060" y="1061656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76835</xdr:rowOff>
    </xdr:from>
    <xdr:to>
      <xdr:col>76</xdr:col>
      <xdr:colOff>165100</xdr:colOff>
      <xdr:row>62</xdr:row>
      <xdr:rowOff>6985</xdr:rowOff>
    </xdr:to>
    <xdr:sp macro="" textlink="">
      <xdr:nvSpPr>
        <xdr:cNvPr id="554" name="楕円 553">
          <a:extLst>
            <a:ext uri="{FF2B5EF4-FFF2-40B4-BE49-F238E27FC236}">
              <a16:creationId xmlns:a16="http://schemas.microsoft.com/office/drawing/2014/main" id="{42051C08-CDAF-44B2-A52F-27E44D8159CA}"/>
            </a:ext>
          </a:extLst>
        </xdr:cNvPr>
        <xdr:cNvSpPr/>
      </xdr:nvSpPr>
      <xdr:spPr>
        <a:xfrm>
          <a:off x="13089890" y="105352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127635</xdr:rowOff>
    </xdr:from>
    <xdr:to>
      <xdr:col>81</xdr:col>
      <xdr:colOff>50800</xdr:colOff>
      <xdr:row>61</xdr:row>
      <xdr:rowOff>156210</xdr:rowOff>
    </xdr:to>
    <xdr:cxnSp macro="">
      <xdr:nvCxnSpPr>
        <xdr:cNvPr id="555" name="直線コネクタ 554">
          <a:extLst>
            <a:ext uri="{FF2B5EF4-FFF2-40B4-BE49-F238E27FC236}">
              <a16:creationId xmlns:a16="http://schemas.microsoft.com/office/drawing/2014/main" id="{B6FF79A9-877F-4748-98CD-65FD3969A73E}"/>
            </a:ext>
          </a:extLst>
        </xdr:cNvPr>
        <xdr:cNvCxnSpPr/>
      </xdr:nvCxnSpPr>
      <xdr:spPr>
        <a:xfrm>
          <a:off x="13144500" y="1058989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114935</xdr:rowOff>
    </xdr:from>
    <xdr:to>
      <xdr:col>72</xdr:col>
      <xdr:colOff>38100</xdr:colOff>
      <xdr:row>62</xdr:row>
      <xdr:rowOff>45085</xdr:rowOff>
    </xdr:to>
    <xdr:sp macro="" textlink="">
      <xdr:nvSpPr>
        <xdr:cNvPr id="556" name="楕円 555">
          <a:extLst>
            <a:ext uri="{FF2B5EF4-FFF2-40B4-BE49-F238E27FC236}">
              <a16:creationId xmlns:a16="http://schemas.microsoft.com/office/drawing/2014/main" id="{E4E36F65-373A-428C-A9DF-C4759E19BDFD}"/>
            </a:ext>
          </a:extLst>
        </xdr:cNvPr>
        <xdr:cNvSpPr/>
      </xdr:nvSpPr>
      <xdr:spPr>
        <a:xfrm>
          <a:off x="12303760" y="105733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127635</xdr:rowOff>
    </xdr:from>
    <xdr:to>
      <xdr:col>76</xdr:col>
      <xdr:colOff>114300</xdr:colOff>
      <xdr:row>61</xdr:row>
      <xdr:rowOff>165735</xdr:rowOff>
    </xdr:to>
    <xdr:cxnSp macro="">
      <xdr:nvCxnSpPr>
        <xdr:cNvPr id="557" name="直線コネクタ 556">
          <a:extLst>
            <a:ext uri="{FF2B5EF4-FFF2-40B4-BE49-F238E27FC236}">
              <a16:creationId xmlns:a16="http://schemas.microsoft.com/office/drawing/2014/main" id="{99CC8DF1-9BB9-4DEE-9DFE-393A93A96E49}"/>
            </a:ext>
          </a:extLst>
        </xdr:cNvPr>
        <xdr:cNvCxnSpPr/>
      </xdr:nvCxnSpPr>
      <xdr:spPr>
        <a:xfrm flipV="1">
          <a:off x="12346940" y="1058989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76835</xdr:rowOff>
    </xdr:from>
    <xdr:to>
      <xdr:col>67</xdr:col>
      <xdr:colOff>101600</xdr:colOff>
      <xdr:row>62</xdr:row>
      <xdr:rowOff>6985</xdr:rowOff>
    </xdr:to>
    <xdr:sp macro="" textlink="">
      <xdr:nvSpPr>
        <xdr:cNvPr id="558" name="楕円 557">
          <a:extLst>
            <a:ext uri="{FF2B5EF4-FFF2-40B4-BE49-F238E27FC236}">
              <a16:creationId xmlns:a16="http://schemas.microsoft.com/office/drawing/2014/main" id="{C6D00C3A-B025-4A77-A433-7585D0B01A15}"/>
            </a:ext>
          </a:extLst>
        </xdr:cNvPr>
        <xdr:cNvSpPr/>
      </xdr:nvSpPr>
      <xdr:spPr>
        <a:xfrm>
          <a:off x="11487150" y="105352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127635</xdr:rowOff>
    </xdr:from>
    <xdr:to>
      <xdr:col>71</xdr:col>
      <xdr:colOff>177800</xdr:colOff>
      <xdr:row>61</xdr:row>
      <xdr:rowOff>165735</xdr:rowOff>
    </xdr:to>
    <xdr:cxnSp macro="">
      <xdr:nvCxnSpPr>
        <xdr:cNvPr id="559" name="直線コネクタ 558">
          <a:extLst>
            <a:ext uri="{FF2B5EF4-FFF2-40B4-BE49-F238E27FC236}">
              <a16:creationId xmlns:a16="http://schemas.microsoft.com/office/drawing/2014/main" id="{7210F7D7-9448-415B-9E4A-E991BD7B491D}"/>
            </a:ext>
          </a:extLst>
        </xdr:cNvPr>
        <xdr:cNvCxnSpPr/>
      </xdr:nvCxnSpPr>
      <xdr:spPr>
        <a:xfrm>
          <a:off x="11541760" y="1058989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107332</xdr:rowOff>
    </xdr:from>
    <xdr:ext cx="405111" cy="259045"/>
    <xdr:sp macro="" textlink="">
      <xdr:nvSpPr>
        <xdr:cNvPr id="560" name="n_1aveValue【学校施設】&#10;有形固定資産減価償却率">
          <a:extLst>
            <a:ext uri="{FF2B5EF4-FFF2-40B4-BE49-F238E27FC236}">
              <a16:creationId xmlns:a16="http://schemas.microsoft.com/office/drawing/2014/main" id="{5FE6E9CD-F92A-4C21-B559-A5680EE4B98E}"/>
            </a:ext>
          </a:extLst>
        </xdr:cNvPr>
        <xdr:cNvSpPr txBox="1"/>
      </xdr:nvSpPr>
      <xdr:spPr>
        <a:xfrm>
          <a:off x="1373823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97807</xdr:rowOff>
    </xdr:from>
    <xdr:ext cx="405111" cy="259045"/>
    <xdr:sp macro="" textlink="">
      <xdr:nvSpPr>
        <xdr:cNvPr id="561" name="n_2aveValue【学校施設】&#10;有形固定資産減価償却率">
          <a:extLst>
            <a:ext uri="{FF2B5EF4-FFF2-40B4-BE49-F238E27FC236}">
              <a16:creationId xmlns:a16="http://schemas.microsoft.com/office/drawing/2014/main" id="{B563ADA5-D6F0-4D8C-AD03-57F84ECF796A}"/>
            </a:ext>
          </a:extLst>
        </xdr:cNvPr>
        <xdr:cNvSpPr txBox="1"/>
      </xdr:nvSpPr>
      <xdr:spPr>
        <a:xfrm>
          <a:off x="1295718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86377</xdr:rowOff>
    </xdr:from>
    <xdr:ext cx="405111" cy="259045"/>
    <xdr:sp macro="" textlink="">
      <xdr:nvSpPr>
        <xdr:cNvPr id="562" name="n_3aveValue【学校施設】&#10;有形固定資産減価償却率">
          <a:extLst>
            <a:ext uri="{FF2B5EF4-FFF2-40B4-BE49-F238E27FC236}">
              <a16:creationId xmlns:a16="http://schemas.microsoft.com/office/drawing/2014/main" id="{9D73F219-C0E2-4C04-B98D-A3F41060B533}"/>
            </a:ext>
          </a:extLst>
        </xdr:cNvPr>
        <xdr:cNvSpPr txBox="1"/>
      </xdr:nvSpPr>
      <xdr:spPr>
        <a:xfrm>
          <a:off x="1217105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114952</xdr:rowOff>
    </xdr:from>
    <xdr:ext cx="405111" cy="259045"/>
    <xdr:sp macro="" textlink="">
      <xdr:nvSpPr>
        <xdr:cNvPr id="563" name="n_4aveValue【学校施設】&#10;有形固定資産減価償却率">
          <a:extLst>
            <a:ext uri="{FF2B5EF4-FFF2-40B4-BE49-F238E27FC236}">
              <a16:creationId xmlns:a16="http://schemas.microsoft.com/office/drawing/2014/main" id="{FC5D6F8C-BEC3-4DC5-9CD7-739DC25CC0EA}"/>
            </a:ext>
          </a:extLst>
        </xdr:cNvPr>
        <xdr:cNvSpPr txBox="1"/>
      </xdr:nvSpPr>
      <xdr:spPr>
        <a:xfrm>
          <a:off x="113544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26687</xdr:rowOff>
    </xdr:from>
    <xdr:ext cx="405111" cy="259045"/>
    <xdr:sp macro="" textlink="">
      <xdr:nvSpPr>
        <xdr:cNvPr id="564" name="n_1mainValue【学校施設】&#10;有形固定資産減価償却率">
          <a:extLst>
            <a:ext uri="{FF2B5EF4-FFF2-40B4-BE49-F238E27FC236}">
              <a16:creationId xmlns:a16="http://schemas.microsoft.com/office/drawing/2014/main" id="{BE1412B3-CB59-4746-9240-1DFF2259E73D}"/>
            </a:ext>
          </a:extLst>
        </xdr:cNvPr>
        <xdr:cNvSpPr txBox="1"/>
      </xdr:nvSpPr>
      <xdr:spPr>
        <a:xfrm>
          <a:off x="1373823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169562</xdr:rowOff>
    </xdr:from>
    <xdr:ext cx="405111" cy="259045"/>
    <xdr:sp macro="" textlink="">
      <xdr:nvSpPr>
        <xdr:cNvPr id="565" name="n_2mainValue【学校施設】&#10;有形固定資産減価償却率">
          <a:extLst>
            <a:ext uri="{FF2B5EF4-FFF2-40B4-BE49-F238E27FC236}">
              <a16:creationId xmlns:a16="http://schemas.microsoft.com/office/drawing/2014/main" id="{D8D0AF82-9A00-4417-A5A0-781A492EEEB3}"/>
            </a:ext>
          </a:extLst>
        </xdr:cNvPr>
        <xdr:cNvSpPr txBox="1"/>
      </xdr:nvSpPr>
      <xdr:spPr>
        <a:xfrm>
          <a:off x="1295718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36212</xdr:rowOff>
    </xdr:from>
    <xdr:ext cx="405111" cy="259045"/>
    <xdr:sp macro="" textlink="">
      <xdr:nvSpPr>
        <xdr:cNvPr id="566" name="n_3mainValue【学校施設】&#10;有形固定資産減価償却率">
          <a:extLst>
            <a:ext uri="{FF2B5EF4-FFF2-40B4-BE49-F238E27FC236}">
              <a16:creationId xmlns:a16="http://schemas.microsoft.com/office/drawing/2014/main" id="{49874443-A7F9-43EC-A9D2-EF26BF7FF9C5}"/>
            </a:ext>
          </a:extLst>
        </xdr:cNvPr>
        <xdr:cNvSpPr txBox="1"/>
      </xdr:nvSpPr>
      <xdr:spPr>
        <a:xfrm>
          <a:off x="1217105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169562</xdr:rowOff>
    </xdr:from>
    <xdr:ext cx="405111" cy="259045"/>
    <xdr:sp macro="" textlink="">
      <xdr:nvSpPr>
        <xdr:cNvPr id="567" name="n_4mainValue【学校施設】&#10;有形固定資産減価償却率">
          <a:extLst>
            <a:ext uri="{FF2B5EF4-FFF2-40B4-BE49-F238E27FC236}">
              <a16:creationId xmlns:a16="http://schemas.microsoft.com/office/drawing/2014/main" id="{37E66CD9-193C-4F83-961F-BB34625DF011}"/>
            </a:ext>
          </a:extLst>
        </xdr:cNvPr>
        <xdr:cNvSpPr txBox="1"/>
      </xdr:nvSpPr>
      <xdr:spPr>
        <a:xfrm>
          <a:off x="113544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66664D9E-A7B7-427D-9DDA-466FEF6BE48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9CF347A6-C073-46B1-AEA5-B98068B9B80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D36CE5AC-7D02-47BF-90FA-4EB20F8B677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3EED79F-2556-497B-A103-0CDAFCC66AF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3BE75B2D-0A3E-4F31-A8A0-A128DA100E6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FC83D0A-FBFF-44B1-9AE5-0B409F4DDF9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87D0E92-B0BB-4F92-B804-D81994E0EFD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8B804F50-9CF9-457D-AEB3-7C33731A836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7837E62B-AA93-45E2-ADAF-12C80A6F9DD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F3863F1B-2F27-46D2-8FF0-B9D4CBBD613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C6FBFDBF-3A25-403F-83A3-79F1D8746335}"/>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F937594F-CCA6-414D-8682-698F454AE62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D7CA1F48-98A9-4320-B76E-2B19304EEB00}"/>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E4AF9A08-6B9C-4508-945B-A7727D3AA819}"/>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BFBECBAB-17E3-4B6B-BC1C-9C7814C54C6C}"/>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1070AACB-3EC5-453D-A777-B6FEE89E5667}"/>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D7C51C2B-0CD8-443E-B637-7CDE23EA058F}"/>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7D5060C0-70BA-47DC-AF24-984725F65438}"/>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8C597FC6-DFAB-4BB8-9114-B0ECC0F7B3DC}"/>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D098FFDA-D4F2-4243-ABB3-59BDC88E4A90}"/>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780C1314-842F-4615-A5F3-43958BA0BC45}"/>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6C6EE2BC-BFE1-4636-9E9C-7F54F8BD9FF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1E56E886-ECC6-49C6-A43E-4AB54A22B49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93BFABFE-D288-4472-B9E3-19503EEDE08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90678</xdr:rowOff>
    </xdr:from>
    <xdr:to>
      <xdr:col>116</xdr:col>
      <xdr:colOff>62864</xdr:colOff>
      <xdr:row>64</xdr:row>
      <xdr:rowOff>86106</xdr:rowOff>
    </xdr:to>
    <xdr:cxnSp macro="">
      <xdr:nvCxnSpPr>
        <xdr:cNvPr id="592" name="直線コネクタ 591">
          <a:extLst>
            <a:ext uri="{FF2B5EF4-FFF2-40B4-BE49-F238E27FC236}">
              <a16:creationId xmlns:a16="http://schemas.microsoft.com/office/drawing/2014/main" id="{56339627-90B0-47DD-8E83-FDF6A257DD0F}"/>
            </a:ext>
          </a:extLst>
        </xdr:cNvPr>
        <xdr:cNvCxnSpPr/>
      </xdr:nvCxnSpPr>
      <xdr:spPr>
        <a:xfrm flipV="1">
          <a:off x="19947254" y="9524238"/>
          <a:ext cx="0" cy="1536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89933</xdr:rowOff>
    </xdr:from>
    <xdr:ext cx="469744" cy="259045"/>
    <xdr:sp macro="" textlink="">
      <xdr:nvSpPr>
        <xdr:cNvPr id="593" name="【学校施設】&#10;一人当たり面積最小値テキスト">
          <a:extLst>
            <a:ext uri="{FF2B5EF4-FFF2-40B4-BE49-F238E27FC236}">
              <a16:creationId xmlns:a16="http://schemas.microsoft.com/office/drawing/2014/main" id="{E3BAB176-A0AE-4D6A-A13F-DFE81CCD44E0}"/>
            </a:ext>
          </a:extLst>
        </xdr:cNvPr>
        <xdr:cNvSpPr txBox="1"/>
      </xdr:nvSpPr>
      <xdr:spPr>
        <a:xfrm>
          <a:off x="19985990" y="1106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86106</xdr:rowOff>
    </xdr:from>
    <xdr:to>
      <xdr:col>116</xdr:col>
      <xdr:colOff>152400</xdr:colOff>
      <xdr:row>64</xdr:row>
      <xdr:rowOff>86106</xdr:rowOff>
    </xdr:to>
    <xdr:cxnSp macro="">
      <xdr:nvCxnSpPr>
        <xdr:cNvPr id="594" name="直線コネクタ 593">
          <a:extLst>
            <a:ext uri="{FF2B5EF4-FFF2-40B4-BE49-F238E27FC236}">
              <a16:creationId xmlns:a16="http://schemas.microsoft.com/office/drawing/2014/main" id="{02E443DD-02D4-4A31-A04D-CE74CE474E98}"/>
            </a:ext>
          </a:extLst>
        </xdr:cNvPr>
        <xdr:cNvCxnSpPr/>
      </xdr:nvCxnSpPr>
      <xdr:spPr>
        <a:xfrm>
          <a:off x="19885660" y="11060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37355</xdr:rowOff>
    </xdr:from>
    <xdr:ext cx="469744" cy="259045"/>
    <xdr:sp macro="" textlink="">
      <xdr:nvSpPr>
        <xdr:cNvPr id="595" name="【学校施設】&#10;一人当たり面積最大値テキスト">
          <a:extLst>
            <a:ext uri="{FF2B5EF4-FFF2-40B4-BE49-F238E27FC236}">
              <a16:creationId xmlns:a16="http://schemas.microsoft.com/office/drawing/2014/main" id="{DEFBC9EC-975D-45D1-B4BA-677A7AEF8918}"/>
            </a:ext>
          </a:extLst>
        </xdr:cNvPr>
        <xdr:cNvSpPr txBox="1"/>
      </xdr:nvSpPr>
      <xdr:spPr>
        <a:xfrm>
          <a:off x="19985990" y="929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90678</xdr:rowOff>
    </xdr:from>
    <xdr:to>
      <xdr:col>116</xdr:col>
      <xdr:colOff>152400</xdr:colOff>
      <xdr:row>55</xdr:row>
      <xdr:rowOff>90678</xdr:rowOff>
    </xdr:to>
    <xdr:cxnSp macro="">
      <xdr:nvCxnSpPr>
        <xdr:cNvPr id="596" name="直線コネクタ 595">
          <a:extLst>
            <a:ext uri="{FF2B5EF4-FFF2-40B4-BE49-F238E27FC236}">
              <a16:creationId xmlns:a16="http://schemas.microsoft.com/office/drawing/2014/main" id="{E962325A-25B9-4E71-BAD8-2218915D88B9}"/>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3700</xdr:rowOff>
    </xdr:from>
    <xdr:ext cx="469744" cy="259045"/>
    <xdr:sp macro="" textlink="">
      <xdr:nvSpPr>
        <xdr:cNvPr id="597" name="【学校施設】&#10;一人当たり面積平均値テキスト">
          <a:extLst>
            <a:ext uri="{FF2B5EF4-FFF2-40B4-BE49-F238E27FC236}">
              <a16:creationId xmlns:a16="http://schemas.microsoft.com/office/drawing/2014/main" id="{20FD4280-4735-4CD3-874D-3B2D6BAD1BA5}"/>
            </a:ext>
          </a:extLst>
        </xdr:cNvPr>
        <xdr:cNvSpPr txBox="1"/>
      </xdr:nvSpPr>
      <xdr:spPr>
        <a:xfrm>
          <a:off x="19985990" y="102907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152273</xdr:rowOff>
    </xdr:from>
    <xdr:to>
      <xdr:col>116</xdr:col>
      <xdr:colOff>114300</xdr:colOff>
      <xdr:row>61</xdr:row>
      <xdr:rowOff>82423</xdr:rowOff>
    </xdr:to>
    <xdr:sp macro="" textlink="">
      <xdr:nvSpPr>
        <xdr:cNvPr id="598" name="フローチャート: 判断 597">
          <a:extLst>
            <a:ext uri="{FF2B5EF4-FFF2-40B4-BE49-F238E27FC236}">
              <a16:creationId xmlns:a16="http://schemas.microsoft.com/office/drawing/2014/main" id="{AABFE774-CE4D-4D12-A9BF-096D34E40330}"/>
            </a:ext>
          </a:extLst>
        </xdr:cNvPr>
        <xdr:cNvSpPr/>
      </xdr:nvSpPr>
      <xdr:spPr>
        <a:xfrm>
          <a:off x="19904710" y="1043927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164465</xdr:rowOff>
    </xdr:from>
    <xdr:to>
      <xdr:col>112</xdr:col>
      <xdr:colOff>38100</xdr:colOff>
      <xdr:row>61</xdr:row>
      <xdr:rowOff>94615</xdr:rowOff>
    </xdr:to>
    <xdr:sp macro="" textlink="">
      <xdr:nvSpPr>
        <xdr:cNvPr id="599" name="フローチャート: 判断 598">
          <a:extLst>
            <a:ext uri="{FF2B5EF4-FFF2-40B4-BE49-F238E27FC236}">
              <a16:creationId xmlns:a16="http://schemas.microsoft.com/office/drawing/2014/main" id="{3BF794AF-F23A-45B1-95E6-88D8F0F9022A}"/>
            </a:ext>
          </a:extLst>
        </xdr:cNvPr>
        <xdr:cNvSpPr/>
      </xdr:nvSpPr>
      <xdr:spPr>
        <a:xfrm>
          <a:off x="19161760" y="104552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169418</xdr:rowOff>
    </xdr:from>
    <xdr:to>
      <xdr:col>107</xdr:col>
      <xdr:colOff>101600</xdr:colOff>
      <xdr:row>61</xdr:row>
      <xdr:rowOff>99568</xdr:rowOff>
    </xdr:to>
    <xdr:sp macro="" textlink="">
      <xdr:nvSpPr>
        <xdr:cNvPr id="600" name="フローチャート: 判断 599">
          <a:extLst>
            <a:ext uri="{FF2B5EF4-FFF2-40B4-BE49-F238E27FC236}">
              <a16:creationId xmlns:a16="http://schemas.microsoft.com/office/drawing/2014/main" id="{0C4E6768-4FBF-49FB-8E27-92EB65B2BF70}"/>
            </a:ext>
          </a:extLst>
        </xdr:cNvPr>
        <xdr:cNvSpPr/>
      </xdr:nvSpPr>
      <xdr:spPr>
        <a:xfrm>
          <a:off x="18345150" y="1046022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26543</xdr:rowOff>
    </xdr:from>
    <xdr:to>
      <xdr:col>102</xdr:col>
      <xdr:colOff>165100</xdr:colOff>
      <xdr:row>61</xdr:row>
      <xdr:rowOff>128143</xdr:rowOff>
    </xdr:to>
    <xdr:sp macro="" textlink="">
      <xdr:nvSpPr>
        <xdr:cNvPr id="601" name="フローチャート: 判断 600">
          <a:extLst>
            <a:ext uri="{FF2B5EF4-FFF2-40B4-BE49-F238E27FC236}">
              <a16:creationId xmlns:a16="http://schemas.microsoft.com/office/drawing/2014/main" id="{957F3145-8232-468F-9656-B24A47D6D2ED}"/>
            </a:ext>
          </a:extLst>
        </xdr:cNvPr>
        <xdr:cNvSpPr/>
      </xdr:nvSpPr>
      <xdr:spPr>
        <a:xfrm>
          <a:off x="17547590" y="10481183"/>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24638</xdr:rowOff>
    </xdr:from>
    <xdr:to>
      <xdr:col>98</xdr:col>
      <xdr:colOff>38100</xdr:colOff>
      <xdr:row>61</xdr:row>
      <xdr:rowOff>126238</xdr:rowOff>
    </xdr:to>
    <xdr:sp macro="" textlink="">
      <xdr:nvSpPr>
        <xdr:cNvPr id="602" name="フローチャート: 判断 601">
          <a:extLst>
            <a:ext uri="{FF2B5EF4-FFF2-40B4-BE49-F238E27FC236}">
              <a16:creationId xmlns:a16="http://schemas.microsoft.com/office/drawing/2014/main" id="{39291AC3-F5E0-4567-A4B8-6F36ADB73DA1}"/>
            </a:ext>
          </a:extLst>
        </xdr:cNvPr>
        <xdr:cNvSpPr/>
      </xdr:nvSpPr>
      <xdr:spPr>
        <a:xfrm>
          <a:off x="16761460" y="1047927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5AB569A-74A0-4D37-8D4C-08DBD861249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2BE0146-C3D7-432E-BA4D-ABA2A380B61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07EE604-7155-40BF-957A-E772AE1EAFA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A594903-A350-4170-A74B-093561310B1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F8D7E76-2B6B-42B6-99CA-146E89A1EAD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113792</xdr:rowOff>
    </xdr:from>
    <xdr:to>
      <xdr:col>116</xdr:col>
      <xdr:colOff>114300</xdr:colOff>
      <xdr:row>63</xdr:row>
      <xdr:rowOff>43942</xdr:rowOff>
    </xdr:to>
    <xdr:sp macro="" textlink="">
      <xdr:nvSpPr>
        <xdr:cNvPr id="608" name="楕円 607">
          <a:extLst>
            <a:ext uri="{FF2B5EF4-FFF2-40B4-BE49-F238E27FC236}">
              <a16:creationId xmlns:a16="http://schemas.microsoft.com/office/drawing/2014/main" id="{451F664C-C41B-4F30-AF2C-74C89ECD213F}"/>
            </a:ext>
          </a:extLst>
        </xdr:cNvPr>
        <xdr:cNvSpPr/>
      </xdr:nvSpPr>
      <xdr:spPr>
        <a:xfrm>
          <a:off x="19904710" y="107436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92219</xdr:rowOff>
    </xdr:from>
    <xdr:ext cx="469744" cy="259045"/>
    <xdr:sp macro="" textlink="">
      <xdr:nvSpPr>
        <xdr:cNvPr id="609" name="【学校施設】&#10;一人当たり面積該当値テキスト">
          <a:extLst>
            <a:ext uri="{FF2B5EF4-FFF2-40B4-BE49-F238E27FC236}">
              <a16:creationId xmlns:a16="http://schemas.microsoft.com/office/drawing/2014/main" id="{1510D28B-965A-46AE-B095-576C10B36C12}"/>
            </a:ext>
          </a:extLst>
        </xdr:cNvPr>
        <xdr:cNvSpPr txBox="1"/>
      </xdr:nvSpPr>
      <xdr:spPr>
        <a:xfrm>
          <a:off x="19985990" y="1072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84455</xdr:rowOff>
    </xdr:from>
    <xdr:to>
      <xdr:col>112</xdr:col>
      <xdr:colOff>38100</xdr:colOff>
      <xdr:row>63</xdr:row>
      <xdr:rowOff>14605</xdr:rowOff>
    </xdr:to>
    <xdr:sp macro="" textlink="">
      <xdr:nvSpPr>
        <xdr:cNvPr id="610" name="楕円 609">
          <a:extLst>
            <a:ext uri="{FF2B5EF4-FFF2-40B4-BE49-F238E27FC236}">
              <a16:creationId xmlns:a16="http://schemas.microsoft.com/office/drawing/2014/main" id="{23B40C9A-A72B-4E38-938C-41E0E926BF4B}"/>
            </a:ext>
          </a:extLst>
        </xdr:cNvPr>
        <xdr:cNvSpPr/>
      </xdr:nvSpPr>
      <xdr:spPr>
        <a:xfrm>
          <a:off x="19161760" y="107162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135255</xdr:rowOff>
    </xdr:from>
    <xdr:to>
      <xdr:col>116</xdr:col>
      <xdr:colOff>63500</xdr:colOff>
      <xdr:row>62</xdr:row>
      <xdr:rowOff>164592</xdr:rowOff>
    </xdr:to>
    <xdr:cxnSp macro="">
      <xdr:nvCxnSpPr>
        <xdr:cNvPr id="611" name="直線コネクタ 610">
          <a:extLst>
            <a:ext uri="{FF2B5EF4-FFF2-40B4-BE49-F238E27FC236}">
              <a16:creationId xmlns:a16="http://schemas.microsoft.com/office/drawing/2014/main" id="{6D899AE0-8DA1-43E5-98C3-5E379A5A8658}"/>
            </a:ext>
          </a:extLst>
        </xdr:cNvPr>
        <xdr:cNvCxnSpPr/>
      </xdr:nvCxnSpPr>
      <xdr:spPr>
        <a:xfrm>
          <a:off x="19204940" y="10761345"/>
          <a:ext cx="74295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98933</xdr:rowOff>
    </xdr:from>
    <xdr:to>
      <xdr:col>107</xdr:col>
      <xdr:colOff>101600</xdr:colOff>
      <xdr:row>63</xdr:row>
      <xdr:rowOff>29083</xdr:rowOff>
    </xdr:to>
    <xdr:sp macro="" textlink="">
      <xdr:nvSpPr>
        <xdr:cNvPr id="612" name="楕円 611">
          <a:extLst>
            <a:ext uri="{FF2B5EF4-FFF2-40B4-BE49-F238E27FC236}">
              <a16:creationId xmlns:a16="http://schemas.microsoft.com/office/drawing/2014/main" id="{5460F74D-DB31-4BC2-B8FE-E03A749EE761}"/>
            </a:ext>
          </a:extLst>
        </xdr:cNvPr>
        <xdr:cNvSpPr/>
      </xdr:nvSpPr>
      <xdr:spPr>
        <a:xfrm>
          <a:off x="18345150" y="1072502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135255</xdr:rowOff>
    </xdr:from>
    <xdr:to>
      <xdr:col>111</xdr:col>
      <xdr:colOff>177800</xdr:colOff>
      <xdr:row>62</xdr:row>
      <xdr:rowOff>149733</xdr:rowOff>
    </xdr:to>
    <xdr:cxnSp macro="">
      <xdr:nvCxnSpPr>
        <xdr:cNvPr id="613" name="直線コネクタ 612">
          <a:extLst>
            <a:ext uri="{FF2B5EF4-FFF2-40B4-BE49-F238E27FC236}">
              <a16:creationId xmlns:a16="http://schemas.microsoft.com/office/drawing/2014/main" id="{76A59FC9-C272-4DFE-BAB9-19B28D2F9669}"/>
            </a:ext>
          </a:extLst>
        </xdr:cNvPr>
        <xdr:cNvCxnSpPr/>
      </xdr:nvCxnSpPr>
      <xdr:spPr>
        <a:xfrm flipV="1">
          <a:off x="18399760" y="10761345"/>
          <a:ext cx="80518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614" name="楕円 613">
          <a:extLst>
            <a:ext uri="{FF2B5EF4-FFF2-40B4-BE49-F238E27FC236}">
              <a16:creationId xmlns:a16="http://schemas.microsoft.com/office/drawing/2014/main" id="{7CBDF80F-A575-4A29-84AF-E179F1131E6E}"/>
            </a:ext>
          </a:extLst>
        </xdr:cNvPr>
        <xdr:cNvSpPr/>
      </xdr:nvSpPr>
      <xdr:spPr>
        <a:xfrm>
          <a:off x="17547590" y="107334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149733</xdr:rowOff>
    </xdr:from>
    <xdr:to>
      <xdr:col>107</xdr:col>
      <xdr:colOff>50800</xdr:colOff>
      <xdr:row>62</xdr:row>
      <xdr:rowOff>156210</xdr:rowOff>
    </xdr:to>
    <xdr:cxnSp macro="">
      <xdr:nvCxnSpPr>
        <xdr:cNvPr id="615" name="直線コネクタ 614">
          <a:extLst>
            <a:ext uri="{FF2B5EF4-FFF2-40B4-BE49-F238E27FC236}">
              <a16:creationId xmlns:a16="http://schemas.microsoft.com/office/drawing/2014/main" id="{C1BBC523-11EB-42BA-9059-379335221D20}"/>
            </a:ext>
          </a:extLst>
        </xdr:cNvPr>
        <xdr:cNvCxnSpPr/>
      </xdr:nvCxnSpPr>
      <xdr:spPr>
        <a:xfrm flipV="1">
          <a:off x="17602200" y="10779633"/>
          <a:ext cx="79756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118364</xdr:rowOff>
    </xdr:from>
    <xdr:to>
      <xdr:col>98</xdr:col>
      <xdr:colOff>38100</xdr:colOff>
      <xdr:row>63</xdr:row>
      <xdr:rowOff>48514</xdr:rowOff>
    </xdr:to>
    <xdr:sp macro="" textlink="">
      <xdr:nvSpPr>
        <xdr:cNvPr id="616" name="楕円 615">
          <a:extLst>
            <a:ext uri="{FF2B5EF4-FFF2-40B4-BE49-F238E27FC236}">
              <a16:creationId xmlns:a16="http://schemas.microsoft.com/office/drawing/2014/main" id="{8366A0C2-D6DD-45DF-B6E4-A9EDC1D6C6E9}"/>
            </a:ext>
          </a:extLst>
        </xdr:cNvPr>
        <xdr:cNvSpPr/>
      </xdr:nvSpPr>
      <xdr:spPr>
        <a:xfrm>
          <a:off x="16761460" y="10750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156210</xdr:rowOff>
    </xdr:from>
    <xdr:to>
      <xdr:col>102</xdr:col>
      <xdr:colOff>114300</xdr:colOff>
      <xdr:row>62</xdr:row>
      <xdr:rowOff>169164</xdr:rowOff>
    </xdr:to>
    <xdr:cxnSp macro="">
      <xdr:nvCxnSpPr>
        <xdr:cNvPr id="617" name="直線コネクタ 616">
          <a:extLst>
            <a:ext uri="{FF2B5EF4-FFF2-40B4-BE49-F238E27FC236}">
              <a16:creationId xmlns:a16="http://schemas.microsoft.com/office/drawing/2014/main" id="{3D1F8CE8-D6A4-4F49-BC5D-2EF8E9828B97}"/>
            </a:ext>
          </a:extLst>
        </xdr:cNvPr>
        <xdr:cNvCxnSpPr/>
      </xdr:nvCxnSpPr>
      <xdr:spPr>
        <a:xfrm flipV="1">
          <a:off x="16804640" y="10788015"/>
          <a:ext cx="79756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111142</xdr:rowOff>
    </xdr:from>
    <xdr:ext cx="469744" cy="259045"/>
    <xdr:sp macro="" textlink="">
      <xdr:nvSpPr>
        <xdr:cNvPr id="618" name="n_1aveValue【学校施設】&#10;一人当たり面積">
          <a:extLst>
            <a:ext uri="{FF2B5EF4-FFF2-40B4-BE49-F238E27FC236}">
              <a16:creationId xmlns:a16="http://schemas.microsoft.com/office/drawing/2014/main" id="{64DC635B-4FB9-42E3-9F6C-2FF3353AFA55}"/>
            </a:ext>
          </a:extLst>
        </xdr:cNvPr>
        <xdr:cNvSpPr txBox="1"/>
      </xdr:nvSpPr>
      <xdr:spPr>
        <a:xfrm>
          <a:off x="18982132"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116095</xdr:rowOff>
    </xdr:from>
    <xdr:ext cx="469744" cy="259045"/>
    <xdr:sp macro="" textlink="">
      <xdr:nvSpPr>
        <xdr:cNvPr id="619" name="n_2aveValue【学校施設】&#10;一人当たり面積">
          <a:extLst>
            <a:ext uri="{FF2B5EF4-FFF2-40B4-BE49-F238E27FC236}">
              <a16:creationId xmlns:a16="http://schemas.microsoft.com/office/drawing/2014/main" id="{4C4A4EA3-4E9E-42DA-958C-7FA0ADAB37CD}"/>
            </a:ext>
          </a:extLst>
        </xdr:cNvPr>
        <xdr:cNvSpPr txBox="1"/>
      </xdr:nvSpPr>
      <xdr:spPr>
        <a:xfrm>
          <a:off x="18182032" y="1023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144670</xdr:rowOff>
    </xdr:from>
    <xdr:ext cx="469744" cy="259045"/>
    <xdr:sp macro="" textlink="">
      <xdr:nvSpPr>
        <xdr:cNvPr id="620" name="n_3aveValue【学校施設】&#10;一人当たり面積">
          <a:extLst>
            <a:ext uri="{FF2B5EF4-FFF2-40B4-BE49-F238E27FC236}">
              <a16:creationId xmlns:a16="http://schemas.microsoft.com/office/drawing/2014/main" id="{B88D3FE5-38C6-4326-8626-87CD4BC2A2FE}"/>
            </a:ext>
          </a:extLst>
        </xdr:cNvPr>
        <xdr:cNvSpPr txBox="1"/>
      </xdr:nvSpPr>
      <xdr:spPr>
        <a:xfrm>
          <a:off x="17384472"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142765</xdr:rowOff>
    </xdr:from>
    <xdr:ext cx="469744" cy="259045"/>
    <xdr:sp macro="" textlink="">
      <xdr:nvSpPr>
        <xdr:cNvPr id="621" name="n_4aveValue【学校施設】&#10;一人当たり面積">
          <a:extLst>
            <a:ext uri="{FF2B5EF4-FFF2-40B4-BE49-F238E27FC236}">
              <a16:creationId xmlns:a16="http://schemas.microsoft.com/office/drawing/2014/main" id="{505EA4B8-29D2-49F6-A38C-58259E5E42C8}"/>
            </a:ext>
          </a:extLst>
        </xdr:cNvPr>
        <xdr:cNvSpPr txBox="1"/>
      </xdr:nvSpPr>
      <xdr:spPr>
        <a:xfrm>
          <a:off x="16588817" y="1025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5732</xdr:rowOff>
    </xdr:from>
    <xdr:ext cx="469744" cy="259045"/>
    <xdr:sp macro="" textlink="">
      <xdr:nvSpPr>
        <xdr:cNvPr id="622" name="n_1mainValue【学校施設】&#10;一人当たり面積">
          <a:extLst>
            <a:ext uri="{FF2B5EF4-FFF2-40B4-BE49-F238E27FC236}">
              <a16:creationId xmlns:a16="http://schemas.microsoft.com/office/drawing/2014/main" id="{48ADED97-2A8A-4085-A67E-CB5412DE3117}"/>
            </a:ext>
          </a:extLst>
        </xdr:cNvPr>
        <xdr:cNvSpPr txBox="1"/>
      </xdr:nvSpPr>
      <xdr:spPr>
        <a:xfrm>
          <a:off x="18982132"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20210</xdr:rowOff>
    </xdr:from>
    <xdr:ext cx="469744" cy="259045"/>
    <xdr:sp macro="" textlink="">
      <xdr:nvSpPr>
        <xdr:cNvPr id="623" name="n_2mainValue【学校施設】&#10;一人当たり面積">
          <a:extLst>
            <a:ext uri="{FF2B5EF4-FFF2-40B4-BE49-F238E27FC236}">
              <a16:creationId xmlns:a16="http://schemas.microsoft.com/office/drawing/2014/main" id="{9AC42378-79E1-4C22-9CAB-4441EF0FEAD4}"/>
            </a:ext>
          </a:extLst>
        </xdr:cNvPr>
        <xdr:cNvSpPr txBox="1"/>
      </xdr:nvSpPr>
      <xdr:spPr>
        <a:xfrm>
          <a:off x="18182032" y="108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624" name="n_3mainValue【学校施設】&#10;一人当たり面積">
          <a:extLst>
            <a:ext uri="{FF2B5EF4-FFF2-40B4-BE49-F238E27FC236}">
              <a16:creationId xmlns:a16="http://schemas.microsoft.com/office/drawing/2014/main" id="{A76653C3-B6BF-4FDD-BF40-2B736D1B874C}"/>
            </a:ext>
          </a:extLst>
        </xdr:cNvPr>
        <xdr:cNvSpPr txBox="1"/>
      </xdr:nvSpPr>
      <xdr:spPr>
        <a:xfrm>
          <a:off x="17384472"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39641</xdr:rowOff>
    </xdr:from>
    <xdr:ext cx="469744" cy="259045"/>
    <xdr:sp macro="" textlink="">
      <xdr:nvSpPr>
        <xdr:cNvPr id="625" name="n_4mainValue【学校施設】&#10;一人当たり面積">
          <a:extLst>
            <a:ext uri="{FF2B5EF4-FFF2-40B4-BE49-F238E27FC236}">
              <a16:creationId xmlns:a16="http://schemas.microsoft.com/office/drawing/2014/main" id="{40D12E1E-3782-40FD-A7BA-06C407BDACD2}"/>
            </a:ext>
          </a:extLst>
        </xdr:cNvPr>
        <xdr:cNvSpPr txBox="1"/>
      </xdr:nvSpPr>
      <xdr:spPr>
        <a:xfrm>
          <a:off x="16588817" y="1084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CC5356D-6D38-486D-8C78-5BA447B0C3E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EAD45954-A56F-4784-B0E2-77305D29AF2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67AD5F8B-1D36-4AA7-B9FF-8637B95AB60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8319E88C-6245-478D-868D-D42E4D36B55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FF534C95-71B7-41F3-9A8C-8E607B34DCA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A9BEFC59-7674-4869-A212-011E73706A8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56D2E64-014C-493A-9A6C-39F05A3C351A}"/>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A559494-7A66-4C67-AA51-C8615B06438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78DE0F61-5BB2-4351-8781-C4172F918CC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B698FFDE-3018-48FB-9E82-A1528BE89DA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F6C577F4-0A2C-4A72-87CA-725B512FA63F}"/>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327C283A-68BE-4AAB-802D-A37EC9A1FF0A}"/>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AE9D70A6-BF23-46E2-AAE2-513A970A2DAF}"/>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7444003A-F77C-4001-BCF3-8CA83D77FAA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18CF574C-B28D-4D1A-B5DE-E70022DFE32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BF32AB9E-B3FF-44F8-A7A2-233E76F4CF3A}"/>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21641BC3-C12C-45F1-AFE0-9FC37692CF3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37DD6B4B-C076-4664-B1D1-C45643A1D2A0}"/>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4ACAB60F-1395-4E28-940B-EE7718EB4F6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2912F71C-5B79-4A10-B06A-25FAD383C9EB}"/>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8AD91C22-6E56-42E4-81BC-FD89B97E130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B58AD5AB-0A72-4864-BF02-6D1D59D9365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DAEEDBA0-AA20-4A2A-A014-613E4B159CC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4A5D6EA5-63E7-4E0A-A301-855C3296FD6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127636</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83C208E0-889F-459E-A3C7-B55F9727FBAF}"/>
            </a:ext>
          </a:extLst>
        </xdr:cNvPr>
        <xdr:cNvCxnSpPr/>
      </xdr:nvCxnSpPr>
      <xdr:spPr>
        <a:xfrm flipV="1">
          <a:off x="14703424" y="13333096"/>
          <a:ext cx="0" cy="1525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4725E0FD-EB7B-4DE7-86BD-F6FB313FB058}"/>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E5FE6D56-0369-41C8-89FC-3EEB1C84B904}"/>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74313</xdr:rowOff>
    </xdr:from>
    <xdr:ext cx="405111" cy="259045"/>
    <xdr:sp macro="" textlink="">
      <xdr:nvSpPr>
        <xdr:cNvPr id="653" name="【児童館】&#10;有形固定資産減価償却率最大値テキスト">
          <a:extLst>
            <a:ext uri="{FF2B5EF4-FFF2-40B4-BE49-F238E27FC236}">
              <a16:creationId xmlns:a16="http://schemas.microsoft.com/office/drawing/2014/main" id="{5ADE0050-7A6C-4871-A9E8-D03057320F7C}"/>
            </a:ext>
          </a:extLst>
        </xdr:cNvPr>
        <xdr:cNvSpPr txBox="1"/>
      </xdr:nvSpPr>
      <xdr:spPr>
        <a:xfrm>
          <a:off x="14742160" y="1310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127636</xdr:rowOff>
    </xdr:from>
    <xdr:to>
      <xdr:col>86</xdr:col>
      <xdr:colOff>25400</xdr:colOff>
      <xdr:row>77</xdr:row>
      <xdr:rowOff>127636</xdr:rowOff>
    </xdr:to>
    <xdr:cxnSp macro="">
      <xdr:nvCxnSpPr>
        <xdr:cNvPr id="654" name="直線コネクタ 653">
          <a:extLst>
            <a:ext uri="{FF2B5EF4-FFF2-40B4-BE49-F238E27FC236}">
              <a16:creationId xmlns:a16="http://schemas.microsoft.com/office/drawing/2014/main" id="{505F26A3-92CF-4BAF-AA8A-4BA820F68850}"/>
            </a:ext>
          </a:extLst>
        </xdr:cNvPr>
        <xdr:cNvCxnSpPr/>
      </xdr:nvCxnSpPr>
      <xdr:spPr>
        <a:xfrm>
          <a:off x="14611350" y="1333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121938</xdr:rowOff>
    </xdr:from>
    <xdr:ext cx="405111" cy="259045"/>
    <xdr:sp macro="" textlink="">
      <xdr:nvSpPr>
        <xdr:cNvPr id="655" name="【児童館】&#10;有形固定資産減価償却率平均値テキスト">
          <a:extLst>
            <a:ext uri="{FF2B5EF4-FFF2-40B4-BE49-F238E27FC236}">
              <a16:creationId xmlns:a16="http://schemas.microsoft.com/office/drawing/2014/main" id="{63B804CD-12D6-4634-BFBE-8843F7E4B557}"/>
            </a:ext>
          </a:extLst>
        </xdr:cNvPr>
        <xdr:cNvSpPr txBox="1"/>
      </xdr:nvSpPr>
      <xdr:spPr>
        <a:xfrm>
          <a:off x="14742160" y="1435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143511</xdr:rowOff>
    </xdr:from>
    <xdr:to>
      <xdr:col>85</xdr:col>
      <xdr:colOff>177800</xdr:colOff>
      <xdr:row>84</xdr:row>
      <xdr:rowOff>73661</xdr:rowOff>
    </xdr:to>
    <xdr:sp macro="" textlink="">
      <xdr:nvSpPr>
        <xdr:cNvPr id="656" name="フローチャート: 判断 655">
          <a:extLst>
            <a:ext uri="{FF2B5EF4-FFF2-40B4-BE49-F238E27FC236}">
              <a16:creationId xmlns:a16="http://schemas.microsoft.com/office/drawing/2014/main" id="{F0EDC355-9AAD-4FB4-88EE-C6426C4E5C24}"/>
            </a:ext>
          </a:extLst>
        </xdr:cNvPr>
        <xdr:cNvSpPr/>
      </xdr:nvSpPr>
      <xdr:spPr>
        <a:xfrm>
          <a:off x="14649450" y="143719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8255</xdr:rowOff>
    </xdr:from>
    <xdr:to>
      <xdr:col>81</xdr:col>
      <xdr:colOff>101600</xdr:colOff>
      <xdr:row>83</xdr:row>
      <xdr:rowOff>109855</xdr:rowOff>
    </xdr:to>
    <xdr:sp macro="" textlink="">
      <xdr:nvSpPr>
        <xdr:cNvPr id="657" name="フローチャート: 判断 656">
          <a:extLst>
            <a:ext uri="{FF2B5EF4-FFF2-40B4-BE49-F238E27FC236}">
              <a16:creationId xmlns:a16="http://schemas.microsoft.com/office/drawing/2014/main" id="{672A5970-58B2-4E1F-867A-E5E25C90A395}"/>
            </a:ext>
          </a:extLst>
        </xdr:cNvPr>
        <xdr:cNvSpPr/>
      </xdr:nvSpPr>
      <xdr:spPr>
        <a:xfrm>
          <a:off x="13887450" y="142405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12064</xdr:rowOff>
    </xdr:from>
    <xdr:to>
      <xdr:col>76</xdr:col>
      <xdr:colOff>165100</xdr:colOff>
      <xdr:row>83</xdr:row>
      <xdr:rowOff>113664</xdr:rowOff>
    </xdr:to>
    <xdr:sp macro="" textlink="">
      <xdr:nvSpPr>
        <xdr:cNvPr id="658" name="フローチャート: 判断 657">
          <a:extLst>
            <a:ext uri="{FF2B5EF4-FFF2-40B4-BE49-F238E27FC236}">
              <a16:creationId xmlns:a16="http://schemas.microsoft.com/office/drawing/2014/main" id="{441110B8-035F-4062-85B0-580C84FEEBC4}"/>
            </a:ext>
          </a:extLst>
        </xdr:cNvPr>
        <xdr:cNvSpPr/>
      </xdr:nvSpPr>
      <xdr:spPr>
        <a:xfrm>
          <a:off x="13089890" y="142462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76836</xdr:rowOff>
    </xdr:from>
    <xdr:to>
      <xdr:col>72</xdr:col>
      <xdr:colOff>38100</xdr:colOff>
      <xdr:row>84</xdr:row>
      <xdr:rowOff>6986</xdr:rowOff>
    </xdr:to>
    <xdr:sp macro="" textlink="">
      <xdr:nvSpPr>
        <xdr:cNvPr id="659" name="フローチャート: 判断 658">
          <a:extLst>
            <a:ext uri="{FF2B5EF4-FFF2-40B4-BE49-F238E27FC236}">
              <a16:creationId xmlns:a16="http://schemas.microsoft.com/office/drawing/2014/main" id="{DF8CF482-735D-4660-9579-4777958E67BF}"/>
            </a:ext>
          </a:extLst>
        </xdr:cNvPr>
        <xdr:cNvSpPr/>
      </xdr:nvSpPr>
      <xdr:spPr>
        <a:xfrm>
          <a:off x="12303760" y="143071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101600</xdr:rowOff>
    </xdr:from>
    <xdr:to>
      <xdr:col>67</xdr:col>
      <xdr:colOff>101600</xdr:colOff>
      <xdr:row>83</xdr:row>
      <xdr:rowOff>31750</xdr:rowOff>
    </xdr:to>
    <xdr:sp macro="" textlink="">
      <xdr:nvSpPr>
        <xdr:cNvPr id="660" name="フローチャート: 判断 659">
          <a:extLst>
            <a:ext uri="{FF2B5EF4-FFF2-40B4-BE49-F238E27FC236}">
              <a16:creationId xmlns:a16="http://schemas.microsoft.com/office/drawing/2014/main" id="{EBFBAAD1-ED3F-4993-B020-323A8E54713A}"/>
            </a:ext>
          </a:extLst>
        </xdr:cNvPr>
        <xdr:cNvSpPr/>
      </xdr:nvSpPr>
      <xdr:spPr>
        <a:xfrm>
          <a:off x="1148715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068DF9E-A952-4972-A62C-9B6C8F6EC2C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C0DDA45-BDA7-4FFA-80B9-5DF0B83F3F84}"/>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58478A5-FE03-4D30-96FB-ED561E59C887}"/>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B0039A4E-DBA3-4575-9F0A-E0C18AB4B8E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C84E2FB-BA11-4991-9D31-954C8073F699}"/>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86</xdr:row>
      <xdr:rowOff>48261</xdr:rowOff>
    </xdr:from>
    <xdr:to>
      <xdr:col>72</xdr:col>
      <xdr:colOff>38100</xdr:colOff>
      <xdr:row>86</xdr:row>
      <xdr:rowOff>149861</xdr:rowOff>
    </xdr:to>
    <xdr:sp macro="" textlink="">
      <xdr:nvSpPr>
        <xdr:cNvPr id="666" name="楕円 665">
          <a:extLst>
            <a:ext uri="{FF2B5EF4-FFF2-40B4-BE49-F238E27FC236}">
              <a16:creationId xmlns:a16="http://schemas.microsoft.com/office/drawing/2014/main" id="{4BA3CF4A-D9A8-43D9-AE66-F9FC829EB532}"/>
            </a:ext>
          </a:extLst>
        </xdr:cNvPr>
        <xdr:cNvSpPr/>
      </xdr:nvSpPr>
      <xdr:spPr>
        <a:xfrm>
          <a:off x="12303760" y="14794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86</xdr:row>
      <xdr:rowOff>46355</xdr:rowOff>
    </xdr:from>
    <xdr:to>
      <xdr:col>67</xdr:col>
      <xdr:colOff>101600</xdr:colOff>
      <xdr:row>86</xdr:row>
      <xdr:rowOff>147955</xdr:rowOff>
    </xdr:to>
    <xdr:sp macro="" textlink="">
      <xdr:nvSpPr>
        <xdr:cNvPr id="667" name="楕円 666">
          <a:extLst>
            <a:ext uri="{FF2B5EF4-FFF2-40B4-BE49-F238E27FC236}">
              <a16:creationId xmlns:a16="http://schemas.microsoft.com/office/drawing/2014/main" id="{E54DC8C7-CD53-47CC-85D3-5017A8A9D043}"/>
            </a:ext>
          </a:extLst>
        </xdr:cNvPr>
        <xdr:cNvSpPr/>
      </xdr:nvSpPr>
      <xdr:spPr>
        <a:xfrm>
          <a:off x="11487150" y="147929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97155</xdr:rowOff>
    </xdr:from>
    <xdr:to>
      <xdr:col>71</xdr:col>
      <xdr:colOff>177800</xdr:colOff>
      <xdr:row>86</xdr:row>
      <xdr:rowOff>99061</xdr:rowOff>
    </xdr:to>
    <xdr:cxnSp macro="">
      <xdr:nvCxnSpPr>
        <xdr:cNvPr id="668" name="直線コネクタ 667">
          <a:extLst>
            <a:ext uri="{FF2B5EF4-FFF2-40B4-BE49-F238E27FC236}">
              <a16:creationId xmlns:a16="http://schemas.microsoft.com/office/drawing/2014/main" id="{83749556-DD49-4EE0-AC97-49CA62F6F613}"/>
            </a:ext>
          </a:extLst>
        </xdr:cNvPr>
        <xdr:cNvCxnSpPr/>
      </xdr:nvCxnSpPr>
      <xdr:spPr>
        <a:xfrm>
          <a:off x="11541760" y="14838045"/>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126382</xdr:rowOff>
    </xdr:from>
    <xdr:ext cx="405111" cy="259045"/>
    <xdr:sp macro="" textlink="">
      <xdr:nvSpPr>
        <xdr:cNvPr id="669" name="n_1aveValue【児童館】&#10;有形固定資産減価償却率">
          <a:extLst>
            <a:ext uri="{FF2B5EF4-FFF2-40B4-BE49-F238E27FC236}">
              <a16:creationId xmlns:a16="http://schemas.microsoft.com/office/drawing/2014/main" id="{0A5B6430-AE4C-44F9-86A3-3B8E1910A512}"/>
            </a:ext>
          </a:extLst>
        </xdr:cNvPr>
        <xdr:cNvSpPr txBox="1"/>
      </xdr:nvSpPr>
      <xdr:spPr>
        <a:xfrm>
          <a:off x="13738234" y="1401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130191</xdr:rowOff>
    </xdr:from>
    <xdr:ext cx="405111" cy="259045"/>
    <xdr:sp macro="" textlink="">
      <xdr:nvSpPr>
        <xdr:cNvPr id="670" name="n_2aveValue【児童館】&#10;有形固定資産減価償却率">
          <a:extLst>
            <a:ext uri="{FF2B5EF4-FFF2-40B4-BE49-F238E27FC236}">
              <a16:creationId xmlns:a16="http://schemas.microsoft.com/office/drawing/2014/main" id="{32205EB2-E0BB-4A47-B538-34FD57E36537}"/>
            </a:ext>
          </a:extLst>
        </xdr:cNvPr>
        <xdr:cNvSpPr txBox="1"/>
      </xdr:nvSpPr>
      <xdr:spPr>
        <a:xfrm>
          <a:off x="12957184" y="1402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23513</xdr:rowOff>
    </xdr:from>
    <xdr:ext cx="405111" cy="259045"/>
    <xdr:sp macro="" textlink="">
      <xdr:nvSpPr>
        <xdr:cNvPr id="671" name="n_3aveValue【児童館】&#10;有形固定資産減価償却率">
          <a:extLst>
            <a:ext uri="{FF2B5EF4-FFF2-40B4-BE49-F238E27FC236}">
              <a16:creationId xmlns:a16="http://schemas.microsoft.com/office/drawing/2014/main" id="{D08F92A4-4920-48F7-BE0F-3E3C19C777FA}"/>
            </a:ext>
          </a:extLst>
        </xdr:cNvPr>
        <xdr:cNvSpPr txBox="1"/>
      </xdr:nvSpPr>
      <xdr:spPr>
        <a:xfrm>
          <a:off x="12171054" y="14078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48277</xdr:rowOff>
    </xdr:from>
    <xdr:ext cx="405111" cy="259045"/>
    <xdr:sp macro="" textlink="">
      <xdr:nvSpPr>
        <xdr:cNvPr id="672" name="n_4aveValue【児童館】&#10;有形固定資産減価償却率">
          <a:extLst>
            <a:ext uri="{FF2B5EF4-FFF2-40B4-BE49-F238E27FC236}">
              <a16:creationId xmlns:a16="http://schemas.microsoft.com/office/drawing/2014/main" id="{051E6CD5-1E19-4324-BD31-32B108538F6C}"/>
            </a:ext>
          </a:extLst>
        </xdr:cNvPr>
        <xdr:cNvSpPr txBox="1"/>
      </xdr:nvSpPr>
      <xdr:spPr>
        <a:xfrm>
          <a:off x="113544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140988</xdr:rowOff>
    </xdr:from>
    <xdr:ext cx="405111" cy="259045"/>
    <xdr:sp macro="" textlink="">
      <xdr:nvSpPr>
        <xdr:cNvPr id="673" name="n_3mainValue【児童館】&#10;有形固定資産減価償却率">
          <a:extLst>
            <a:ext uri="{FF2B5EF4-FFF2-40B4-BE49-F238E27FC236}">
              <a16:creationId xmlns:a16="http://schemas.microsoft.com/office/drawing/2014/main" id="{D617026D-A25B-4123-9987-E99A6AE71494}"/>
            </a:ext>
          </a:extLst>
        </xdr:cNvPr>
        <xdr:cNvSpPr txBox="1"/>
      </xdr:nvSpPr>
      <xdr:spPr>
        <a:xfrm>
          <a:off x="12171054" y="1488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139082</xdr:rowOff>
    </xdr:from>
    <xdr:ext cx="405111" cy="259045"/>
    <xdr:sp macro="" textlink="">
      <xdr:nvSpPr>
        <xdr:cNvPr id="674" name="n_4mainValue【児童館】&#10;有形固定資産減価償却率">
          <a:extLst>
            <a:ext uri="{FF2B5EF4-FFF2-40B4-BE49-F238E27FC236}">
              <a16:creationId xmlns:a16="http://schemas.microsoft.com/office/drawing/2014/main" id="{FE259A99-EA37-47CE-B377-D5A436227133}"/>
            </a:ext>
          </a:extLst>
        </xdr:cNvPr>
        <xdr:cNvSpPr txBox="1"/>
      </xdr:nvSpPr>
      <xdr:spPr>
        <a:xfrm>
          <a:off x="11354444" y="1487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1E55F91D-FA0F-409E-AEE7-84B799580D3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A5D4BBFE-1F4C-4543-A025-0686A2E6EE0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9F11DEC3-8A8E-4335-8057-A12A3493F84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4257853E-F10A-492A-93ED-1C341988BF5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6F2DE0C8-2909-429E-98F9-1A5CB6EE2C9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208C3D03-9C8C-4908-94CF-CFB930ECEDC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20496FB2-2362-4DEE-92A1-285A837B73C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8603619E-B2EB-4D3D-A279-1F085EF7458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3F2025C2-5699-4B4B-A07C-5723E66D7BC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E653EA41-0931-462D-887B-F4F59319F513}"/>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id="{0C4F50EF-6876-41EF-A349-047E4C38FD08}"/>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id="{46502EF5-AC21-42BC-8B1E-2FA3C34B1A9E}"/>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id="{45F3EB62-5EF0-4A05-9B21-0EF3155CC5A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id="{4F958B15-DAB1-419C-82F9-B46B9269D76E}"/>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id="{6F4E38A1-3C91-483C-8E90-403619FF461B}"/>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id="{3350E5D5-4C4C-450A-8532-D70C3E4D1F9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id="{3BD98FA1-45CD-436F-B86E-5A05011FC020}"/>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id="{3A5052ED-DE70-4494-8F7C-1287B0A27B62}"/>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3B79A7CB-F99A-4902-8DB9-D1D5001B0A5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516051E9-9C17-41C9-A298-99DB9D56E65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1EC71458-6060-4C6F-9FE4-A53C17055F8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95250</xdr:rowOff>
    </xdr:from>
    <xdr:to>
      <xdr:col>116</xdr:col>
      <xdr:colOff>62864</xdr:colOff>
      <xdr:row>85</xdr:row>
      <xdr:rowOff>81535</xdr:rowOff>
    </xdr:to>
    <xdr:cxnSp macro="">
      <xdr:nvCxnSpPr>
        <xdr:cNvPr id="696" name="直線コネクタ 695">
          <a:extLst>
            <a:ext uri="{FF2B5EF4-FFF2-40B4-BE49-F238E27FC236}">
              <a16:creationId xmlns:a16="http://schemas.microsoft.com/office/drawing/2014/main" id="{86D43576-AC56-4249-9966-DCC1ABC1BCFC}"/>
            </a:ext>
          </a:extLst>
        </xdr:cNvPr>
        <xdr:cNvCxnSpPr/>
      </xdr:nvCxnSpPr>
      <xdr:spPr>
        <a:xfrm flipV="1">
          <a:off x="19947254" y="13635990"/>
          <a:ext cx="0" cy="1020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85362</xdr:rowOff>
    </xdr:from>
    <xdr:ext cx="469744" cy="259045"/>
    <xdr:sp macro="" textlink="">
      <xdr:nvSpPr>
        <xdr:cNvPr id="697" name="【児童館】&#10;一人当たり面積最小値テキスト">
          <a:extLst>
            <a:ext uri="{FF2B5EF4-FFF2-40B4-BE49-F238E27FC236}">
              <a16:creationId xmlns:a16="http://schemas.microsoft.com/office/drawing/2014/main" id="{F262C801-47E9-409E-9938-BD4010C04C0A}"/>
            </a:ext>
          </a:extLst>
        </xdr:cNvPr>
        <xdr:cNvSpPr txBox="1"/>
      </xdr:nvSpPr>
      <xdr:spPr>
        <a:xfrm>
          <a:off x="19985990" y="1466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81535</xdr:rowOff>
    </xdr:from>
    <xdr:to>
      <xdr:col>116</xdr:col>
      <xdr:colOff>152400</xdr:colOff>
      <xdr:row>85</xdr:row>
      <xdr:rowOff>81535</xdr:rowOff>
    </xdr:to>
    <xdr:cxnSp macro="">
      <xdr:nvCxnSpPr>
        <xdr:cNvPr id="698" name="直線コネクタ 697">
          <a:extLst>
            <a:ext uri="{FF2B5EF4-FFF2-40B4-BE49-F238E27FC236}">
              <a16:creationId xmlns:a16="http://schemas.microsoft.com/office/drawing/2014/main" id="{C543E443-0FE7-4580-88A9-5B218F13FC62}"/>
            </a:ext>
          </a:extLst>
        </xdr:cNvPr>
        <xdr:cNvCxnSpPr/>
      </xdr:nvCxnSpPr>
      <xdr:spPr>
        <a:xfrm>
          <a:off x="19885660" y="14656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41927</xdr:rowOff>
    </xdr:from>
    <xdr:ext cx="469744" cy="259045"/>
    <xdr:sp macro="" textlink="">
      <xdr:nvSpPr>
        <xdr:cNvPr id="699" name="【児童館】&#10;一人当たり面積最大値テキスト">
          <a:extLst>
            <a:ext uri="{FF2B5EF4-FFF2-40B4-BE49-F238E27FC236}">
              <a16:creationId xmlns:a16="http://schemas.microsoft.com/office/drawing/2014/main" id="{76008EBA-127E-43BB-A092-22724533237F}"/>
            </a:ext>
          </a:extLst>
        </xdr:cNvPr>
        <xdr:cNvSpPr txBox="1"/>
      </xdr:nvSpPr>
      <xdr:spPr>
        <a:xfrm>
          <a:off x="19985990" y="1341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95250</xdr:rowOff>
    </xdr:from>
    <xdr:to>
      <xdr:col>116</xdr:col>
      <xdr:colOff>152400</xdr:colOff>
      <xdr:row>79</xdr:row>
      <xdr:rowOff>95250</xdr:rowOff>
    </xdr:to>
    <xdr:cxnSp macro="">
      <xdr:nvCxnSpPr>
        <xdr:cNvPr id="700" name="直線コネクタ 699">
          <a:extLst>
            <a:ext uri="{FF2B5EF4-FFF2-40B4-BE49-F238E27FC236}">
              <a16:creationId xmlns:a16="http://schemas.microsoft.com/office/drawing/2014/main" id="{FBC71490-D8E8-4B4E-82D8-A185128DEA3C}"/>
            </a:ext>
          </a:extLst>
        </xdr:cNvPr>
        <xdr:cNvCxnSpPr/>
      </xdr:nvCxnSpPr>
      <xdr:spPr>
        <a:xfrm>
          <a:off x="19885660" y="13635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73169</xdr:rowOff>
    </xdr:from>
    <xdr:ext cx="469744" cy="259045"/>
    <xdr:sp macro="" textlink="">
      <xdr:nvSpPr>
        <xdr:cNvPr id="701" name="【児童館】&#10;一人当たり面積平均値テキスト">
          <a:extLst>
            <a:ext uri="{FF2B5EF4-FFF2-40B4-BE49-F238E27FC236}">
              <a16:creationId xmlns:a16="http://schemas.microsoft.com/office/drawing/2014/main" id="{E0F25E71-1416-4D64-B83D-F852A2C7DD42}"/>
            </a:ext>
          </a:extLst>
        </xdr:cNvPr>
        <xdr:cNvSpPr txBox="1"/>
      </xdr:nvSpPr>
      <xdr:spPr>
        <a:xfrm>
          <a:off x="19985990" y="1430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94742</xdr:rowOff>
    </xdr:from>
    <xdr:to>
      <xdr:col>116</xdr:col>
      <xdr:colOff>114300</xdr:colOff>
      <xdr:row>84</xdr:row>
      <xdr:rowOff>24892</xdr:rowOff>
    </xdr:to>
    <xdr:sp macro="" textlink="">
      <xdr:nvSpPr>
        <xdr:cNvPr id="702" name="フローチャート: 判断 701">
          <a:extLst>
            <a:ext uri="{FF2B5EF4-FFF2-40B4-BE49-F238E27FC236}">
              <a16:creationId xmlns:a16="http://schemas.microsoft.com/office/drawing/2014/main" id="{A8888DD8-08D7-4A70-A274-8F657EAAED4D}"/>
            </a:ext>
          </a:extLst>
        </xdr:cNvPr>
        <xdr:cNvSpPr/>
      </xdr:nvSpPr>
      <xdr:spPr>
        <a:xfrm>
          <a:off x="19904710" y="143289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117602</xdr:rowOff>
    </xdr:from>
    <xdr:to>
      <xdr:col>112</xdr:col>
      <xdr:colOff>38100</xdr:colOff>
      <xdr:row>84</xdr:row>
      <xdr:rowOff>47752</xdr:rowOff>
    </xdr:to>
    <xdr:sp macro="" textlink="">
      <xdr:nvSpPr>
        <xdr:cNvPr id="703" name="フローチャート: 判断 702">
          <a:extLst>
            <a:ext uri="{FF2B5EF4-FFF2-40B4-BE49-F238E27FC236}">
              <a16:creationId xmlns:a16="http://schemas.microsoft.com/office/drawing/2014/main" id="{F9A51387-4F53-4D03-9308-54ED7E4DC44E}"/>
            </a:ext>
          </a:extLst>
        </xdr:cNvPr>
        <xdr:cNvSpPr/>
      </xdr:nvSpPr>
      <xdr:spPr>
        <a:xfrm>
          <a:off x="19161760" y="1434795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122174</xdr:rowOff>
    </xdr:from>
    <xdr:to>
      <xdr:col>107</xdr:col>
      <xdr:colOff>101600</xdr:colOff>
      <xdr:row>84</xdr:row>
      <xdr:rowOff>52324</xdr:rowOff>
    </xdr:to>
    <xdr:sp macro="" textlink="">
      <xdr:nvSpPr>
        <xdr:cNvPr id="704" name="フローチャート: 判断 703">
          <a:extLst>
            <a:ext uri="{FF2B5EF4-FFF2-40B4-BE49-F238E27FC236}">
              <a16:creationId xmlns:a16="http://schemas.microsoft.com/office/drawing/2014/main" id="{1B03DAD0-D858-47F0-A542-D494E4F427CB}"/>
            </a:ext>
          </a:extLst>
        </xdr:cNvPr>
        <xdr:cNvSpPr/>
      </xdr:nvSpPr>
      <xdr:spPr>
        <a:xfrm>
          <a:off x="18345150" y="14354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131318</xdr:rowOff>
    </xdr:from>
    <xdr:to>
      <xdr:col>102</xdr:col>
      <xdr:colOff>165100</xdr:colOff>
      <xdr:row>84</xdr:row>
      <xdr:rowOff>61468</xdr:rowOff>
    </xdr:to>
    <xdr:sp macro="" textlink="">
      <xdr:nvSpPr>
        <xdr:cNvPr id="705" name="フローチャート: 判断 704">
          <a:extLst>
            <a:ext uri="{FF2B5EF4-FFF2-40B4-BE49-F238E27FC236}">
              <a16:creationId xmlns:a16="http://schemas.microsoft.com/office/drawing/2014/main" id="{C99C0F36-521D-46B2-A284-3B1470965779}"/>
            </a:ext>
          </a:extLst>
        </xdr:cNvPr>
        <xdr:cNvSpPr/>
      </xdr:nvSpPr>
      <xdr:spPr>
        <a:xfrm>
          <a:off x="17547590" y="1436547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28448</xdr:rowOff>
    </xdr:from>
    <xdr:to>
      <xdr:col>98</xdr:col>
      <xdr:colOff>38100</xdr:colOff>
      <xdr:row>84</xdr:row>
      <xdr:rowOff>130048</xdr:rowOff>
    </xdr:to>
    <xdr:sp macro="" textlink="">
      <xdr:nvSpPr>
        <xdr:cNvPr id="706" name="フローチャート: 判断 705">
          <a:extLst>
            <a:ext uri="{FF2B5EF4-FFF2-40B4-BE49-F238E27FC236}">
              <a16:creationId xmlns:a16="http://schemas.microsoft.com/office/drawing/2014/main" id="{597DC00A-9C79-4720-B5FB-19232FEAD482}"/>
            </a:ext>
          </a:extLst>
        </xdr:cNvPr>
        <xdr:cNvSpPr/>
      </xdr:nvSpPr>
      <xdr:spPr>
        <a:xfrm>
          <a:off x="16761460" y="1442834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EED62335-AC1F-4DDB-BAA6-FEB991B095E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A8602F53-3C39-46DE-AC74-B9352CBE804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6143AF9-B8ED-4172-B77A-68D01AF4039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666B0A7D-E5A8-441E-9973-7A63F86A1628}"/>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3C57582-02D4-4210-86AD-4F71E0C0EF1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19304</xdr:rowOff>
    </xdr:from>
    <xdr:to>
      <xdr:col>102</xdr:col>
      <xdr:colOff>165100</xdr:colOff>
      <xdr:row>82</xdr:row>
      <xdr:rowOff>120904</xdr:rowOff>
    </xdr:to>
    <xdr:sp macro="" textlink="">
      <xdr:nvSpPr>
        <xdr:cNvPr id="712" name="楕円 711">
          <a:extLst>
            <a:ext uri="{FF2B5EF4-FFF2-40B4-BE49-F238E27FC236}">
              <a16:creationId xmlns:a16="http://schemas.microsoft.com/office/drawing/2014/main" id="{EB5752F1-32D8-4755-AD3D-EC6D3CA4EDA4}"/>
            </a:ext>
          </a:extLst>
        </xdr:cNvPr>
        <xdr:cNvSpPr/>
      </xdr:nvSpPr>
      <xdr:spPr>
        <a:xfrm>
          <a:off x="17547590" y="140743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33020</xdr:rowOff>
    </xdr:from>
    <xdr:to>
      <xdr:col>98</xdr:col>
      <xdr:colOff>38100</xdr:colOff>
      <xdr:row>82</xdr:row>
      <xdr:rowOff>134620</xdr:rowOff>
    </xdr:to>
    <xdr:sp macro="" textlink="">
      <xdr:nvSpPr>
        <xdr:cNvPr id="713" name="楕円 712">
          <a:extLst>
            <a:ext uri="{FF2B5EF4-FFF2-40B4-BE49-F238E27FC236}">
              <a16:creationId xmlns:a16="http://schemas.microsoft.com/office/drawing/2014/main" id="{9C9B4851-2786-4DFD-B1D1-852DA893B8A3}"/>
            </a:ext>
          </a:extLst>
        </xdr:cNvPr>
        <xdr:cNvSpPr/>
      </xdr:nvSpPr>
      <xdr:spPr>
        <a:xfrm>
          <a:off x="16761460" y="140900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70104</xdr:rowOff>
    </xdr:from>
    <xdr:to>
      <xdr:col>102</xdr:col>
      <xdr:colOff>114300</xdr:colOff>
      <xdr:row>82</xdr:row>
      <xdr:rowOff>83820</xdr:rowOff>
    </xdr:to>
    <xdr:cxnSp macro="">
      <xdr:nvCxnSpPr>
        <xdr:cNvPr id="714" name="直線コネクタ 713">
          <a:extLst>
            <a:ext uri="{FF2B5EF4-FFF2-40B4-BE49-F238E27FC236}">
              <a16:creationId xmlns:a16="http://schemas.microsoft.com/office/drawing/2014/main" id="{8F10EA90-827A-4042-803B-60A75258B06F}"/>
            </a:ext>
          </a:extLst>
        </xdr:cNvPr>
        <xdr:cNvCxnSpPr/>
      </xdr:nvCxnSpPr>
      <xdr:spPr>
        <a:xfrm flipV="1">
          <a:off x="16804640" y="14127099"/>
          <a:ext cx="79756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64279</xdr:rowOff>
    </xdr:from>
    <xdr:ext cx="469744" cy="259045"/>
    <xdr:sp macro="" textlink="">
      <xdr:nvSpPr>
        <xdr:cNvPr id="715" name="n_1aveValue【児童館】&#10;一人当たり面積">
          <a:extLst>
            <a:ext uri="{FF2B5EF4-FFF2-40B4-BE49-F238E27FC236}">
              <a16:creationId xmlns:a16="http://schemas.microsoft.com/office/drawing/2014/main" id="{C399FC6A-4F63-4D80-961E-35FA46C175E4}"/>
            </a:ext>
          </a:extLst>
        </xdr:cNvPr>
        <xdr:cNvSpPr txBox="1"/>
      </xdr:nvSpPr>
      <xdr:spPr>
        <a:xfrm>
          <a:off x="18982132" y="1411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68851</xdr:rowOff>
    </xdr:from>
    <xdr:ext cx="469744" cy="259045"/>
    <xdr:sp macro="" textlink="">
      <xdr:nvSpPr>
        <xdr:cNvPr id="716" name="n_2aveValue【児童館】&#10;一人当たり面積">
          <a:extLst>
            <a:ext uri="{FF2B5EF4-FFF2-40B4-BE49-F238E27FC236}">
              <a16:creationId xmlns:a16="http://schemas.microsoft.com/office/drawing/2014/main" id="{6A6FA145-4485-448B-956F-8CE1298AB394}"/>
            </a:ext>
          </a:extLst>
        </xdr:cNvPr>
        <xdr:cNvSpPr txBox="1"/>
      </xdr:nvSpPr>
      <xdr:spPr>
        <a:xfrm>
          <a:off x="18182032" y="1412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52595</xdr:rowOff>
    </xdr:from>
    <xdr:ext cx="469744" cy="259045"/>
    <xdr:sp macro="" textlink="">
      <xdr:nvSpPr>
        <xdr:cNvPr id="717" name="n_3aveValue【児童館】&#10;一人当たり面積">
          <a:extLst>
            <a:ext uri="{FF2B5EF4-FFF2-40B4-BE49-F238E27FC236}">
              <a16:creationId xmlns:a16="http://schemas.microsoft.com/office/drawing/2014/main" id="{AFDACA9D-CBEA-41FF-9C1E-B40D20B06C64}"/>
            </a:ext>
          </a:extLst>
        </xdr:cNvPr>
        <xdr:cNvSpPr txBox="1"/>
      </xdr:nvSpPr>
      <xdr:spPr>
        <a:xfrm>
          <a:off x="17384472" y="1445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121175</xdr:rowOff>
    </xdr:from>
    <xdr:ext cx="469744" cy="259045"/>
    <xdr:sp macro="" textlink="">
      <xdr:nvSpPr>
        <xdr:cNvPr id="718" name="n_4aveValue【児童館】&#10;一人当たり面積">
          <a:extLst>
            <a:ext uri="{FF2B5EF4-FFF2-40B4-BE49-F238E27FC236}">
              <a16:creationId xmlns:a16="http://schemas.microsoft.com/office/drawing/2014/main" id="{E3FBC6CD-32E8-449F-ACC2-0E76CBCA1510}"/>
            </a:ext>
          </a:extLst>
        </xdr:cNvPr>
        <xdr:cNvSpPr txBox="1"/>
      </xdr:nvSpPr>
      <xdr:spPr>
        <a:xfrm>
          <a:off x="16588817" y="1452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137431</xdr:rowOff>
    </xdr:from>
    <xdr:ext cx="469744" cy="259045"/>
    <xdr:sp macro="" textlink="">
      <xdr:nvSpPr>
        <xdr:cNvPr id="719" name="n_3mainValue【児童館】&#10;一人当たり面積">
          <a:extLst>
            <a:ext uri="{FF2B5EF4-FFF2-40B4-BE49-F238E27FC236}">
              <a16:creationId xmlns:a16="http://schemas.microsoft.com/office/drawing/2014/main" id="{5EF164DD-FE29-4F1A-8774-048B12851D79}"/>
            </a:ext>
          </a:extLst>
        </xdr:cNvPr>
        <xdr:cNvSpPr txBox="1"/>
      </xdr:nvSpPr>
      <xdr:spPr>
        <a:xfrm>
          <a:off x="17384472" y="138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151147</xdr:rowOff>
    </xdr:from>
    <xdr:ext cx="469744" cy="259045"/>
    <xdr:sp macro="" textlink="">
      <xdr:nvSpPr>
        <xdr:cNvPr id="720" name="n_4mainValue【児童館】&#10;一人当たり面積">
          <a:extLst>
            <a:ext uri="{FF2B5EF4-FFF2-40B4-BE49-F238E27FC236}">
              <a16:creationId xmlns:a16="http://schemas.microsoft.com/office/drawing/2014/main" id="{C9AFC0E0-6F73-4709-91C8-45AAB5E0FC44}"/>
            </a:ext>
          </a:extLst>
        </xdr:cNvPr>
        <xdr:cNvSpPr txBox="1"/>
      </xdr:nvSpPr>
      <xdr:spPr>
        <a:xfrm>
          <a:off x="1658881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1" name="正方形/長方形 720">
          <a:extLst>
            <a:ext uri="{FF2B5EF4-FFF2-40B4-BE49-F238E27FC236}">
              <a16:creationId xmlns:a16="http://schemas.microsoft.com/office/drawing/2014/main" id="{519E7498-7771-4FE7-AB75-973F4977483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2" name="正方形/長方形 721">
          <a:extLst>
            <a:ext uri="{FF2B5EF4-FFF2-40B4-BE49-F238E27FC236}">
              <a16:creationId xmlns:a16="http://schemas.microsoft.com/office/drawing/2014/main" id="{121C7958-2583-4912-A1B9-2B23AE860A5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3" name="正方形/長方形 722">
          <a:extLst>
            <a:ext uri="{FF2B5EF4-FFF2-40B4-BE49-F238E27FC236}">
              <a16:creationId xmlns:a16="http://schemas.microsoft.com/office/drawing/2014/main" id="{E45D062B-1AEE-4FD0-9310-1F809B744CB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4" name="正方形/長方形 723">
          <a:extLst>
            <a:ext uri="{FF2B5EF4-FFF2-40B4-BE49-F238E27FC236}">
              <a16:creationId xmlns:a16="http://schemas.microsoft.com/office/drawing/2014/main" id="{265F75B3-7D85-495E-99FE-D7879EFE8D4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5" name="正方形/長方形 724">
          <a:extLst>
            <a:ext uri="{FF2B5EF4-FFF2-40B4-BE49-F238E27FC236}">
              <a16:creationId xmlns:a16="http://schemas.microsoft.com/office/drawing/2014/main" id="{5C78E16A-8308-45D5-A2D5-5FD0A50CA72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6" name="正方形/長方形 725">
          <a:extLst>
            <a:ext uri="{FF2B5EF4-FFF2-40B4-BE49-F238E27FC236}">
              <a16:creationId xmlns:a16="http://schemas.microsoft.com/office/drawing/2014/main" id="{3EC5B771-2996-4E47-9B76-ABA0FD8FC22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7" name="正方形/長方形 726">
          <a:extLst>
            <a:ext uri="{FF2B5EF4-FFF2-40B4-BE49-F238E27FC236}">
              <a16:creationId xmlns:a16="http://schemas.microsoft.com/office/drawing/2014/main" id="{56D8188E-C4EC-4937-A2B1-E845F7929A5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正方形/長方形 727">
          <a:extLst>
            <a:ext uri="{FF2B5EF4-FFF2-40B4-BE49-F238E27FC236}">
              <a16:creationId xmlns:a16="http://schemas.microsoft.com/office/drawing/2014/main" id="{C3965189-112C-44D5-B887-5ABBF59B8ED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9" name="テキスト ボックス 728">
          <a:extLst>
            <a:ext uri="{FF2B5EF4-FFF2-40B4-BE49-F238E27FC236}">
              <a16:creationId xmlns:a16="http://schemas.microsoft.com/office/drawing/2014/main" id="{D316E2CC-C9D1-4188-B8C5-0563B1F9874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0" name="直線コネクタ 729">
          <a:extLst>
            <a:ext uri="{FF2B5EF4-FFF2-40B4-BE49-F238E27FC236}">
              <a16:creationId xmlns:a16="http://schemas.microsoft.com/office/drawing/2014/main" id="{93EE9232-6F71-4488-84A5-2B41D28603D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1" name="テキスト ボックス 730">
          <a:extLst>
            <a:ext uri="{FF2B5EF4-FFF2-40B4-BE49-F238E27FC236}">
              <a16:creationId xmlns:a16="http://schemas.microsoft.com/office/drawing/2014/main" id="{7E1AF16B-A0CD-4535-A9E2-9152930E116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2" name="直線コネクタ 731">
          <a:extLst>
            <a:ext uri="{FF2B5EF4-FFF2-40B4-BE49-F238E27FC236}">
              <a16:creationId xmlns:a16="http://schemas.microsoft.com/office/drawing/2014/main" id="{EAD1805F-AE4A-4923-8539-12D2A9FBFAB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3" name="テキスト ボックス 732">
          <a:extLst>
            <a:ext uri="{FF2B5EF4-FFF2-40B4-BE49-F238E27FC236}">
              <a16:creationId xmlns:a16="http://schemas.microsoft.com/office/drawing/2014/main" id="{ADF3AB77-959C-420C-9323-C300C0CC9DE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4" name="直線コネクタ 733">
          <a:extLst>
            <a:ext uri="{FF2B5EF4-FFF2-40B4-BE49-F238E27FC236}">
              <a16:creationId xmlns:a16="http://schemas.microsoft.com/office/drawing/2014/main" id="{551F438D-579E-477B-97F9-1BEC50EBBAA8}"/>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5" name="テキスト ボックス 734">
          <a:extLst>
            <a:ext uri="{FF2B5EF4-FFF2-40B4-BE49-F238E27FC236}">
              <a16:creationId xmlns:a16="http://schemas.microsoft.com/office/drawing/2014/main" id="{BDFE58AE-354A-4C5C-86AE-0CDA00AC48B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6" name="直線コネクタ 735">
          <a:extLst>
            <a:ext uri="{FF2B5EF4-FFF2-40B4-BE49-F238E27FC236}">
              <a16:creationId xmlns:a16="http://schemas.microsoft.com/office/drawing/2014/main" id="{6672BE76-2AFD-4E8E-8AD1-A7EDB049B6B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7" name="テキスト ボックス 736">
          <a:extLst>
            <a:ext uri="{FF2B5EF4-FFF2-40B4-BE49-F238E27FC236}">
              <a16:creationId xmlns:a16="http://schemas.microsoft.com/office/drawing/2014/main" id="{F578AE78-BF07-47DC-B4FB-80FAFE1D1EC5}"/>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8" name="直線コネクタ 737">
          <a:extLst>
            <a:ext uri="{FF2B5EF4-FFF2-40B4-BE49-F238E27FC236}">
              <a16:creationId xmlns:a16="http://schemas.microsoft.com/office/drawing/2014/main" id="{6F710035-E53B-423D-A659-0E337AAE22E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9" name="テキスト ボックス 738">
          <a:extLst>
            <a:ext uri="{FF2B5EF4-FFF2-40B4-BE49-F238E27FC236}">
              <a16:creationId xmlns:a16="http://schemas.microsoft.com/office/drawing/2014/main" id="{6875B4B5-CAD6-4983-9562-65097C2D211D}"/>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0" name="直線コネクタ 739">
          <a:extLst>
            <a:ext uri="{FF2B5EF4-FFF2-40B4-BE49-F238E27FC236}">
              <a16:creationId xmlns:a16="http://schemas.microsoft.com/office/drawing/2014/main" id="{CD3DC94F-AC45-4BFB-B2A6-ACDCEBDB154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1" name="テキスト ボックス 740">
          <a:extLst>
            <a:ext uri="{FF2B5EF4-FFF2-40B4-BE49-F238E27FC236}">
              <a16:creationId xmlns:a16="http://schemas.microsoft.com/office/drawing/2014/main" id="{323882B1-FA4B-46F3-8144-C8BD5E07F6D1}"/>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2" name="直線コネクタ 741">
          <a:extLst>
            <a:ext uri="{FF2B5EF4-FFF2-40B4-BE49-F238E27FC236}">
              <a16:creationId xmlns:a16="http://schemas.microsoft.com/office/drawing/2014/main" id="{8A7E9FF6-0C40-4650-9537-2BD20ADDB2A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3" name="テキスト ボックス 742">
          <a:extLst>
            <a:ext uri="{FF2B5EF4-FFF2-40B4-BE49-F238E27FC236}">
              <a16:creationId xmlns:a16="http://schemas.microsoft.com/office/drawing/2014/main" id="{0AA8A13D-B21A-4132-A94E-D67E75E21FAE}"/>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4" name="【公民館】&#10;有形固定資産減価償却率グラフ枠">
          <a:extLst>
            <a:ext uri="{FF2B5EF4-FFF2-40B4-BE49-F238E27FC236}">
              <a16:creationId xmlns:a16="http://schemas.microsoft.com/office/drawing/2014/main" id="{D1DFAB7B-C9DC-416D-84E4-0D4AB9BBEF8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745" name="直線コネクタ 744">
          <a:extLst>
            <a:ext uri="{FF2B5EF4-FFF2-40B4-BE49-F238E27FC236}">
              <a16:creationId xmlns:a16="http://schemas.microsoft.com/office/drawing/2014/main" id="{7D2EFDC3-7AE8-4945-8F75-77C019C4E8F9}"/>
            </a:ext>
          </a:extLst>
        </xdr:cNvPr>
        <xdr:cNvCxnSpPr/>
      </xdr:nvCxnSpPr>
      <xdr:spPr>
        <a:xfrm flipV="1">
          <a:off x="14703424" y="17028795"/>
          <a:ext cx="0" cy="1640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6" name="【公民館】&#10;有形固定資産減価償却率最小値テキスト">
          <a:extLst>
            <a:ext uri="{FF2B5EF4-FFF2-40B4-BE49-F238E27FC236}">
              <a16:creationId xmlns:a16="http://schemas.microsoft.com/office/drawing/2014/main" id="{29FEFC5C-B9C1-456E-8D33-A9206C73FA5F}"/>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7" name="直線コネクタ 746">
          <a:extLst>
            <a:ext uri="{FF2B5EF4-FFF2-40B4-BE49-F238E27FC236}">
              <a16:creationId xmlns:a16="http://schemas.microsoft.com/office/drawing/2014/main" id="{3DC9190C-35FF-428D-94DD-E064BC03F7A6}"/>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748" name="【公民館】&#10;有形固定資産減価償却率最大値テキスト">
          <a:extLst>
            <a:ext uri="{FF2B5EF4-FFF2-40B4-BE49-F238E27FC236}">
              <a16:creationId xmlns:a16="http://schemas.microsoft.com/office/drawing/2014/main" id="{F700E6A4-345F-4F14-BDE0-A8DB731B6BE3}"/>
            </a:ext>
          </a:extLst>
        </xdr:cNvPr>
        <xdr:cNvSpPr txBox="1"/>
      </xdr:nvSpPr>
      <xdr:spPr>
        <a:xfrm>
          <a:off x="14742160" y="1680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749" name="直線コネクタ 748">
          <a:extLst>
            <a:ext uri="{FF2B5EF4-FFF2-40B4-BE49-F238E27FC236}">
              <a16:creationId xmlns:a16="http://schemas.microsoft.com/office/drawing/2014/main" id="{818C6EDA-B584-4235-A157-E14891BAA5D7}"/>
            </a:ext>
          </a:extLst>
        </xdr:cNvPr>
        <xdr:cNvCxnSpPr/>
      </xdr:nvCxnSpPr>
      <xdr:spPr>
        <a:xfrm>
          <a:off x="14611350" y="1702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118763</xdr:rowOff>
    </xdr:from>
    <xdr:ext cx="405111" cy="259045"/>
    <xdr:sp macro="" textlink="">
      <xdr:nvSpPr>
        <xdr:cNvPr id="750" name="【公民館】&#10;有形固定資産減価償却率平均値テキスト">
          <a:extLst>
            <a:ext uri="{FF2B5EF4-FFF2-40B4-BE49-F238E27FC236}">
              <a16:creationId xmlns:a16="http://schemas.microsoft.com/office/drawing/2014/main" id="{DA5F15AE-2854-485A-B5A2-C66D721AEF33}"/>
            </a:ext>
          </a:extLst>
        </xdr:cNvPr>
        <xdr:cNvSpPr txBox="1"/>
      </xdr:nvSpPr>
      <xdr:spPr>
        <a:xfrm>
          <a:off x="14742160" y="17951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95886</xdr:rowOff>
    </xdr:from>
    <xdr:to>
      <xdr:col>85</xdr:col>
      <xdr:colOff>177800</xdr:colOff>
      <xdr:row>106</xdr:row>
      <xdr:rowOff>26036</xdr:rowOff>
    </xdr:to>
    <xdr:sp macro="" textlink="">
      <xdr:nvSpPr>
        <xdr:cNvPr id="751" name="フローチャート: 判断 750">
          <a:extLst>
            <a:ext uri="{FF2B5EF4-FFF2-40B4-BE49-F238E27FC236}">
              <a16:creationId xmlns:a16="http://schemas.microsoft.com/office/drawing/2014/main" id="{818F6C03-CB5C-4A34-B410-20DD7B9832F4}"/>
            </a:ext>
          </a:extLst>
        </xdr:cNvPr>
        <xdr:cNvSpPr/>
      </xdr:nvSpPr>
      <xdr:spPr>
        <a:xfrm>
          <a:off x="14649450" y="1809432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86361</xdr:rowOff>
    </xdr:from>
    <xdr:to>
      <xdr:col>81</xdr:col>
      <xdr:colOff>101600</xdr:colOff>
      <xdr:row>106</xdr:row>
      <xdr:rowOff>16511</xdr:rowOff>
    </xdr:to>
    <xdr:sp macro="" textlink="">
      <xdr:nvSpPr>
        <xdr:cNvPr id="752" name="フローチャート: 判断 751">
          <a:extLst>
            <a:ext uri="{FF2B5EF4-FFF2-40B4-BE49-F238E27FC236}">
              <a16:creationId xmlns:a16="http://schemas.microsoft.com/office/drawing/2014/main" id="{C3239180-CD5D-46EE-8B8F-C276838422D8}"/>
            </a:ext>
          </a:extLst>
        </xdr:cNvPr>
        <xdr:cNvSpPr/>
      </xdr:nvSpPr>
      <xdr:spPr>
        <a:xfrm>
          <a:off x="13887450" y="180905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52070</xdr:rowOff>
    </xdr:from>
    <xdr:to>
      <xdr:col>76</xdr:col>
      <xdr:colOff>165100</xdr:colOff>
      <xdr:row>105</xdr:row>
      <xdr:rowOff>153670</xdr:rowOff>
    </xdr:to>
    <xdr:sp macro="" textlink="">
      <xdr:nvSpPr>
        <xdr:cNvPr id="753" name="フローチャート: 判断 752">
          <a:extLst>
            <a:ext uri="{FF2B5EF4-FFF2-40B4-BE49-F238E27FC236}">
              <a16:creationId xmlns:a16="http://schemas.microsoft.com/office/drawing/2014/main" id="{3FF3863F-A873-43EE-A8DF-3448C1807D4C}"/>
            </a:ext>
          </a:extLst>
        </xdr:cNvPr>
        <xdr:cNvSpPr/>
      </xdr:nvSpPr>
      <xdr:spPr>
        <a:xfrm>
          <a:off x="13089890" y="180581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92075</xdr:rowOff>
    </xdr:from>
    <xdr:to>
      <xdr:col>72</xdr:col>
      <xdr:colOff>38100</xdr:colOff>
      <xdr:row>106</xdr:row>
      <xdr:rowOff>22225</xdr:rowOff>
    </xdr:to>
    <xdr:sp macro="" textlink="">
      <xdr:nvSpPr>
        <xdr:cNvPr id="754" name="フローチャート: 判断 753">
          <a:extLst>
            <a:ext uri="{FF2B5EF4-FFF2-40B4-BE49-F238E27FC236}">
              <a16:creationId xmlns:a16="http://schemas.microsoft.com/office/drawing/2014/main" id="{0C38F884-58B5-4BB8-B57F-148EA144DC97}"/>
            </a:ext>
          </a:extLst>
        </xdr:cNvPr>
        <xdr:cNvSpPr/>
      </xdr:nvSpPr>
      <xdr:spPr>
        <a:xfrm>
          <a:off x="12303760" y="180981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76836</xdr:rowOff>
    </xdr:from>
    <xdr:to>
      <xdr:col>67</xdr:col>
      <xdr:colOff>101600</xdr:colOff>
      <xdr:row>106</xdr:row>
      <xdr:rowOff>6986</xdr:rowOff>
    </xdr:to>
    <xdr:sp macro="" textlink="">
      <xdr:nvSpPr>
        <xdr:cNvPr id="755" name="フローチャート: 判断 754">
          <a:extLst>
            <a:ext uri="{FF2B5EF4-FFF2-40B4-BE49-F238E27FC236}">
              <a16:creationId xmlns:a16="http://schemas.microsoft.com/office/drawing/2014/main" id="{EA62866B-3487-4CFF-BB0B-BF3771649756}"/>
            </a:ext>
          </a:extLst>
        </xdr:cNvPr>
        <xdr:cNvSpPr/>
      </xdr:nvSpPr>
      <xdr:spPr>
        <a:xfrm>
          <a:off x="11487150" y="18079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95C5F683-027A-45DD-9148-BC64A15DFE7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C415533D-6AD2-48C3-B735-89AB9426B30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0E12FE5E-5D9B-405A-9A6B-0FA70AE1360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2722EDED-6870-44B2-9D45-D9989E08708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B3B37B64-9476-4800-BF6C-6CCD56B5B88A}"/>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52070</xdr:rowOff>
    </xdr:from>
    <xdr:to>
      <xdr:col>85</xdr:col>
      <xdr:colOff>177800</xdr:colOff>
      <xdr:row>108</xdr:row>
      <xdr:rowOff>153670</xdr:rowOff>
    </xdr:to>
    <xdr:sp macro="" textlink="">
      <xdr:nvSpPr>
        <xdr:cNvPr id="761" name="楕円 760">
          <a:extLst>
            <a:ext uri="{FF2B5EF4-FFF2-40B4-BE49-F238E27FC236}">
              <a16:creationId xmlns:a16="http://schemas.microsoft.com/office/drawing/2014/main" id="{8044D5CD-0A30-4CB8-A664-A12AC1C7CE74}"/>
            </a:ext>
          </a:extLst>
        </xdr:cNvPr>
        <xdr:cNvSpPr/>
      </xdr:nvSpPr>
      <xdr:spPr>
        <a:xfrm>
          <a:off x="14649450" y="185724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138447</xdr:rowOff>
    </xdr:from>
    <xdr:ext cx="405111" cy="259045"/>
    <xdr:sp macro="" textlink="">
      <xdr:nvSpPr>
        <xdr:cNvPr id="762" name="【公民館】&#10;有形固定資産減価償却率該当値テキスト">
          <a:extLst>
            <a:ext uri="{FF2B5EF4-FFF2-40B4-BE49-F238E27FC236}">
              <a16:creationId xmlns:a16="http://schemas.microsoft.com/office/drawing/2014/main" id="{A1A8E8E8-2AE0-4924-B39B-76F8DC8BB7A8}"/>
            </a:ext>
          </a:extLst>
        </xdr:cNvPr>
        <xdr:cNvSpPr txBox="1"/>
      </xdr:nvSpPr>
      <xdr:spPr>
        <a:xfrm>
          <a:off x="14742160" y="1847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13970</xdr:rowOff>
    </xdr:from>
    <xdr:to>
      <xdr:col>81</xdr:col>
      <xdr:colOff>101600</xdr:colOff>
      <xdr:row>108</xdr:row>
      <xdr:rowOff>115570</xdr:rowOff>
    </xdr:to>
    <xdr:sp macro="" textlink="">
      <xdr:nvSpPr>
        <xdr:cNvPr id="763" name="楕円 762">
          <a:extLst>
            <a:ext uri="{FF2B5EF4-FFF2-40B4-BE49-F238E27FC236}">
              <a16:creationId xmlns:a16="http://schemas.microsoft.com/office/drawing/2014/main" id="{3C3639DF-A879-4506-A421-6C2981199803}"/>
            </a:ext>
          </a:extLst>
        </xdr:cNvPr>
        <xdr:cNvSpPr/>
      </xdr:nvSpPr>
      <xdr:spPr>
        <a:xfrm>
          <a:off x="13887450" y="185343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64770</xdr:rowOff>
    </xdr:from>
    <xdr:to>
      <xdr:col>85</xdr:col>
      <xdr:colOff>127000</xdr:colOff>
      <xdr:row>108</xdr:row>
      <xdr:rowOff>102870</xdr:rowOff>
    </xdr:to>
    <xdr:cxnSp macro="">
      <xdr:nvCxnSpPr>
        <xdr:cNvPr id="764" name="直線コネクタ 763">
          <a:extLst>
            <a:ext uri="{FF2B5EF4-FFF2-40B4-BE49-F238E27FC236}">
              <a16:creationId xmlns:a16="http://schemas.microsoft.com/office/drawing/2014/main" id="{403B9E66-A62F-45A4-9E9B-37E6680B5EE9}"/>
            </a:ext>
          </a:extLst>
        </xdr:cNvPr>
        <xdr:cNvCxnSpPr/>
      </xdr:nvCxnSpPr>
      <xdr:spPr>
        <a:xfrm>
          <a:off x="13942060" y="1857946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145414</xdr:rowOff>
    </xdr:from>
    <xdr:to>
      <xdr:col>76</xdr:col>
      <xdr:colOff>165100</xdr:colOff>
      <xdr:row>108</xdr:row>
      <xdr:rowOff>75564</xdr:rowOff>
    </xdr:to>
    <xdr:sp macro="" textlink="">
      <xdr:nvSpPr>
        <xdr:cNvPr id="765" name="楕円 764">
          <a:extLst>
            <a:ext uri="{FF2B5EF4-FFF2-40B4-BE49-F238E27FC236}">
              <a16:creationId xmlns:a16="http://schemas.microsoft.com/office/drawing/2014/main" id="{A176A74B-D64D-40A6-A610-5E97A802F6F0}"/>
            </a:ext>
          </a:extLst>
        </xdr:cNvPr>
        <xdr:cNvSpPr/>
      </xdr:nvSpPr>
      <xdr:spPr>
        <a:xfrm>
          <a:off x="13089890" y="184886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24764</xdr:rowOff>
    </xdr:from>
    <xdr:to>
      <xdr:col>81</xdr:col>
      <xdr:colOff>50800</xdr:colOff>
      <xdr:row>108</xdr:row>
      <xdr:rowOff>64770</xdr:rowOff>
    </xdr:to>
    <xdr:cxnSp macro="">
      <xdr:nvCxnSpPr>
        <xdr:cNvPr id="766" name="直線コネクタ 765">
          <a:extLst>
            <a:ext uri="{FF2B5EF4-FFF2-40B4-BE49-F238E27FC236}">
              <a16:creationId xmlns:a16="http://schemas.microsoft.com/office/drawing/2014/main" id="{84D14E75-7DF0-41E3-AFE2-A5D5980404B7}"/>
            </a:ext>
          </a:extLst>
        </xdr:cNvPr>
        <xdr:cNvCxnSpPr/>
      </xdr:nvCxnSpPr>
      <xdr:spPr>
        <a:xfrm>
          <a:off x="13144500" y="18537554"/>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107314</xdr:rowOff>
    </xdr:from>
    <xdr:to>
      <xdr:col>72</xdr:col>
      <xdr:colOff>38100</xdr:colOff>
      <xdr:row>108</xdr:row>
      <xdr:rowOff>37464</xdr:rowOff>
    </xdr:to>
    <xdr:sp macro="" textlink="">
      <xdr:nvSpPr>
        <xdr:cNvPr id="767" name="楕円 766">
          <a:extLst>
            <a:ext uri="{FF2B5EF4-FFF2-40B4-BE49-F238E27FC236}">
              <a16:creationId xmlns:a16="http://schemas.microsoft.com/office/drawing/2014/main" id="{AD0A6835-90E2-4ADC-96DE-5C997801C43D}"/>
            </a:ext>
          </a:extLst>
        </xdr:cNvPr>
        <xdr:cNvSpPr/>
      </xdr:nvSpPr>
      <xdr:spPr>
        <a:xfrm>
          <a:off x="12303760" y="184505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158114</xdr:rowOff>
    </xdr:from>
    <xdr:to>
      <xdr:col>76</xdr:col>
      <xdr:colOff>114300</xdr:colOff>
      <xdr:row>108</xdr:row>
      <xdr:rowOff>24764</xdr:rowOff>
    </xdr:to>
    <xdr:cxnSp macro="">
      <xdr:nvCxnSpPr>
        <xdr:cNvPr id="768" name="直線コネクタ 767">
          <a:extLst>
            <a:ext uri="{FF2B5EF4-FFF2-40B4-BE49-F238E27FC236}">
              <a16:creationId xmlns:a16="http://schemas.microsoft.com/office/drawing/2014/main" id="{00697FB8-8756-480C-9765-07D550C962E9}"/>
            </a:ext>
          </a:extLst>
        </xdr:cNvPr>
        <xdr:cNvCxnSpPr/>
      </xdr:nvCxnSpPr>
      <xdr:spPr>
        <a:xfrm>
          <a:off x="12346940" y="18505169"/>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67311</xdr:rowOff>
    </xdr:from>
    <xdr:to>
      <xdr:col>67</xdr:col>
      <xdr:colOff>101600</xdr:colOff>
      <xdr:row>107</xdr:row>
      <xdr:rowOff>168911</xdr:rowOff>
    </xdr:to>
    <xdr:sp macro="" textlink="">
      <xdr:nvSpPr>
        <xdr:cNvPr id="769" name="楕円 768">
          <a:extLst>
            <a:ext uri="{FF2B5EF4-FFF2-40B4-BE49-F238E27FC236}">
              <a16:creationId xmlns:a16="http://schemas.microsoft.com/office/drawing/2014/main" id="{2B76D0C7-9581-4D4C-B4C2-7DF0CF8DB422}"/>
            </a:ext>
          </a:extLst>
        </xdr:cNvPr>
        <xdr:cNvSpPr/>
      </xdr:nvSpPr>
      <xdr:spPr>
        <a:xfrm>
          <a:off x="11487150" y="184105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118111</xdr:rowOff>
    </xdr:from>
    <xdr:to>
      <xdr:col>71</xdr:col>
      <xdr:colOff>177800</xdr:colOff>
      <xdr:row>107</xdr:row>
      <xdr:rowOff>158114</xdr:rowOff>
    </xdr:to>
    <xdr:cxnSp macro="">
      <xdr:nvCxnSpPr>
        <xdr:cNvPr id="770" name="直線コネクタ 769">
          <a:extLst>
            <a:ext uri="{FF2B5EF4-FFF2-40B4-BE49-F238E27FC236}">
              <a16:creationId xmlns:a16="http://schemas.microsoft.com/office/drawing/2014/main" id="{490D68D9-4B73-4AEB-B054-C2AEC427E053}"/>
            </a:ext>
          </a:extLst>
        </xdr:cNvPr>
        <xdr:cNvCxnSpPr/>
      </xdr:nvCxnSpPr>
      <xdr:spPr>
        <a:xfrm>
          <a:off x="11541760" y="18465166"/>
          <a:ext cx="80518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33038</xdr:rowOff>
    </xdr:from>
    <xdr:ext cx="405111" cy="259045"/>
    <xdr:sp macro="" textlink="">
      <xdr:nvSpPr>
        <xdr:cNvPr id="771" name="n_1aveValue【公民館】&#10;有形固定資産減価償却率">
          <a:extLst>
            <a:ext uri="{FF2B5EF4-FFF2-40B4-BE49-F238E27FC236}">
              <a16:creationId xmlns:a16="http://schemas.microsoft.com/office/drawing/2014/main" id="{6D52E3EB-A512-434C-A70F-04F13816442C}"/>
            </a:ext>
          </a:extLst>
        </xdr:cNvPr>
        <xdr:cNvSpPr txBox="1"/>
      </xdr:nvSpPr>
      <xdr:spPr>
        <a:xfrm>
          <a:off x="13738234" y="1786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170197</xdr:rowOff>
    </xdr:from>
    <xdr:ext cx="405111" cy="259045"/>
    <xdr:sp macro="" textlink="">
      <xdr:nvSpPr>
        <xdr:cNvPr id="772" name="n_2aveValue【公民館】&#10;有形固定資産減価償却率">
          <a:extLst>
            <a:ext uri="{FF2B5EF4-FFF2-40B4-BE49-F238E27FC236}">
              <a16:creationId xmlns:a16="http://schemas.microsoft.com/office/drawing/2014/main" id="{809C5E6B-4EB8-41D1-9558-E548366620F0}"/>
            </a:ext>
          </a:extLst>
        </xdr:cNvPr>
        <xdr:cNvSpPr txBox="1"/>
      </xdr:nvSpPr>
      <xdr:spPr>
        <a:xfrm>
          <a:off x="1295718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38752</xdr:rowOff>
    </xdr:from>
    <xdr:ext cx="405111" cy="259045"/>
    <xdr:sp macro="" textlink="">
      <xdr:nvSpPr>
        <xdr:cNvPr id="773" name="n_3aveValue【公民館】&#10;有形固定資産減価償却率">
          <a:extLst>
            <a:ext uri="{FF2B5EF4-FFF2-40B4-BE49-F238E27FC236}">
              <a16:creationId xmlns:a16="http://schemas.microsoft.com/office/drawing/2014/main" id="{F0A86C11-7772-43B7-933D-611ADA3A1BA3}"/>
            </a:ext>
          </a:extLst>
        </xdr:cNvPr>
        <xdr:cNvSpPr txBox="1"/>
      </xdr:nvSpPr>
      <xdr:spPr>
        <a:xfrm>
          <a:off x="1217105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23513</xdr:rowOff>
    </xdr:from>
    <xdr:ext cx="405111" cy="259045"/>
    <xdr:sp macro="" textlink="">
      <xdr:nvSpPr>
        <xdr:cNvPr id="774" name="n_4aveValue【公民館】&#10;有形固定資産減価償却率">
          <a:extLst>
            <a:ext uri="{FF2B5EF4-FFF2-40B4-BE49-F238E27FC236}">
              <a16:creationId xmlns:a16="http://schemas.microsoft.com/office/drawing/2014/main" id="{D165292A-3F91-4E27-82AC-23D1EFA7B1BD}"/>
            </a:ext>
          </a:extLst>
        </xdr:cNvPr>
        <xdr:cNvSpPr txBox="1"/>
      </xdr:nvSpPr>
      <xdr:spPr>
        <a:xfrm>
          <a:off x="11354444" y="1785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106697</xdr:rowOff>
    </xdr:from>
    <xdr:ext cx="405111" cy="259045"/>
    <xdr:sp macro="" textlink="">
      <xdr:nvSpPr>
        <xdr:cNvPr id="775" name="n_1mainValue【公民館】&#10;有形固定資産減価償却率">
          <a:extLst>
            <a:ext uri="{FF2B5EF4-FFF2-40B4-BE49-F238E27FC236}">
              <a16:creationId xmlns:a16="http://schemas.microsoft.com/office/drawing/2014/main" id="{21FF5A90-D078-48F9-ABF8-0DC8A6594D86}"/>
            </a:ext>
          </a:extLst>
        </xdr:cNvPr>
        <xdr:cNvSpPr txBox="1"/>
      </xdr:nvSpPr>
      <xdr:spPr>
        <a:xfrm>
          <a:off x="13738234" y="186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66691</xdr:rowOff>
    </xdr:from>
    <xdr:ext cx="405111" cy="259045"/>
    <xdr:sp macro="" textlink="">
      <xdr:nvSpPr>
        <xdr:cNvPr id="776" name="n_2mainValue【公民館】&#10;有形固定資産減価償却率">
          <a:extLst>
            <a:ext uri="{FF2B5EF4-FFF2-40B4-BE49-F238E27FC236}">
              <a16:creationId xmlns:a16="http://schemas.microsoft.com/office/drawing/2014/main" id="{97BABE6A-0A5C-4F99-B96F-B0958519293A}"/>
            </a:ext>
          </a:extLst>
        </xdr:cNvPr>
        <xdr:cNvSpPr txBox="1"/>
      </xdr:nvSpPr>
      <xdr:spPr>
        <a:xfrm>
          <a:off x="12957184" y="18581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28591</xdr:rowOff>
    </xdr:from>
    <xdr:ext cx="405111" cy="259045"/>
    <xdr:sp macro="" textlink="">
      <xdr:nvSpPr>
        <xdr:cNvPr id="777" name="n_3mainValue【公民館】&#10;有形固定資産減価償却率">
          <a:extLst>
            <a:ext uri="{FF2B5EF4-FFF2-40B4-BE49-F238E27FC236}">
              <a16:creationId xmlns:a16="http://schemas.microsoft.com/office/drawing/2014/main" id="{6905B184-9105-45B1-91AA-D08ABC26F623}"/>
            </a:ext>
          </a:extLst>
        </xdr:cNvPr>
        <xdr:cNvSpPr txBox="1"/>
      </xdr:nvSpPr>
      <xdr:spPr>
        <a:xfrm>
          <a:off x="12171054" y="1854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160038</xdr:rowOff>
    </xdr:from>
    <xdr:ext cx="405111" cy="259045"/>
    <xdr:sp macro="" textlink="">
      <xdr:nvSpPr>
        <xdr:cNvPr id="778" name="n_4mainValue【公民館】&#10;有形固定資産減価償却率">
          <a:extLst>
            <a:ext uri="{FF2B5EF4-FFF2-40B4-BE49-F238E27FC236}">
              <a16:creationId xmlns:a16="http://schemas.microsoft.com/office/drawing/2014/main" id="{1AAE0037-B919-43D1-9AED-255C2D0C7BE0}"/>
            </a:ext>
          </a:extLst>
        </xdr:cNvPr>
        <xdr:cNvSpPr txBox="1"/>
      </xdr:nvSpPr>
      <xdr:spPr>
        <a:xfrm>
          <a:off x="11354444" y="18507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9" name="正方形/長方形 778">
          <a:extLst>
            <a:ext uri="{FF2B5EF4-FFF2-40B4-BE49-F238E27FC236}">
              <a16:creationId xmlns:a16="http://schemas.microsoft.com/office/drawing/2014/main" id="{82CBC4F2-B77A-4DB3-A8DA-C8F0C78F1E5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0" name="正方形/長方形 779">
          <a:extLst>
            <a:ext uri="{FF2B5EF4-FFF2-40B4-BE49-F238E27FC236}">
              <a16:creationId xmlns:a16="http://schemas.microsoft.com/office/drawing/2014/main" id="{E1ECFCDD-B686-45D1-93F4-5C164B02082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1" name="正方形/長方形 780">
          <a:extLst>
            <a:ext uri="{FF2B5EF4-FFF2-40B4-BE49-F238E27FC236}">
              <a16:creationId xmlns:a16="http://schemas.microsoft.com/office/drawing/2014/main" id="{D7BD4707-E3EF-4923-8025-E60BE663980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2" name="正方形/長方形 781">
          <a:extLst>
            <a:ext uri="{FF2B5EF4-FFF2-40B4-BE49-F238E27FC236}">
              <a16:creationId xmlns:a16="http://schemas.microsoft.com/office/drawing/2014/main" id="{5F469056-9B15-4DF4-83C1-4D9162066AF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3" name="正方形/長方形 782">
          <a:extLst>
            <a:ext uri="{FF2B5EF4-FFF2-40B4-BE49-F238E27FC236}">
              <a16:creationId xmlns:a16="http://schemas.microsoft.com/office/drawing/2014/main" id="{BAB4B237-4AFA-4FB6-BD95-ECB5D18E5BC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4" name="正方形/長方形 783">
          <a:extLst>
            <a:ext uri="{FF2B5EF4-FFF2-40B4-BE49-F238E27FC236}">
              <a16:creationId xmlns:a16="http://schemas.microsoft.com/office/drawing/2014/main" id="{1F10EFD4-31F4-4F5A-8217-7DC581298C3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5" name="正方形/長方形 784">
          <a:extLst>
            <a:ext uri="{FF2B5EF4-FFF2-40B4-BE49-F238E27FC236}">
              <a16:creationId xmlns:a16="http://schemas.microsoft.com/office/drawing/2014/main" id="{851B10B6-FC91-4D0B-BB8C-5011867AC7D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6" name="正方形/長方形 785">
          <a:extLst>
            <a:ext uri="{FF2B5EF4-FFF2-40B4-BE49-F238E27FC236}">
              <a16:creationId xmlns:a16="http://schemas.microsoft.com/office/drawing/2014/main" id="{C36C02AE-EC2B-475A-B841-1E4D4970E31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7" name="テキスト ボックス 786">
          <a:extLst>
            <a:ext uri="{FF2B5EF4-FFF2-40B4-BE49-F238E27FC236}">
              <a16:creationId xmlns:a16="http://schemas.microsoft.com/office/drawing/2014/main" id="{A1B5F79C-0D70-4360-A2E3-424CFB7F8E2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8" name="直線コネクタ 787">
          <a:extLst>
            <a:ext uri="{FF2B5EF4-FFF2-40B4-BE49-F238E27FC236}">
              <a16:creationId xmlns:a16="http://schemas.microsoft.com/office/drawing/2014/main" id="{FD5803DB-74B8-43BD-9A9C-168E305877B5}"/>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89" name="直線コネクタ 788">
          <a:extLst>
            <a:ext uri="{FF2B5EF4-FFF2-40B4-BE49-F238E27FC236}">
              <a16:creationId xmlns:a16="http://schemas.microsoft.com/office/drawing/2014/main" id="{6F47D497-6479-4CB9-9BC7-881756DACF1A}"/>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0" name="テキスト ボックス 789">
          <a:extLst>
            <a:ext uri="{FF2B5EF4-FFF2-40B4-BE49-F238E27FC236}">
              <a16:creationId xmlns:a16="http://schemas.microsoft.com/office/drawing/2014/main" id="{3C8E1123-B8D5-4E11-97FE-FD835C7E0EB1}"/>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1" name="直線コネクタ 790">
          <a:extLst>
            <a:ext uri="{FF2B5EF4-FFF2-40B4-BE49-F238E27FC236}">
              <a16:creationId xmlns:a16="http://schemas.microsoft.com/office/drawing/2014/main" id="{F1551584-D8D0-460A-B294-A22229CD22D9}"/>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2" name="テキスト ボックス 791">
          <a:extLst>
            <a:ext uri="{FF2B5EF4-FFF2-40B4-BE49-F238E27FC236}">
              <a16:creationId xmlns:a16="http://schemas.microsoft.com/office/drawing/2014/main" id="{383E9921-55C5-4C09-9642-7DC732A39465}"/>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3" name="直線コネクタ 792">
          <a:extLst>
            <a:ext uri="{FF2B5EF4-FFF2-40B4-BE49-F238E27FC236}">
              <a16:creationId xmlns:a16="http://schemas.microsoft.com/office/drawing/2014/main" id="{78F2B91A-7F1D-4B83-B3D3-98C2BE6F0E37}"/>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4" name="テキスト ボックス 793">
          <a:extLst>
            <a:ext uri="{FF2B5EF4-FFF2-40B4-BE49-F238E27FC236}">
              <a16:creationId xmlns:a16="http://schemas.microsoft.com/office/drawing/2014/main" id="{58611EAA-3A94-4452-8C9C-D33EDBFF4B6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5" name="直線コネクタ 794">
          <a:extLst>
            <a:ext uri="{FF2B5EF4-FFF2-40B4-BE49-F238E27FC236}">
              <a16:creationId xmlns:a16="http://schemas.microsoft.com/office/drawing/2014/main" id="{82264027-316E-4C8B-9ECD-1A29AFF3D4C2}"/>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6" name="テキスト ボックス 795">
          <a:extLst>
            <a:ext uri="{FF2B5EF4-FFF2-40B4-BE49-F238E27FC236}">
              <a16:creationId xmlns:a16="http://schemas.microsoft.com/office/drawing/2014/main" id="{CA6DE0A1-F269-40E5-9DE2-31D09AC98447}"/>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7" name="直線コネクタ 796">
          <a:extLst>
            <a:ext uri="{FF2B5EF4-FFF2-40B4-BE49-F238E27FC236}">
              <a16:creationId xmlns:a16="http://schemas.microsoft.com/office/drawing/2014/main" id="{2A31F544-E4B1-440F-8C36-439590ECF3C4}"/>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8" name="テキスト ボックス 797">
          <a:extLst>
            <a:ext uri="{FF2B5EF4-FFF2-40B4-BE49-F238E27FC236}">
              <a16:creationId xmlns:a16="http://schemas.microsoft.com/office/drawing/2014/main" id="{89F7AA0D-4DA4-42DF-869F-EB0608171C24}"/>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a:extLst>
            <a:ext uri="{FF2B5EF4-FFF2-40B4-BE49-F238E27FC236}">
              <a16:creationId xmlns:a16="http://schemas.microsoft.com/office/drawing/2014/main" id="{955A3CAC-EB2A-4A53-81EB-864A70A57E6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a:extLst>
            <a:ext uri="{FF2B5EF4-FFF2-40B4-BE49-F238E27FC236}">
              <a16:creationId xmlns:a16="http://schemas.microsoft.com/office/drawing/2014/main" id="{C8372D68-1409-4FF4-AE56-5C2E09C9107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公民館】&#10;一人当たり面積グラフ枠">
          <a:extLst>
            <a:ext uri="{FF2B5EF4-FFF2-40B4-BE49-F238E27FC236}">
              <a16:creationId xmlns:a16="http://schemas.microsoft.com/office/drawing/2014/main" id="{2753CD54-01B7-4C83-80FB-C0D687B767E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16002</xdr:rowOff>
    </xdr:from>
    <xdr:to>
      <xdr:col>116</xdr:col>
      <xdr:colOff>62864</xdr:colOff>
      <xdr:row>108</xdr:row>
      <xdr:rowOff>139446</xdr:rowOff>
    </xdr:to>
    <xdr:cxnSp macro="">
      <xdr:nvCxnSpPr>
        <xdr:cNvPr id="802" name="直線コネクタ 801">
          <a:extLst>
            <a:ext uri="{FF2B5EF4-FFF2-40B4-BE49-F238E27FC236}">
              <a16:creationId xmlns:a16="http://schemas.microsoft.com/office/drawing/2014/main" id="{08F4411F-6565-4C94-A5E7-EE1232116C3D}"/>
            </a:ext>
          </a:extLst>
        </xdr:cNvPr>
        <xdr:cNvCxnSpPr/>
      </xdr:nvCxnSpPr>
      <xdr:spPr>
        <a:xfrm flipV="1">
          <a:off x="19947254" y="1733626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143273</xdr:rowOff>
    </xdr:from>
    <xdr:ext cx="469744" cy="259045"/>
    <xdr:sp macro="" textlink="">
      <xdr:nvSpPr>
        <xdr:cNvPr id="803" name="【公民館】&#10;一人当たり面積最小値テキスト">
          <a:extLst>
            <a:ext uri="{FF2B5EF4-FFF2-40B4-BE49-F238E27FC236}">
              <a16:creationId xmlns:a16="http://schemas.microsoft.com/office/drawing/2014/main" id="{C5D2B94E-F48C-4B5E-85DA-3C6F3396D60A}"/>
            </a:ext>
          </a:extLst>
        </xdr:cNvPr>
        <xdr:cNvSpPr txBox="1"/>
      </xdr:nvSpPr>
      <xdr:spPr>
        <a:xfrm>
          <a:off x="19985990" y="1865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139446</xdr:rowOff>
    </xdr:from>
    <xdr:to>
      <xdr:col>116</xdr:col>
      <xdr:colOff>152400</xdr:colOff>
      <xdr:row>108</xdr:row>
      <xdr:rowOff>139446</xdr:rowOff>
    </xdr:to>
    <xdr:cxnSp macro="">
      <xdr:nvCxnSpPr>
        <xdr:cNvPr id="804" name="直線コネクタ 803">
          <a:extLst>
            <a:ext uri="{FF2B5EF4-FFF2-40B4-BE49-F238E27FC236}">
              <a16:creationId xmlns:a16="http://schemas.microsoft.com/office/drawing/2014/main" id="{44172D66-7699-4DA3-B53F-38C2CB2A017C}"/>
            </a:ext>
          </a:extLst>
        </xdr:cNvPr>
        <xdr:cNvCxnSpPr/>
      </xdr:nvCxnSpPr>
      <xdr:spPr>
        <a:xfrm>
          <a:off x="19885660" y="186522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134129</xdr:rowOff>
    </xdr:from>
    <xdr:ext cx="469744" cy="259045"/>
    <xdr:sp macro="" textlink="">
      <xdr:nvSpPr>
        <xdr:cNvPr id="805" name="【公民館】&#10;一人当たり面積最大値テキスト">
          <a:extLst>
            <a:ext uri="{FF2B5EF4-FFF2-40B4-BE49-F238E27FC236}">
              <a16:creationId xmlns:a16="http://schemas.microsoft.com/office/drawing/2014/main" id="{81620965-11B0-473E-B0B7-41BDA3363FEF}"/>
            </a:ext>
          </a:extLst>
        </xdr:cNvPr>
        <xdr:cNvSpPr txBox="1"/>
      </xdr:nvSpPr>
      <xdr:spPr>
        <a:xfrm>
          <a:off x="19985990" y="1710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16002</xdr:rowOff>
    </xdr:from>
    <xdr:to>
      <xdr:col>116</xdr:col>
      <xdr:colOff>152400</xdr:colOff>
      <xdr:row>101</xdr:row>
      <xdr:rowOff>16002</xdr:rowOff>
    </xdr:to>
    <xdr:cxnSp macro="">
      <xdr:nvCxnSpPr>
        <xdr:cNvPr id="806" name="直線コネクタ 805">
          <a:extLst>
            <a:ext uri="{FF2B5EF4-FFF2-40B4-BE49-F238E27FC236}">
              <a16:creationId xmlns:a16="http://schemas.microsoft.com/office/drawing/2014/main" id="{F972C431-C4E3-436C-9914-D681B11CA569}"/>
            </a:ext>
          </a:extLst>
        </xdr:cNvPr>
        <xdr:cNvCxnSpPr/>
      </xdr:nvCxnSpPr>
      <xdr:spPr>
        <a:xfrm>
          <a:off x="19885660" y="173362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167149</xdr:rowOff>
    </xdr:from>
    <xdr:ext cx="469744" cy="259045"/>
    <xdr:sp macro="" textlink="">
      <xdr:nvSpPr>
        <xdr:cNvPr id="807" name="【公民館】&#10;一人当たり面積平均値テキスト">
          <a:extLst>
            <a:ext uri="{FF2B5EF4-FFF2-40B4-BE49-F238E27FC236}">
              <a16:creationId xmlns:a16="http://schemas.microsoft.com/office/drawing/2014/main" id="{107D4F0B-A44B-4DBC-AB3C-C700EF0E357E}"/>
            </a:ext>
          </a:extLst>
        </xdr:cNvPr>
        <xdr:cNvSpPr txBox="1"/>
      </xdr:nvSpPr>
      <xdr:spPr>
        <a:xfrm>
          <a:off x="19985990" y="18173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144272</xdr:rowOff>
    </xdr:from>
    <xdr:to>
      <xdr:col>116</xdr:col>
      <xdr:colOff>114300</xdr:colOff>
      <xdr:row>107</xdr:row>
      <xdr:rowOff>74422</xdr:rowOff>
    </xdr:to>
    <xdr:sp macro="" textlink="">
      <xdr:nvSpPr>
        <xdr:cNvPr id="808" name="フローチャート: 判断 807">
          <a:extLst>
            <a:ext uri="{FF2B5EF4-FFF2-40B4-BE49-F238E27FC236}">
              <a16:creationId xmlns:a16="http://schemas.microsoft.com/office/drawing/2014/main" id="{4A3FF191-A648-45C3-8DD3-E714C432265C}"/>
            </a:ext>
          </a:extLst>
        </xdr:cNvPr>
        <xdr:cNvSpPr/>
      </xdr:nvSpPr>
      <xdr:spPr>
        <a:xfrm>
          <a:off x="19904710" y="183160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156463</xdr:rowOff>
    </xdr:from>
    <xdr:to>
      <xdr:col>112</xdr:col>
      <xdr:colOff>38100</xdr:colOff>
      <xdr:row>107</xdr:row>
      <xdr:rowOff>86613</xdr:rowOff>
    </xdr:to>
    <xdr:sp macro="" textlink="">
      <xdr:nvSpPr>
        <xdr:cNvPr id="809" name="フローチャート: 判断 808">
          <a:extLst>
            <a:ext uri="{FF2B5EF4-FFF2-40B4-BE49-F238E27FC236}">
              <a16:creationId xmlns:a16="http://schemas.microsoft.com/office/drawing/2014/main" id="{AE6E9CB7-4527-4995-A6FD-8CA68BC1A982}"/>
            </a:ext>
          </a:extLst>
        </xdr:cNvPr>
        <xdr:cNvSpPr/>
      </xdr:nvSpPr>
      <xdr:spPr>
        <a:xfrm>
          <a:off x="19161760" y="18332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158750</xdr:rowOff>
    </xdr:from>
    <xdr:to>
      <xdr:col>107</xdr:col>
      <xdr:colOff>101600</xdr:colOff>
      <xdr:row>107</xdr:row>
      <xdr:rowOff>88900</xdr:rowOff>
    </xdr:to>
    <xdr:sp macro="" textlink="">
      <xdr:nvSpPr>
        <xdr:cNvPr id="810" name="フローチャート: 判断 809">
          <a:extLst>
            <a:ext uri="{FF2B5EF4-FFF2-40B4-BE49-F238E27FC236}">
              <a16:creationId xmlns:a16="http://schemas.microsoft.com/office/drawing/2014/main" id="{279D4B00-4C94-4E0B-B9CD-FB65BEDCE0A0}"/>
            </a:ext>
          </a:extLst>
        </xdr:cNvPr>
        <xdr:cNvSpPr/>
      </xdr:nvSpPr>
      <xdr:spPr>
        <a:xfrm>
          <a:off x="18345150" y="18334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811" name="フローチャート: 判断 810">
          <a:extLst>
            <a:ext uri="{FF2B5EF4-FFF2-40B4-BE49-F238E27FC236}">
              <a16:creationId xmlns:a16="http://schemas.microsoft.com/office/drawing/2014/main" id="{FF1ADF80-CA5C-4CAE-B643-0326B9623299}"/>
            </a:ext>
          </a:extLst>
        </xdr:cNvPr>
        <xdr:cNvSpPr/>
      </xdr:nvSpPr>
      <xdr:spPr>
        <a:xfrm>
          <a:off x="17547590" y="1832254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143511</xdr:rowOff>
    </xdr:from>
    <xdr:to>
      <xdr:col>98</xdr:col>
      <xdr:colOff>38100</xdr:colOff>
      <xdr:row>107</xdr:row>
      <xdr:rowOff>73661</xdr:rowOff>
    </xdr:to>
    <xdr:sp macro="" textlink="">
      <xdr:nvSpPr>
        <xdr:cNvPr id="812" name="フローチャート: 判断 811">
          <a:extLst>
            <a:ext uri="{FF2B5EF4-FFF2-40B4-BE49-F238E27FC236}">
              <a16:creationId xmlns:a16="http://schemas.microsoft.com/office/drawing/2014/main" id="{257AB800-C8A3-451A-AFE9-8D614E247D20}"/>
            </a:ext>
          </a:extLst>
        </xdr:cNvPr>
        <xdr:cNvSpPr/>
      </xdr:nvSpPr>
      <xdr:spPr>
        <a:xfrm>
          <a:off x="16761460" y="183153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1197142D-CC12-4AFA-8436-67767E01081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1053F5B6-2E8C-48B1-8165-983772DD8EE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BA1BD1E6-9017-4DD0-A123-205B4D43B2BD}"/>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FDD7546E-D500-4CA1-9062-A3B01423B0D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E0BA941E-8075-454E-B195-5EB4C92465A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53594</xdr:rowOff>
    </xdr:from>
    <xdr:to>
      <xdr:col>116</xdr:col>
      <xdr:colOff>114300</xdr:colOff>
      <xdr:row>107</xdr:row>
      <xdr:rowOff>155194</xdr:rowOff>
    </xdr:to>
    <xdr:sp macro="" textlink="">
      <xdr:nvSpPr>
        <xdr:cNvPr id="818" name="楕円 817">
          <a:extLst>
            <a:ext uri="{FF2B5EF4-FFF2-40B4-BE49-F238E27FC236}">
              <a16:creationId xmlns:a16="http://schemas.microsoft.com/office/drawing/2014/main" id="{2CB9BA7C-892C-4C8A-8D04-09D323AA3269}"/>
            </a:ext>
          </a:extLst>
        </xdr:cNvPr>
        <xdr:cNvSpPr/>
      </xdr:nvSpPr>
      <xdr:spPr>
        <a:xfrm>
          <a:off x="19904710" y="184025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32021</xdr:rowOff>
    </xdr:from>
    <xdr:ext cx="469744" cy="259045"/>
    <xdr:sp macro="" textlink="">
      <xdr:nvSpPr>
        <xdr:cNvPr id="819" name="【公民館】&#10;一人当たり面積該当値テキスト">
          <a:extLst>
            <a:ext uri="{FF2B5EF4-FFF2-40B4-BE49-F238E27FC236}">
              <a16:creationId xmlns:a16="http://schemas.microsoft.com/office/drawing/2014/main" id="{DBA6B5C8-1A46-40C2-975C-28C31B69004C}"/>
            </a:ext>
          </a:extLst>
        </xdr:cNvPr>
        <xdr:cNvSpPr txBox="1"/>
      </xdr:nvSpPr>
      <xdr:spPr>
        <a:xfrm>
          <a:off x="19985990" y="183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98552</xdr:rowOff>
    </xdr:from>
    <xdr:to>
      <xdr:col>112</xdr:col>
      <xdr:colOff>38100</xdr:colOff>
      <xdr:row>108</xdr:row>
      <xdr:rowOff>28702</xdr:rowOff>
    </xdr:to>
    <xdr:sp macro="" textlink="">
      <xdr:nvSpPr>
        <xdr:cNvPr id="820" name="楕円 819">
          <a:extLst>
            <a:ext uri="{FF2B5EF4-FFF2-40B4-BE49-F238E27FC236}">
              <a16:creationId xmlns:a16="http://schemas.microsoft.com/office/drawing/2014/main" id="{D63E43C4-BAB2-48FD-8B0C-AB6D02BA20EC}"/>
            </a:ext>
          </a:extLst>
        </xdr:cNvPr>
        <xdr:cNvSpPr/>
      </xdr:nvSpPr>
      <xdr:spPr>
        <a:xfrm>
          <a:off x="19161760" y="184398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104394</xdr:rowOff>
    </xdr:from>
    <xdr:to>
      <xdr:col>116</xdr:col>
      <xdr:colOff>63500</xdr:colOff>
      <xdr:row>107</xdr:row>
      <xdr:rowOff>149352</xdr:rowOff>
    </xdr:to>
    <xdr:cxnSp macro="">
      <xdr:nvCxnSpPr>
        <xdr:cNvPr id="821" name="直線コネクタ 820">
          <a:extLst>
            <a:ext uri="{FF2B5EF4-FFF2-40B4-BE49-F238E27FC236}">
              <a16:creationId xmlns:a16="http://schemas.microsoft.com/office/drawing/2014/main" id="{D8E4DE65-BF0B-4031-9881-1269C0ACBF44}"/>
            </a:ext>
          </a:extLst>
        </xdr:cNvPr>
        <xdr:cNvCxnSpPr/>
      </xdr:nvCxnSpPr>
      <xdr:spPr>
        <a:xfrm flipV="1">
          <a:off x="19204940" y="18447639"/>
          <a:ext cx="74295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102363</xdr:rowOff>
    </xdr:from>
    <xdr:to>
      <xdr:col>107</xdr:col>
      <xdr:colOff>101600</xdr:colOff>
      <xdr:row>108</xdr:row>
      <xdr:rowOff>32513</xdr:rowOff>
    </xdr:to>
    <xdr:sp macro="" textlink="">
      <xdr:nvSpPr>
        <xdr:cNvPr id="822" name="楕円 821">
          <a:extLst>
            <a:ext uri="{FF2B5EF4-FFF2-40B4-BE49-F238E27FC236}">
              <a16:creationId xmlns:a16="http://schemas.microsoft.com/office/drawing/2014/main" id="{D2AEC17B-4B65-40DE-9682-8E791AEE39FE}"/>
            </a:ext>
          </a:extLst>
        </xdr:cNvPr>
        <xdr:cNvSpPr/>
      </xdr:nvSpPr>
      <xdr:spPr>
        <a:xfrm>
          <a:off x="18345150" y="184437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149352</xdr:rowOff>
    </xdr:from>
    <xdr:to>
      <xdr:col>111</xdr:col>
      <xdr:colOff>177800</xdr:colOff>
      <xdr:row>107</xdr:row>
      <xdr:rowOff>153163</xdr:rowOff>
    </xdr:to>
    <xdr:cxnSp macro="">
      <xdr:nvCxnSpPr>
        <xdr:cNvPr id="823" name="直線コネクタ 822">
          <a:extLst>
            <a:ext uri="{FF2B5EF4-FFF2-40B4-BE49-F238E27FC236}">
              <a16:creationId xmlns:a16="http://schemas.microsoft.com/office/drawing/2014/main" id="{9398D1EA-9202-487E-B4C3-F96F0191044D}"/>
            </a:ext>
          </a:extLst>
        </xdr:cNvPr>
        <xdr:cNvCxnSpPr/>
      </xdr:nvCxnSpPr>
      <xdr:spPr>
        <a:xfrm flipV="1">
          <a:off x="18399760" y="18494502"/>
          <a:ext cx="80518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106172</xdr:rowOff>
    </xdr:from>
    <xdr:to>
      <xdr:col>102</xdr:col>
      <xdr:colOff>165100</xdr:colOff>
      <xdr:row>108</xdr:row>
      <xdr:rowOff>36322</xdr:rowOff>
    </xdr:to>
    <xdr:sp macro="" textlink="">
      <xdr:nvSpPr>
        <xdr:cNvPr id="824" name="楕円 823">
          <a:extLst>
            <a:ext uri="{FF2B5EF4-FFF2-40B4-BE49-F238E27FC236}">
              <a16:creationId xmlns:a16="http://schemas.microsoft.com/office/drawing/2014/main" id="{AAE239F4-5D40-4F09-B76D-2BD8C2553CFB}"/>
            </a:ext>
          </a:extLst>
        </xdr:cNvPr>
        <xdr:cNvSpPr/>
      </xdr:nvSpPr>
      <xdr:spPr>
        <a:xfrm>
          <a:off x="17547590" y="184494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153163</xdr:rowOff>
    </xdr:from>
    <xdr:to>
      <xdr:col>107</xdr:col>
      <xdr:colOff>50800</xdr:colOff>
      <xdr:row>107</xdr:row>
      <xdr:rowOff>156972</xdr:rowOff>
    </xdr:to>
    <xdr:cxnSp macro="">
      <xdr:nvCxnSpPr>
        <xdr:cNvPr id="825" name="直線コネクタ 824">
          <a:extLst>
            <a:ext uri="{FF2B5EF4-FFF2-40B4-BE49-F238E27FC236}">
              <a16:creationId xmlns:a16="http://schemas.microsoft.com/office/drawing/2014/main" id="{C5828744-6F7B-4925-ABB9-F0F28F719F6A}"/>
            </a:ext>
          </a:extLst>
        </xdr:cNvPr>
        <xdr:cNvCxnSpPr/>
      </xdr:nvCxnSpPr>
      <xdr:spPr>
        <a:xfrm flipV="1">
          <a:off x="17602200" y="18498313"/>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109220</xdr:rowOff>
    </xdr:from>
    <xdr:to>
      <xdr:col>98</xdr:col>
      <xdr:colOff>38100</xdr:colOff>
      <xdr:row>108</xdr:row>
      <xdr:rowOff>39370</xdr:rowOff>
    </xdr:to>
    <xdr:sp macro="" textlink="">
      <xdr:nvSpPr>
        <xdr:cNvPr id="826" name="楕円 825">
          <a:extLst>
            <a:ext uri="{FF2B5EF4-FFF2-40B4-BE49-F238E27FC236}">
              <a16:creationId xmlns:a16="http://schemas.microsoft.com/office/drawing/2014/main" id="{1962836E-76B3-45AC-BACE-1B12A0C44A96}"/>
            </a:ext>
          </a:extLst>
        </xdr:cNvPr>
        <xdr:cNvSpPr/>
      </xdr:nvSpPr>
      <xdr:spPr>
        <a:xfrm>
          <a:off x="16761460" y="184524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156972</xdr:rowOff>
    </xdr:from>
    <xdr:to>
      <xdr:col>102</xdr:col>
      <xdr:colOff>114300</xdr:colOff>
      <xdr:row>107</xdr:row>
      <xdr:rowOff>160020</xdr:rowOff>
    </xdr:to>
    <xdr:cxnSp macro="">
      <xdr:nvCxnSpPr>
        <xdr:cNvPr id="827" name="直線コネクタ 826">
          <a:extLst>
            <a:ext uri="{FF2B5EF4-FFF2-40B4-BE49-F238E27FC236}">
              <a16:creationId xmlns:a16="http://schemas.microsoft.com/office/drawing/2014/main" id="{572EDFEC-D42D-4A7B-9A51-FFC48F79F312}"/>
            </a:ext>
          </a:extLst>
        </xdr:cNvPr>
        <xdr:cNvCxnSpPr/>
      </xdr:nvCxnSpPr>
      <xdr:spPr>
        <a:xfrm flipV="1">
          <a:off x="16804640" y="18504027"/>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103140</xdr:rowOff>
    </xdr:from>
    <xdr:ext cx="469744" cy="259045"/>
    <xdr:sp macro="" textlink="">
      <xdr:nvSpPr>
        <xdr:cNvPr id="828" name="n_1aveValue【公民館】&#10;一人当たり面積">
          <a:extLst>
            <a:ext uri="{FF2B5EF4-FFF2-40B4-BE49-F238E27FC236}">
              <a16:creationId xmlns:a16="http://schemas.microsoft.com/office/drawing/2014/main" id="{FFB8BA7E-C95E-4966-B8CC-89EF25254A21}"/>
            </a:ext>
          </a:extLst>
        </xdr:cNvPr>
        <xdr:cNvSpPr txBox="1"/>
      </xdr:nvSpPr>
      <xdr:spPr>
        <a:xfrm>
          <a:off x="18982132" y="181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105427</xdr:rowOff>
    </xdr:from>
    <xdr:ext cx="469744" cy="259045"/>
    <xdr:sp macro="" textlink="">
      <xdr:nvSpPr>
        <xdr:cNvPr id="829" name="n_2aveValue【公民館】&#10;一人当たり面積">
          <a:extLst>
            <a:ext uri="{FF2B5EF4-FFF2-40B4-BE49-F238E27FC236}">
              <a16:creationId xmlns:a16="http://schemas.microsoft.com/office/drawing/2014/main" id="{92DB9681-33C6-4B8C-B679-4FE0A00E55E6}"/>
            </a:ext>
          </a:extLst>
        </xdr:cNvPr>
        <xdr:cNvSpPr txBox="1"/>
      </xdr:nvSpPr>
      <xdr:spPr>
        <a:xfrm>
          <a:off x="18182032"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95521</xdr:rowOff>
    </xdr:from>
    <xdr:ext cx="469744" cy="259045"/>
    <xdr:sp macro="" textlink="">
      <xdr:nvSpPr>
        <xdr:cNvPr id="830" name="n_3aveValue【公民館】&#10;一人当たり面積">
          <a:extLst>
            <a:ext uri="{FF2B5EF4-FFF2-40B4-BE49-F238E27FC236}">
              <a16:creationId xmlns:a16="http://schemas.microsoft.com/office/drawing/2014/main" id="{07A49A71-7BC7-4B0C-9B0E-8641EE0682AD}"/>
            </a:ext>
          </a:extLst>
        </xdr:cNvPr>
        <xdr:cNvSpPr txBox="1"/>
      </xdr:nvSpPr>
      <xdr:spPr>
        <a:xfrm>
          <a:off x="17384472" y="180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90188</xdr:rowOff>
    </xdr:from>
    <xdr:ext cx="469744" cy="259045"/>
    <xdr:sp macro="" textlink="">
      <xdr:nvSpPr>
        <xdr:cNvPr id="831" name="n_4aveValue【公民館】&#10;一人当たり面積">
          <a:extLst>
            <a:ext uri="{FF2B5EF4-FFF2-40B4-BE49-F238E27FC236}">
              <a16:creationId xmlns:a16="http://schemas.microsoft.com/office/drawing/2014/main" id="{6D543AF7-C66E-4400-B6C4-DDEE6DBF06FA}"/>
            </a:ext>
          </a:extLst>
        </xdr:cNvPr>
        <xdr:cNvSpPr txBox="1"/>
      </xdr:nvSpPr>
      <xdr:spPr>
        <a:xfrm>
          <a:off x="16588817" y="1809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19829</xdr:rowOff>
    </xdr:from>
    <xdr:ext cx="469744" cy="259045"/>
    <xdr:sp macro="" textlink="">
      <xdr:nvSpPr>
        <xdr:cNvPr id="832" name="n_1mainValue【公民館】&#10;一人当たり面積">
          <a:extLst>
            <a:ext uri="{FF2B5EF4-FFF2-40B4-BE49-F238E27FC236}">
              <a16:creationId xmlns:a16="http://schemas.microsoft.com/office/drawing/2014/main" id="{B38F7FB9-276F-4855-AD5F-0D7A336A6236}"/>
            </a:ext>
          </a:extLst>
        </xdr:cNvPr>
        <xdr:cNvSpPr txBox="1"/>
      </xdr:nvSpPr>
      <xdr:spPr>
        <a:xfrm>
          <a:off x="18982132"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23640</xdr:rowOff>
    </xdr:from>
    <xdr:ext cx="469744" cy="259045"/>
    <xdr:sp macro="" textlink="">
      <xdr:nvSpPr>
        <xdr:cNvPr id="833" name="n_2mainValue【公民館】&#10;一人当たり面積">
          <a:extLst>
            <a:ext uri="{FF2B5EF4-FFF2-40B4-BE49-F238E27FC236}">
              <a16:creationId xmlns:a16="http://schemas.microsoft.com/office/drawing/2014/main" id="{2B7D14BF-5459-48EC-9F76-95C213DE3C88}"/>
            </a:ext>
          </a:extLst>
        </xdr:cNvPr>
        <xdr:cNvSpPr txBox="1"/>
      </xdr:nvSpPr>
      <xdr:spPr>
        <a:xfrm>
          <a:off x="18182032" y="1853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27449</xdr:rowOff>
    </xdr:from>
    <xdr:ext cx="469744" cy="259045"/>
    <xdr:sp macro="" textlink="">
      <xdr:nvSpPr>
        <xdr:cNvPr id="834" name="n_3mainValue【公民館】&#10;一人当たり面積">
          <a:extLst>
            <a:ext uri="{FF2B5EF4-FFF2-40B4-BE49-F238E27FC236}">
              <a16:creationId xmlns:a16="http://schemas.microsoft.com/office/drawing/2014/main" id="{27DBFFA9-899C-477C-AA3E-215FB80A3069}"/>
            </a:ext>
          </a:extLst>
        </xdr:cNvPr>
        <xdr:cNvSpPr txBox="1"/>
      </xdr:nvSpPr>
      <xdr:spPr>
        <a:xfrm>
          <a:off x="17384472" y="1854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30497</xdr:rowOff>
    </xdr:from>
    <xdr:ext cx="469744" cy="259045"/>
    <xdr:sp macro="" textlink="">
      <xdr:nvSpPr>
        <xdr:cNvPr id="835" name="n_4mainValue【公民館】&#10;一人当たり面積">
          <a:extLst>
            <a:ext uri="{FF2B5EF4-FFF2-40B4-BE49-F238E27FC236}">
              <a16:creationId xmlns:a16="http://schemas.microsoft.com/office/drawing/2014/main" id="{6ABEC538-4D77-4266-971F-D9994B919713}"/>
            </a:ext>
          </a:extLst>
        </xdr:cNvPr>
        <xdr:cNvSpPr txBox="1"/>
      </xdr:nvSpPr>
      <xdr:spPr>
        <a:xfrm>
          <a:off x="16588817" y="185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a:extLst>
            <a:ext uri="{FF2B5EF4-FFF2-40B4-BE49-F238E27FC236}">
              <a16:creationId xmlns:a16="http://schemas.microsoft.com/office/drawing/2014/main" id="{A2FAAE3E-2BDB-444E-856A-D331F227D2D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a:extLst>
            <a:ext uri="{FF2B5EF4-FFF2-40B4-BE49-F238E27FC236}">
              <a16:creationId xmlns:a16="http://schemas.microsoft.com/office/drawing/2014/main" id="{6C25D2AD-D321-4F7F-B143-F521216E604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a:extLst>
            <a:ext uri="{FF2B5EF4-FFF2-40B4-BE49-F238E27FC236}">
              <a16:creationId xmlns:a16="http://schemas.microsoft.com/office/drawing/2014/main" id="{F06EBF3A-5916-4852-A085-7C04688DFF1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類似団体と比較して特に有形固定資産減価償却率が高くなっている施設は、学校施設、公営住宅、公民館であり、特に低くなっている施設は、認定こども園・幼稚園・保育所である。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については小学校関係の有形固定資産減価償却率が高くなっているが、令和１１年４月を目途に中学校の敷地内に町内にある２つの小学校を統合した新小学校を整備予定であり、数値の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については有形固定資産減価償却率が全国平均及び千葉県平均よりもかなり高くなっており、老朽化が進んでいる。このため、個別施設計画に基づき、大規模改修工事等が必要となってくると思われるが、施設自体は耐震基準にも適合し、適切に日々の修繕等も行っているため、使用する上での問題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民館についても有形固定資産減価償却率が全国平均及び千葉県平均よりもかなり高くなっており、老朽化が進んでいる。しかしながら、新公民館の建設を行ったため、今後は大幅な減少が見込める。今後は維持管理に係る経費の増加に留意しつつ、行政サービス向上に努め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8408827-14A8-4EDD-A406-E89DA3BCB40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C8E476-F286-44F5-9F64-07CFBF93F4E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27D34F-1DC2-4351-AEA3-921F22D530E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671FED-741A-4EF6-9F6E-347322B7F43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44B983-42F5-4B51-BBD5-41D1C24A629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53D6878-68AC-454C-BE54-068F2C8573E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5FE3C4-7F57-4449-9B7B-8F5F7CF5C84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41E819-08F6-4E0D-913A-78E33ABB6C0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533CEC-39DE-4A6E-AF19-EACB5396837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9BDA5A6-2E9E-461E-A390-F8788E9D2EA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6,316
6,204
47.11
4,738,752
4,443,951
259,841
2,858,054
4,259,729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4E9BD00-1BE1-498D-BBC4-8728E00D690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E893B6-D9FF-4367-BB16-C5A5BE281B3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E7381E-3316-4C5A-ADE1-A1454D8E67A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D224D8-8FAE-4F55-90C4-FC30D70A25B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DDC178-8E2F-4A65-B2CD-6088FB09F3D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EB76E66-942E-4B67-813D-9FE0613CFD5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374BEB-8842-45E0-9BA1-BC34D39C9D2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991715-15E0-40C5-8EA3-B74199F8BB6E}"/>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40105C-02D9-41D1-92EC-D4546921566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10EBF78-A6D4-45A2-BEAE-B7C90A38BB6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ECA009-5912-4D5D-A21C-3CC71239AB6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71968B-03DB-4DCB-8010-8407D946916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D45FE2-45C6-4C89-BE68-C9847CDCB02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ED15025-C458-4C71-A593-6E291CF1B25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CDA26B-E9EC-4B53-BD9F-7408068B549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C617C3-DE9D-4828-B3F7-A98B63D3DF8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7BF5D2-1338-47D8-BB48-D0F7A78F934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D3E782D-35FA-4ABF-8EC9-7CCE0A9D703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149305-AC3E-4E07-8831-F145A83DD0D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08C036-955A-4F48-884E-2E4F065CA91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D64884-30A0-4AC2-AF45-3D9BECFAF2A2}"/>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C99A634-6C2A-44B2-93CA-F2673CDC34B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95C70F1-B192-44E5-9391-89252B74078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FEBF0E-18B2-46A1-A715-52BBD964A28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1A8E741-F25C-4AE1-8598-2ECE0ABDBAA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0F47B3-A6AC-4FC4-BD1D-5F6385136C7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E5DD08-9ECE-4551-9A93-72C04E77C2A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DE3A23-6975-4AE7-BB9F-4AE67E670A9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10F48E0-E939-40FD-9335-7BC6CEDBC583}"/>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1BC21A9-7DAA-45EB-8130-C4AC5E2B73C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BF27B00-0E93-4F99-8439-5B00601267D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F3F604B-4C7E-4179-8F80-C25AC1C0B4E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B420B2E-C955-42D1-806D-23D4153CD35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5FBC5CC-81CA-407A-A141-925BEFF0758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15D6284-2E87-4506-999D-C7938FA9D68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1DFAD4F-D29D-4F37-BE53-82CBB03D504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FA2C36B-0C00-41A2-B245-550A73349296}"/>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775ED3A-4FB0-41AD-B4F1-3186A0A19E0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BEF72B3-2C60-4A29-8F5C-78A9C5FEFB1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1CFD659-9AEF-4071-94B3-0DDB39AF365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D4E6EB5-73CC-4737-952D-B833EE8FD10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F3C7F68-3144-4FD9-8672-5C18D7D114E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AB44704-3BF3-4C81-9736-E4540EF9C47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BBFC94C-1C7D-4C7D-B414-B98DD79FDE5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39499EF-0F20-403F-820C-383304B4062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51574FD-F66B-4A16-B7BB-6CA3C74D323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902AA8C-4857-4722-9D76-79B47DAC2AF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9C27BE1-57CF-4B82-8385-EE581E3284C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CBC1C220-31E7-4B3F-9B36-DB7F76E77853}"/>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217ED2E1-5AAF-40B9-85D3-2CA763ACE0B3}"/>
            </a:ext>
          </a:extLst>
        </xdr:cNvPr>
        <xdr:cNvSpPr txBox="1"/>
      </xdr:nvSpPr>
      <xdr:spPr>
        <a:xfrm>
          <a:off x="2738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B1B51970-98C6-487D-ABD8-6CD455A97D35}"/>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37E7844E-4301-4F58-9D23-40D7FFF68118}"/>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0F090F27-1380-4097-83FB-D3328FD61BDD}"/>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69D7C25E-8352-4EB3-859F-2C4C79F9D9AF}"/>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CBBD1725-D18C-4003-A522-C35D6D5AC8D6}"/>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081DF02D-1EE5-4850-A5FB-356C5E806349}"/>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0518BEFB-7400-4BBC-88A8-AAAB73BEE68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A8C96F4B-239B-4E13-93E9-8BA4354BA2DA}"/>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7DCA98AD-1AEE-430C-968C-7ABF5B426B5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41148</xdr:rowOff>
    </xdr:from>
    <xdr:to>
      <xdr:col>24</xdr:col>
      <xdr:colOff>62865</xdr:colOff>
      <xdr:row>64</xdr:row>
      <xdr:rowOff>0</xdr:rowOff>
    </xdr:to>
    <xdr:cxnSp macro="">
      <xdr:nvCxnSpPr>
        <xdr:cNvPr id="71" name="直線コネクタ 70">
          <a:extLst>
            <a:ext uri="{FF2B5EF4-FFF2-40B4-BE49-F238E27FC236}">
              <a16:creationId xmlns:a16="http://schemas.microsoft.com/office/drawing/2014/main" id="{5B254832-C6AD-4578-A663-72DC3F46C973}"/>
            </a:ext>
          </a:extLst>
        </xdr:cNvPr>
        <xdr:cNvCxnSpPr/>
      </xdr:nvCxnSpPr>
      <xdr:spPr>
        <a:xfrm flipV="1">
          <a:off x="4173855" y="964234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72" name="【体育館・プール】&#10;有形固定資産減価償却率最小値テキスト">
          <a:extLst>
            <a:ext uri="{FF2B5EF4-FFF2-40B4-BE49-F238E27FC236}">
              <a16:creationId xmlns:a16="http://schemas.microsoft.com/office/drawing/2014/main" id="{52D75406-432B-409B-B2D5-26A5CA80F643}"/>
            </a:ext>
          </a:extLst>
        </xdr:cNvPr>
        <xdr:cNvSpPr txBox="1"/>
      </xdr:nvSpPr>
      <xdr:spPr>
        <a:xfrm>
          <a:off x="4212590"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73" name="直線コネクタ 72">
          <a:extLst>
            <a:ext uri="{FF2B5EF4-FFF2-40B4-BE49-F238E27FC236}">
              <a16:creationId xmlns:a16="http://schemas.microsoft.com/office/drawing/2014/main" id="{233DECE4-9BD0-40BE-9641-D669522C298C}"/>
            </a:ext>
          </a:extLst>
        </xdr:cNvPr>
        <xdr:cNvCxnSpPr/>
      </xdr:nvCxnSpPr>
      <xdr:spPr>
        <a:xfrm>
          <a:off x="411226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159275</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0845F22A-AE90-4343-A740-C1016DFFEDD4}"/>
            </a:ext>
          </a:extLst>
        </xdr:cNvPr>
        <xdr:cNvSpPr txBox="1"/>
      </xdr:nvSpPr>
      <xdr:spPr>
        <a:xfrm>
          <a:off x="4212590" y="941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41148</xdr:rowOff>
    </xdr:from>
    <xdr:to>
      <xdr:col>24</xdr:col>
      <xdr:colOff>152400</xdr:colOff>
      <xdr:row>56</xdr:row>
      <xdr:rowOff>41148</xdr:rowOff>
    </xdr:to>
    <xdr:cxnSp macro="">
      <xdr:nvCxnSpPr>
        <xdr:cNvPr id="75" name="直線コネクタ 74">
          <a:extLst>
            <a:ext uri="{FF2B5EF4-FFF2-40B4-BE49-F238E27FC236}">
              <a16:creationId xmlns:a16="http://schemas.microsoft.com/office/drawing/2014/main" id="{5E0BAEFB-D83B-4C56-9081-B5EE4A2B536B}"/>
            </a:ext>
          </a:extLst>
        </xdr:cNvPr>
        <xdr:cNvCxnSpPr/>
      </xdr:nvCxnSpPr>
      <xdr:spPr>
        <a:xfrm>
          <a:off x="4112260" y="9642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29227</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AD33F7F8-9880-4F30-BE1C-AB87E7ED69D3}"/>
            </a:ext>
          </a:extLst>
        </xdr:cNvPr>
        <xdr:cNvSpPr txBox="1"/>
      </xdr:nvSpPr>
      <xdr:spPr>
        <a:xfrm>
          <a:off x="4212590" y="1014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77" name="フローチャート: 判断 76">
          <a:extLst>
            <a:ext uri="{FF2B5EF4-FFF2-40B4-BE49-F238E27FC236}">
              <a16:creationId xmlns:a16="http://schemas.microsoft.com/office/drawing/2014/main" id="{0D7B12A1-0FD3-41DA-B01F-C7B29272F7D4}"/>
            </a:ext>
          </a:extLst>
        </xdr:cNvPr>
        <xdr:cNvSpPr/>
      </xdr:nvSpPr>
      <xdr:spPr>
        <a:xfrm>
          <a:off x="4131310" y="10295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109220</xdr:rowOff>
    </xdr:from>
    <xdr:to>
      <xdr:col>20</xdr:col>
      <xdr:colOff>38100</xdr:colOff>
      <xdr:row>60</xdr:row>
      <xdr:rowOff>39370</xdr:rowOff>
    </xdr:to>
    <xdr:sp macro="" textlink="">
      <xdr:nvSpPr>
        <xdr:cNvPr id="78" name="フローチャート: 判断 77">
          <a:extLst>
            <a:ext uri="{FF2B5EF4-FFF2-40B4-BE49-F238E27FC236}">
              <a16:creationId xmlns:a16="http://schemas.microsoft.com/office/drawing/2014/main" id="{6D96A5BE-9021-48FC-840D-7E55793AA9A1}"/>
            </a:ext>
          </a:extLst>
        </xdr:cNvPr>
        <xdr:cNvSpPr/>
      </xdr:nvSpPr>
      <xdr:spPr>
        <a:xfrm>
          <a:off x="3388360" y="10222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84074</xdr:rowOff>
    </xdr:from>
    <xdr:to>
      <xdr:col>15</xdr:col>
      <xdr:colOff>101600</xdr:colOff>
      <xdr:row>60</xdr:row>
      <xdr:rowOff>14224</xdr:rowOff>
    </xdr:to>
    <xdr:sp macro="" textlink="">
      <xdr:nvSpPr>
        <xdr:cNvPr id="79" name="フローチャート: 判断 78">
          <a:extLst>
            <a:ext uri="{FF2B5EF4-FFF2-40B4-BE49-F238E27FC236}">
              <a16:creationId xmlns:a16="http://schemas.microsoft.com/office/drawing/2014/main" id="{5A2B5537-5D06-4A76-B79D-D27959EEEAAA}"/>
            </a:ext>
          </a:extLst>
        </xdr:cNvPr>
        <xdr:cNvSpPr/>
      </xdr:nvSpPr>
      <xdr:spPr>
        <a:xfrm>
          <a:off x="2571750" y="102015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36068</xdr:rowOff>
    </xdr:from>
    <xdr:to>
      <xdr:col>10</xdr:col>
      <xdr:colOff>165100</xdr:colOff>
      <xdr:row>59</xdr:row>
      <xdr:rowOff>137668</xdr:rowOff>
    </xdr:to>
    <xdr:sp macro="" textlink="">
      <xdr:nvSpPr>
        <xdr:cNvPr id="80" name="フローチャート: 判断 79">
          <a:extLst>
            <a:ext uri="{FF2B5EF4-FFF2-40B4-BE49-F238E27FC236}">
              <a16:creationId xmlns:a16="http://schemas.microsoft.com/office/drawing/2014/main" id="{DAB46638-E9E8-4D1C-8C92-C4C5DFA6B3AD}"/>
            </a:ext>
          </a:extLst>
        </xdr:cNvPr>
        <xdr:cNvSpPr/>
      </xdr:nvSpPr>
      <xdr:spPr>
        <a:xfrm>
          <a:off x="1774190" y="101516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29210</xdr:rowOff>
    </xdr:from>
    <xdr:to>
      <xdr:col>6</xdr:col>
      <xdr:colOff>38100</xdr:colOff>
      <xdr:row>59</xdr:row>
      <xdr:rowOff>130810</xdr:rowOff>
    </xdr:to>
    <xdr:sp macro="" textlink="">
      <xdr:nvSpPr>
        <xdr:cNvPr id="81" name="フローチャート: 判断 80">
          <a:extLst>
            <a:ext uri="{FF2B5EF4-FFF2-40B4-BE49-F238E27FC236}">
              <a16:creationId xmlns:a16="http://schemas.microsoft.com/office/drawing/2014/main" id="{BED021DA-2BA9-4C98-9D0C-185C0CA5ABD3}"/>
            </a:ext>
          </a:extLst>
        </xdr:cNvPr>
        <xdr:cNvSpPr/>
      </xdr:nvSpPr>
      <xdr:spPr>
        <a:xfrm>
          <a:off x="988060" y="10142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1DF57119-18C3-45DC-8302-0B7B6089BED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30E549BD-4A2D-4F1B-8E03-E36FD394448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C13E5E4-37AD-477D-B27F-5BAFD99F7A1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AF0E900-3819-44A1-ABEF-77281BE58FD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5C013E7-0A7F-4C53-BECF-9FE9CF23123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113792</xdr:rowOff>
    </xdr:from>
    <xdr:to>
      <xdr:col>24</xdr:col>
      <xdr:colOff>114300</xdr:colOff>
      <xdr:row>64</xdr:row>
      <xdr:rowOff>43942</xdr:rowOff>
    </xdr:to>
    <xdr:sp macro="" textlink="">
      <xdr:nvSpPr>
        <xdr:cNvPr id="87" name="楕円 86">
          <a:extLst>
            <a:ext uri="{FF2B5EF4-FFF2-40B4-BE49-F238E27FC236}">
              <a16:creationId xmlns:a16="http://schemas.microsoft.com/office/drawing/2014/main" id="{95AAAED6-EB75-4BA9-A17D-F8838A4CF022}"/>
            </a:ext>
          </a:extLst>
        </xdr:cNvPr>
        <xdr:cNvSpPr/>
      </xdr:nvSpPr>
      <xdr:spPr>
        <a:xfrm>
          <a:off x="4131310" y="109151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28719</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FFE24ED5-3FAD-45A5-9710-A10620823BA1}"/>
            </a:ext>
          </a:extLst>
        </xdr:cNvPr>
        <xdr:cNvSpPr txBox="1"/>
      </xdr:nvSpPr>
      <xdr:spPr>
        <a:xfrm>
          <a:off x="4212590" y="1082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1778</xdr:rowOff>
    </xdr:from>
    <xdr:to>
      <xdr:col>20</xdr:col>
      <xdr:colOff>38100</xdr:colOff>
      <xdr:row>63</xdr:row>
      <xdr:rowOff>103378</xdr:rowOff>
    </xdr:to>
    <xdr:sp macro="" textlink="">
      <xdr:nvSpPr>
        <xdr:cNvPr id="89" name="楕円 88">
          <a:extLst>
            <a:ext uri="{FF2B5EF4-FFF2-40B4-BE49-F238E27FC236}">
              <a16:creationId xmlns:a16="http://schemas.microsoft.com/office/drawing/2014/main" id="{60583B94-629C-47E9-9D2E-934E2E283716}"/>
            </a:ext>
          </a:extLst>
        </xdr:cNvPr>
        <xdr:cNvSpPr/>
      </xdr:nvSpPr>
      <xdr:spPr>
        <a:xfrm>
          <a:off x="3388360" y="108031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52578</xdr:rowOff>
    </xdr:from>
    <xdr:to>
      <xdr:col>24</xdr:col>
      <xdr:colOff>63500</xdr:colOff>
      <xdr:row>63</xdr:row>
      <xdr:rowOff>164592</xdr:rowOff>
    </xdr:to>
    <xdr:cxnSp macro="">
      <xdr:nvCxnSpPr>
        <xdr:cNvPr id="90" name="直線コネクタ 89">
          <a:extLst>
            <a:ext uri="{FF2B5EF4-FFF2-40B4-BE49-F238E27FC236}">
              <a16:creationId xmlns:a16="http://schemas.microsoft.com/office/drawing/2014/main" id="{FC2A2985-CFE9-4E73-A370-8BDE7D5C179D}"/>
            </a:ext>
          </a:extLst>
        </xdr:cNvPr>
        <xdr:cNvCxnSpPr/>
      </xdr:nvCxnSpPr>
      <xdr:spPr>
        <a:xfrm>
          <a:off x="3431540" y="10857738"/>
          <a:ext cx="74295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4064</xdr:rowOff>
    </xdr:from>
    <xdr:to>
      <xdr:col>15</xdr:col>
      <xdr:colOff>101600</xdr:colOff>
      <xdr:row>63</xdr:row>
      <xdr:rowOff>105664</xdr:rowOff>
    </xdr:to>
    <xdr:sp macro="" textlink="">
      <xdr:nvSpPr>
        <xdr:cNvPr id="91" name="楕円 90">
          <a:extLst>
            <a:ext uri="{FF2B5EF4-FFF2-40B4-BE49-F238E27FC236}">
              <a16:creationId xmlns:a16="http://schemas.microsoft.com/office/drawing/2014/main" id="{FFB0B68F-9AB2-4EEB-93AA-A498EECF9494}"/>
            </a:ext>
          </a:extLst>
        </xdr:cNvPr>
        <xdr:cNvSpPr/>
      </xdr:nvSpPr>
      <xdr:spPr>
        <a:xfrm>
          <a:off x="2571750" y="108073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52578</xdr:rowOff>
    </xdr:from>
    <xdr:to>
      <xdr:col>19</xdr:col>
      <xdr:colOff>177800</xdr:colOff>
      <xdr:row>63</xdr:row>
      <xdr:rowOff>54864</xdr:rowOff>
    </xdr:to>
    <xdr:cxnSp macro="">
      <xdr:nvCxnSpPr>
        <xdr:cNvPr id="92" name="直線コネクタ 91">
          <a:extLst>
            <a:ext uri="{FF2B5EF4-FFF2-40B4-BE49-F238E27FC236}">
              <a16:creationId xmlns:a16="http://schemas.microsoft.com/office/drawing/2014/main" id="{C53D36B3-D0AF-488A-907F-F5AAE490E748}"/>
            </a:ext>
          </a:extLst>
        </xdr:cNvPr>
        <xdr:cNvCxnSpPr/>
      </xdr:nvCxnSpPr>
      <xdr:spPr>
        <a:xfrm flipV="1">
          <a:off x="2626360" y="10857738"/>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68072</xdr:rowOff>
    </xdr:from>
    <xdr:to>
      <xdr:col>10</xdr:col>
      <xdr:colOff>165100</xdr:colOff>
      <xdr:row>63</xdr:row>
      <xdr:rowOff>169672</xdr:rowOff>
    </xdr:to>
    <xdr:sp macro="" textlink="">
      <xdr:nvSpPr>
        <xdr:cNvPr id="93" name="楕円 92">
          <a:extLst>
            <a:ext uri="{FF2B5EF4-FFF2-40B4-BE49-F238E27FC236}">
              <a16:creationId xmlns:a16="http://schemas.microsoft.com/office/drawing/2014/main" id="{73162A4E-3021-4C72-BC9F-1A80B84BE9C6}"/>
            </a:ext>
          </a:extLst>
        </xdr:cNvPr>
        <xdr:cNvSpPr/>
      </xdr:nvSpPr>
      <xdr:spPr>
        <a:xfrm>
          <a:off x="1774190" y="1086751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54864</xdr:rowOff>
    </xdr:from>
    <xdr:to>
      <xdr:col>15</xdr:col>
      <xdr:colOff>50800</xdr:colOff>
      <xdr:row>63</xdr:row>
      <xdr:rowOff>118872</xdr:rowOff>
    </xdr:to>
    <xdr:cxnSp macro="">
      <xdr:nvCxnSpPr>
        <xdr:cNvPr id="94" name="直線コネクタ 93">
          <a:extLst>
            <a:ext uri="{FF2B5EF4-FFF2-40B4-BE49-F238E27FC236}">
              <a16:creationId xmlns:a16="http://schemas.microsoft.com/office/drawing/2014/main" id="{3CB1D68C-E1DE-4FD0-8160-FD95DA98F2F4}"/>
            </a:ext>
          </a:extLst>
        </xdr:cNvPr>
        <xdr:cNvCxnSpPr/>
      </xdr:nvCxnSpPr>
      <xdr:spPr>
        <a:xfrm flipV="1">
          <a:off x="1828800" y="10860024"/>
          <a:ext cx="79756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49784</xdr:rowOff>
    </xdr:from>
    <xdr:to>
      <xdr:col>6</xdr:col>
      <xdr:colOff>38100</xdr:colOff>
      <xdr:row>63</xdr:row>
      <xdr:rowOff>151384</xdr:rowOff>
    </xdr:to>
    <xdr:sp macro="" textlink="">
      <xdr:nvSpPr>
        <xdr:cNvPr id="95" name="楕円 94">
          <a:extLst>
            <a:ext uri="{FF2B5EF4-FFF2-40B4-BE49-F238E27FC236}">
              <a16:creationId xmlns:a16="http://schemas.microsoft.com/office/drawing/2014/main" id="{57606CC4-ABDA-4E8A-AEB0-6C68EA0CB392}"/>
            </a:ext>
          </a:extLst>
        </xdr:cNvPr>
        <xdr:cNvSpPr/>
      </xdr:nvSpPr>
      <xdr:spPr>
        <a:xfrm>
          <a:off x="988060" y="108549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100584</xdr:rowOff>
    </xdr:from>
    <xdr:to>
      <xdr:col>10</xdr:col>
      <xdr:colOff>114300</xdr:colOff>
      <xdr:row>63</xdr:row>
      <xdr:rowOff>118872</xdr:rowOff>
    </xdr:to>
    <xdr:cxnSp macro="">
      <xdr:nvCxnSpPr>
        <xdr:cNvPr id="96" name="直線コネクタ 95">
          <a:extLst>
            <a:ext uri="{FF2B5EF4-FFF2-40B4-BE49-F238E27FC236}">
              <a16:creationId xmlns:a16="http://schemas.microsoft.com/office/drawing/2014/main" id="{32216B4E-7363-43A0-9120-08761FB6E9F9}"/>
            </a:ext>
          </a:extLst>
        </xdr:cNvPr>
        <xdr:cNvCxnSpPr/>
      </xdr:nvCxnSpPr>
      <xdr:spPr>
        <a:xfrm>
          <a:off x="1031240" y="10898124"/>
          <a:ext cx="79756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55897</xdr:rowOff>
    </xdr:from>
    <xdr:ext cx="405111" cy="259045"/>
    <xdr:sp macro="" textlink="">
      <xdr:nvSpPr>
        <xdr:cNvPr id="97" name="n_1aveValue【体育館・プール】&#10;有形固定資産減価償却率">
          <a:extLst>
            <a:ext uri="{FF2B5EF4-FFF2-40B4-BE49-F238E27FC236}">
              <a16:creationId xmlns:a16="http://schemas.microsoft.com/office/drawing/2014/main" id="{90B4D450-22A0-4C4F-B510-5870D8528E12}"/>
            </a:ext>
          </a:extLst>
        </xdr:cNvPr>
        <xdr:cNvSpPr txBox="1"/>
      </xdr:nvSpPr>
      <xdr:spPr>
        <a:xfrm>
          <a:off x="32391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30751</xdr:rowOff>
    </xdr:from>
    <xdr:ext cx="405111" cy="259045"/>
    <xdr:sp macro="" textlink="">
      <xdr:nvSpPr>
        <xdr:cNvPr id="98" name="n_2aveValue【体育館・プール】&#10;有形固定資産減価償却率">
          <a:extLst>
            <a:ext uri="{FF2B5EF4-FFF2-40B4-BE49-F238E27FC236}">
              <a16:creationId xmlns:a16="http://schemas.microsoft.com/office/drawing/2014/main" id="{87FE522C-E364-4878-9ED5-FD253A430263}"/>
            </a:ext>
          </a:extLst>
        </xdr:cNvPr>
        <xdr:cNvSpPr txBox="1"/>
      </xdr:nvSpPr>
      <xdr:spPr>
        <a:xfrm>
          <a:off x="2439044" y="997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154195</xdr:rowOff>
    </xdr:from>
    <xdr:ext cx="405111" cy="259045"/>
    <xdr:sp macro="" textlink="">
      <xdr:nvSpPr>
        <xdr:cNvPr id="99" name="n_3aveValue【体育館・プール】&#10;有形固定資産減価償却率">
          <a:extLst>
            <a:ext uri="{FF2B5EF4-FFF2-40B4-BE49-F238E27FC236}">
              <a16:creationId xmlns:a16="http://schemas.microsoft.com/office/drawing/2014/main" id="{5492E8BE-7592-4049-B14A-A97A67D5B9BA}"/>
            </a:ext>
          </a:extLst>
        </xdr:cNvPr>
        <xdr:cNvSpPr txBox="1"/>
      </xdr:nvSpPr>
      <xdr:spPr>
        <a:xfrm>
          <a:off x="164148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147337</xdr:rowOff>
    </xdr:from>
    <xdr:ext cx="405111" cy="259045"/>
    <xdr:sp macro="" textlink="">
      <xdr:nvSpPr>
        <xdr:cNvPr id="100" name="n_4aveValue【体育館・プール】&#10;有形固定資産減価償却率">
          <a:extLst>
            <a:ext uri="{FF2B5EF4-FFF2-40B4-BE49-F238E27FC236}">
              <a16:creationId xmlns:a16="http://schemas.microsoft.com/office/drawing/2014/main" id="{9BBD119B-6B47-4802-B741-0E1F4CEE13C6}"/>
            </a:ext>
          </a:extLst>
        </xdr:cNvPr>
        <xdr:cNvSpPr txBox="1"/>
      </xdr:nvSpPr>
      <xdr:spPr>
        <a:xfrm>
          <a:off x="85535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94505</xdr:rowOff>
    </xdr:from>
    <xdr:ext cx="405111" cy="259045"/>
    <xdr:sp macro="" textlink="">
      <xdr:nvSpPr>
        <xdr:cNvPr id="101" name="n_1mainValue【体育館・プール】&#10;有形固定資産減価償却率">
          <a:extLst>
            <a:ext uri="{FF2B5EF4-FFF2-40B4-BE49-F238E27FC236}">
              <a16:creationId xmlns:a16="http://schemas.microsoft.com/office/drawing/2014/main" id="{57B25CEC-99F6-4958-BAF5-92B00B36397B}"/>
            </a:ext>
          </a:extLst>
        </xdr:cNvPr>
        <xdr:cNvSpPr txBox="1"/>
      </xdr:nvSpPr>
      <xdr:spPr>
        <a:xfrm>
          <a:off x="3239144" y="1089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96791</xdr:rowOff>
    </xdr:from>
    <xdr:ext cx="405111" cy="259045"/>
    <xdr:sp macro="" textlink="">
      <xdr:nvSpPr>
        <xdr:cNvPr id="102" name="n_2mainValue【体育館・プール】&#10;有形固定資産減価償却率">
          <a:extLst>
            <a:ext uri="{FF2B5EF4-FFF2-40B4-BE49-F238E27FC236}">
              <a16:creationId xmlns:a16="http://schemas.microsoft.com/office/drawing/2014/main" id="{7E1F2946-E075-4801-A7EF-2E8FB1E1CA73}"/>
            </a:ext>
          </a:extLst>
        </xdr:cNvPr>
        <xdr:cNvSpPr txBox="1"/>
      </xdr:nvSpPr>
      <xdr:spPr>
        <a:xfrm>
          <a:off x="2439044" y="1089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160799</xdr:rowOff>
    </xdr:from>
    <xdr:ext cx="405111" cy="259045"/>
    <xdr:sp macro="" textlink="">
      <xdr:nvSpPr>
        <xdr:cNvPr id="103" name="n_3mainValue【体育館・プール】&#10;有形固定資産減価償却率">
          <a:extLst>
            <a:ext uri="{FF2B5EF4-FFF2-40B4-BE49-F238E27FC236}">
              <a16:creationId xmlns:a16="http://schemas.microsoft.com/office/drawing/2014/main" id="{C952BD39-392B-4790-AAD0-1E40D6B95017}"/>
            </a:ext>
          </a:extLst>
        </xdr:cNvPr>
        <xdr:cNvSpPr txBox="1"/>
      </xdr:nvSpPr>
      <xdr:spPr>
        <a:xfrm>
          <a:off x="1641484" y="1096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142511</xdr:rowOff>
    </xdr:from>
    <xdr:ext cx="405111" cy="259045"/>
    <xdr:sp macro="" textlink="">
      <xdr:nvSpPr>
        <xdr:cNvPr id="104" name="n_4mainValue【体育館・プール】&#10;有形固定資産減価償却率">
          <a:extLst>
            <a:ext uri="{FF2B5EF4-FFF2-40B4-BE49-F238E27FC236}">
              <a16:creationId xmlns:a16="http://schemas.microsoft.com/office/drawing/2014/main" id="{DB1689D7-EAC5-4C13-A799-A13502B9D6D9}"/>
            </a:ext>
          </a:extLst>
        </xdr:cNvPr>
        <xdr:cNvSpPr txBox="1"/>
      </xdr:nvSpPr>
      <xdr:spPr>
        <a:xfrm>
          <a:off x="855354" y="1094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FAF34B46-14CA-444F-996E-712198EAC2C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9BE25BE2-4171-4E1C-8663-54728BC1D39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E0758657-5419-4345-BD6C-DFC58FE1F1D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C6E32A86-2099-42D3-A677-5223D20A738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3C219B37-7FAE-4854-ACBD-451A93CB8FA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D358BA7E-99B4-4B8C-8DD8-AB822A28029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25345294-E83D-4347-93D4-FCF75CCAF62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F8A98946-722F-41D3-9729-6C1F5FF0F31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C7472B73-0154-4D80-AEE7-6F450361B5F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94B3E925-1834-4323-BBFE-F0115FBC2B7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F4326FD0-3634-4F16-97F2-CBCDC4316C33}"/>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162A3AEC-33B0-44D9-A507-B62A90349BC9}"/>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DDD60ED5-9458-4ADE-A8B6-9E47EEDE184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BEFD37F1-49D3-45F5-A5D0-7F6C4CCDBFDF}"/>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3E3CAE7F-1415-46F1-8F97-C23A02B10451}"/>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B5342E6E-2E23-4372-A86C-30E2642EBD9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BB4F4807-BCC1-41BD-8FED-B8040113ED1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6C4CCA8A-7552-48D8-92D2-DDF2BC29652B}"/>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0C94B2C4-0CB2-44E9-8628-A7F753949E9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D15EA55F-CF3C-4AE6-AA9F-E1EB75BE11CC}"/>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5600F3A2-EF1B-4029-8A98-23DB4A0679C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C23B0304-B259-47D6-AD6A-74C352FE002C}"/>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859BC92C-A7C0-4E2F-9347-5A7F374627A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147828</xdr:rowOff>
    </xdr:from>
    <xdr:to>
      <xdr:col>54</xdr:col>
      <xdr:colOff>189865</xdr:colOff>
      <xdr:row>64</xdr:row>
      <xdr:rowOff>72009</xdr:rowOff>
    </xdr:to>
    <xdr:cxnSp macro="">
      <xdr:nvCxnSpPr>
        <xdr:cNvPr id="128" name="直線コネクタ 127">
          <a:extLst>
            <a:ext uri="{FF2B5EF4-FFF2-40B4-BE49-F238E27FC236}">
              <a16:creationId xmlns:a16="http://schemas.microsoft.com/office/drawing/2014/main" id="{14ABA3DF-F448-46D7-BAC2-2399DD411439}"/>
            </a:ext>
          </a:extLst>
        </xdr:cNvPr>
        <xdr:cNvCxnSpPr/>
      </xdr:nvCxnSpPr>
      <xdr:spPr>
        <a:xfrm flipV="1">
          <a:off x="9429115" y="9747123"/>
          <a:ext cx="0" cy="1295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75836</xdr:rowOff>
    </xdr:from>
    <xdr:ext cx="469744" cy="259045"/>
    <xdr:sp macro="" textlink="">
      <xdr:nvSpPr>
        <xdr:cNvPr id="129" name="【体育館・プール】&#10;一人当たり面積最小値テキスト">
          <a:extLst>
            <a:ext uri="{FF2B5EF4-FFF2-40B4-BE49-F238E27FC236}">
              <a16:creationId xmlns:a16="http://schemas.microsoft.com/office/drawing/2014/main" id="{F7CD38A0-8BD1-4425-AB82-6DB8DC005897}"/>
            </a:ext>
          </a:extLst>
        </xdr:cNvPr>
        <xdr:cNvSpPr txBox="1"/>
      </xdr:nvSpPr>
      <xdr:spPr>
        <a:xfrm>
          <a:off x="9467850" y="110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72009</xdr:rowOff>
    </xdr:from>
    <xdr:to>
      <xdr:col>55</xdr:col>
      <xdr:colOff>88900</xdr:colOff>
      <xdr:row>64</xdr:row>
      <xdr:rowOff>72009</xdr:rowOff>
    </xdr:to>
    <xdr:cxnSp macro="">
      <xdr:nvCxnSpPr>
        <xdr:cNvPr id="130" name="直線コネクタ 129">
          <a:extLst>
            <a:ext uri="{FF2B5EF4-FFF2-40B4-BE49-F238E27FC236}">
              <a16:creationId xmlns:a16="http://schemas.microsoft.com/office/drawing/2014/main" id="{557A1136-E332-4073-B07A-8D1F923E8C23}"/>
            </a:ext>
          </a:extLst>
        </xdr:cNvPr>
        <xdr:cNvCxnSpPr/>
      </xdr:nvCxnSpPr>
      <xdr:spPr>
        <a:xfrm>
          <a:off x="9356090" y="1104290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94505</xdr:rowOff>
    </xdr:from>
    <xdr:ext cx="469744" cy="259045"/>
    <xdr:sp macro="" textlink="">
      <xdr:nvSpPr>
        <xdr:cNvPr id="131" name="【体育館・プール】&#10;一人当たり面積最大値テキスト">
          <a:extLst>
            <a:ext uri="{FF2B5EF4-FFF2-40B4-BE49-F238E27FC236}">
              <a16:creationId xmlns:a16="http://schemas.microsoft.com/office/drawing/2014/main" id="{5935E893-DB73-4FD2-80E3-EEBBA05FBEEC}"/>
            </a:ext>
          </a:extLst>
        </xdr:cNvPr>
        <xdr:cNvSpPr txBox="1"/>
      </xdr:nvSpPr>
      <xdr:spPr>
        <a:xfrm>
          <a:off x="9467850" y="95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147828</xdr:rowOff>
    </xdr:from>
    <xdr:to>
      <xdr:col>55</xdr:col>
      <xdr:colOff>88900</xdr:colOff>
      <xdr:row>56</xdr:row>
      <xdr:rowOff>147828</xdr:rowOff>
    </xdr:to>
    <xdr:cxnSp macro="">
      <xdr:nvCxnSpPr>
        <xdr:cNvPr id="132" name="直線コネクタ 131">
          <a:extLst>
            <a:ext uri="{FF2B5EF4-FFF2-40B4-BE49-F238E27FC236}">
              <a16:creationId xmlns:a16="http://schemas.microsoft.com/office/drawing/2014/main" id="{087584F2-BA35-4D8F-9C43-094CF55455C5}"/>
            </a:ext>
          </a:extLst>
        </xdr:cNvPr>
        <xdr:cNvCxnSpPr/>
      </xdr:nvCxnSpPr>
      <xdr:spPr>
        <a:xfrm>
          <a:off x="9356090" y="97471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162577</xdr:rowOff>
    </xdr:from>
    <xdr:ext cx="469744" cy="259045"/>
    <xdr:sp macro="" textlink="">
      <xdr:nvSpPr>
        <xdr:cNvPr id="133" name="【体育館・プール】&#10;一人当たり面積平均値テキスト">
          <a:extLst>
            <a:ext uri="{FF2B5EF4-FFF2-40B4-BE49-F238E27FC236}">
              <a16:creationId xmlns:a16="http://schemas.microsoft.com/office/drawing/2014/main" id="{B5D93A37-72F5-4A16-A99C-E339049B7579}"/>
            </a:ext>
          </a:extLst>
        </xdr:cNvPr>
        <xdr:cNvSpPr txBox="1"/>
      </xdr:nvSpPr>
      <xdr:spPr>
        <a:xfrm>
          <a:off x="9467850" y="10622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139700</xdr:rowOff>
    </xdr:from>
    <xdr:to>
      <xdr:col>55</xdr:col>
      <xdr:colOff>50800</xdr:colOff>
      <xdr:row>63</xdr:row>
      <xdr:rowOff>69850</xdr:rowOff>
    </xdr:to>
    <xdr:sp macro="" textlink="">
      <xdr:nvSpPr>
        <xdr:cNvPr id="134" name="フローチャート: 判断 133">
          <a:extLst>
            <a:ext uri="{FF2B5EF4-FFF2-40B4-BE49-F238E27FC236}">
              <a16:creationId xmlns:a16="http://schemas.microsoft.com/office/drawing/2014/main" id="{6FB7FEF2-3BB8-4433-96E6-BF2BE0627F09}"/>
            </a:ext>
          </a:extLst>
        </xdr:cNvPr>
        <xdr:cNvSpPr/>
      </xdr:nvSpPr>
      <xdr:spPr>
        <a:xfrm>
          <a:off x="9394190" y="107657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142748</xdr:rowOff>
    </xdr:from>
    <xdr:to>
      <xdr:col>50</xdr:col>
      <xdr:colOff>165100</xdr:colOff>
      <xdr:row>63</xdr:row>
      <xdr:rowOff>72898</xdr:rowOff>
    </xdr:to>
    <xdr:sp macro="" textlink="">
      <xdr:nvSpPr>
        <xdr:cNvPr id="135" name="フローチャート: 判断 134">
          <a:extLst>
            <a:ext uri="{FF2B5EF4-FFF2-40B4-BE49-F238E27FC236}">
              <a16:creationId xmlns:a16="http://schemas.microsoft.com/office/drawing/2014/main" id="{F51D9000-EC5D-41D8-96F1-80E96F057015}"/>
            </a:ext>
          </a:extLst>
        </xdr:cNvPr>
        <xdr:cNvSpPr/>
      </xdr:nvSpPr>
      <xdr:spPr>
        <a:xfrm>
          <a:off x="8632190" y="107707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145034</xdr:rowOff>
    </xdr:from>
    <xdr:to>
      <xdr:col>46</xdr:col>
      <xdr:colOff>38100</xdr:colOff>
      <xdr:row>63</xdr:row>
      <xdr:rowOff>75184</xdr:rowOff>
    </xdr:to>
    <xdr:sp macro="" textlink="">
      <xdr:nvSpPr>
        <xdr:cNvPr id="136" name="フローチャート: 判断 135">
          <a:extLst>
            <a:ext uri="{FF2B5EF4-FFF2-40B4-BE49-F238E27FC236}">
              <a16:creationId xmlns:a16="http://schemas.microsoft.com/office/drawing/2014/main" id="{081350B1-3057-4A45-8488-C1035BA76EC4}"/>
            </a:ext>
          </a:extLst>
        </xdr:cNvPr>
        <xdr:cNvSpPr/>
      </xdr:nvSpPr>
      <xdr:spPr>
        <a:xfrm>
          <a:off x="7846060" y="107730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158750</xdr:rowOff>
    </xdr:from>
    <xdr:to>
      <xdr:col>41</xdr:col>
      <xdr:colOff>101600</xdr:colOff>
      <xdr:row>63</xdr:row>
      <xdr:rowOff>88900</xdr:rowOff>
    </xdr:to>
    <xdr:sp macro="" textlink="">
      <xdr:nvSpPr>
        <xdr:cNvPr id="137" name="フローチャート: 判断 136">
          <a:extLst>
            <a:ext uri="{FF2B5EF4-FFF2-40B4-BE49-F238E27FC236}">
              <a16:creationId xmlns:a16="http://schemas.microsoft.com/office/drawing/2014/main" id="{8AE5F7D3-DA4A-4B1F-A925-ABFEC59E11ED}"/>
            </a:ext>
          </a:extLst>
        </xdr:cNvPr>
        <xdr:cNvSpPr/>
      </xdr:nvSpPr>
      <xdr:spPr>
        <a:xfrm>
          <a:off x="7029450" y="10790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130937</xdr:rowOff>
    </xdr:from>
    <xdr:to>
      <xdr:col>36</xdr:col>
      <xdr:colOff>165100</xdr:colOff>
      <xdr:row>63</xdr:row>
      <xdr:rowOff>61087</xdr:rowOff>
    </xdr:to>
    <xdr:sp macro="" textlink="">
      <xdr:nvSpPr>
        <xdr:cNvPr id="138" name="フローチャート: 判断 137">
          <a:extLst>
            <a:ext uri="{FF2B5EF4-FFF2-40B4-BE49-F238E27FC236}">
              <a16:creationId xmlns:a16="http://schemas.microsoft.com/office/drawing/2014/main" id="{CC28EDBD-1952-4382-9F8B-469A238B52E5}"/>
            </a:ext>
          </a:extLst>
        </xdr:cNvPr>
        <xdr:cNvSpPr/>
      </xdr:nvSpPr>
      <xdr:spPr>
        <a:xfrm>
          <a:off x="6231890" y="1076464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8F5F13B9-12C2-415B-8342-724D86A71E1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C64C680E-31FD-42DF-8904-BA5E2E62A2D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0F9EEB8-0165-4B91-9DA5-17223235966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FDF6027-8EE9-4414-B8BD-0F2FD695136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D072F2E-11D3-47A5-894E-26D676325CA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34925</xdr:rowOff>
    </xdr:from>
    <xdr:to>
      <xdr:col>55</xdr:col>
      <xdr:colOff>50800</xdr:colOff>
      <xdr:row>63</xdr:row>
      <xdr:rowOff>136525</xdr:rowOff>
    </xdr:to>
    <xdr:sp macro="" textlink="">
      <xdr:nvSpPr>
        <xdr:cNvPr id="144" name="楕円 143">
          <a:extLst>
            <a:ext uri="{FF2B5EF4-FFF2-40B4-BE49-F238E27FC236}">
              <a16:creationId xmlns:a16="http://schemas.microsoft.com/office/drawing/2014/main" id="{250B7AF7-6E70-4E9B-8593-5E212C3039D2}"/>
            </a:ext>
          </a:extLst>
        </xdr:cNvPr>
        <xdr:cNvSpPr/>
      </xdr:nvSpPr>
      <xdr:spPr>
        <a:xfrm>
          <a:off x="9394190" y="1083627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13352</xdr:rowOff>
    </xdr:from>
    <xdr:ext cx="469744" cy="259045"/>
    <xdr:sp macro="" textlink="">
      <xdr:nvSpPr>
        <xdr:cNvPr id="145" name="【体育館・プール】&#10;一人当たり面積該当値テキスト">
          <a:extLst>
            <a:ext uri="{FF2B5EF4-FFF2-40B4-BE49-F238E27FC236}">
              <a16:creationId xmlns:a16="http://schemas.microsoft.com/office/drawing/2014/main" id="{5B3B8BB9-E4AE-492E-8A60-C42FBAEB5069}"/>
            </a:ext>
          </a:extLst>
        </xdr:cNvPr>
        <xdr:cNvSpPr txBox="1"/>
      </xdr:nvSpPr>
      <xdr:spPr>
        <a:xfrm>
          <a:off x="9467850"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37973</xdr:rowOff>
    </xdr:from>
    <xdr:to>
      <xdr:col>50</xdr:col>
      <xdr:colOff>165100</xdr:colOff>
      <xdr:row>63</xdr:row>
      <xdr:rowOff>139573</xdr:rowOff>
    </xdr:to>
    <xdr:sp macro="" textlink="">
      <xdr:nvSpPr>
        <xdr:cNvPr id="146" name="楕円 145">
          <a:extLst>
            <a:ext uri="{FF2B5EF4-FFF2-40B4-BE49-F238E27FC236}">
              <a16:creationId xmlns:a16="http://schemas.microsoft.com/office/drawing/2014/main" id="{19F175C2-8D2B-459A-9DE4-734346B37172}"/>
            </a:ext>
          </a:extLst>
        </xdr:cNvPr>
        <xdr:cNvSpPr/>
      </xdr:nvSpPr>
      <xdr:spPr>
        <a:xfrm>
          <a:off x="8632190" y="1083932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85725</xdr:rowOff>
    </xdr:from>
    <xdr:to>
      <xdr:col>55</xdr:col>
      <xdr:colOff>0</xdr:colOff>
      <xdr:row>63</xdr:row>
      <xdr:rowOff>88773</xdr:rowOff>
    </xdr:to>
    <xdr:cxnSp macro="">
      <xdr:nvCxnSpPr>
        <xdr:cNvPr id="147" name="直線コネクタ 146">
          <a:extLst>
            <a:ext uri="{FF2B5EF4-FFF2-40B4-BE49-F238E27FC236}">
              <a16:creationId xmlns:a16="http://schemas.microsoft.com/office/drawing/2014/main" id="{E959C393-6569-437C-AE6F-FDBBEC81AC67}"/>
            </a:ext>
          </a:extLst>
        </xdr:cNvPr>
        <xdr:cNvCxnSpPr/>
      </xdr:nvCxnSpPr>
      <xdr:spPr>
        <a:xfrm flipV="1">
          <a:off x="8686800" y="10888980"/>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41402</xdr:rowOff>
    </xdr:from>
    <xdr:to>
      <xdr:col>46</xdr:col>
      <xdr:colOff>38100</xdr:colOff>
      <xdr:row>63</xdr:row>
      <xdr:rowOff>143002</xdr:rowOff>
    </xdr:to>
    <xdr:sp macro="" textlink="">
      <xdr:nvSpPr>
        <xdr:cNvPr id="148" name="楕円 147">
          <a:extLst>
            <a:ext uri="{FF2B5EF4-FFF2-40B4-BE49-F238E27FC236}">
              <a16:creationId xmlns:a16="http://schemas.microsoft.com/office/drawing/2014/main" id="{23F4E495-4B65-431A-8229-F1B9F40D4A34}"/>
            </a:ext>
          </a:extLst>
        </xdr:cNvPr>
        <xdr:cNvSpPr/>
      </xdr:nvSpPr>
      <xdr:spPr>
        <a:xfrm>
          <a:off x="7846060" y="108427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88773</xdr:rowOff>
    </xdr:from>
    <xdr:to>
      <xdr:col>50</xdr:col>
      <xdr:colOff>114300</xdr:colOff>
      <xdr:row>63</xdr:row>
      <xdr:rowOff>92202</xdr:rowOff>
    </xdr:to>
    <xdr:cxnSp macro="">
      <xdr:nvCxnSpPr>
        <xdr:cNvPr id="149" name="直線コネクタ 148">
          <a:extLst>
            <a:ext uri="{FF2B5EF4-FFF2-40B4-BE49-F238E27FC236}">
              <a16:creationId xmlns:a16="http://schemas.microsoft.com/office/drawing/2014/main" id="{2308962C-6CB1-4112-A89F-3CD9A1B54888}"/>
            </a:ext>
          </a:extLst>
        </xdr:cNvPr>
        <xdr:cNvCxnSpPr/>
      </xdr:nvCxnSpPr>
      <xdr:spPr>
        <a:xfrm flipV="1">
          <a:off x="7889240" y="10893933"/>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45212</xdr:rowOff>
    </xdr:from>
    <xdr:to>
      <xdr:col>41</xdr:col>
      <xdr:colOff>101600</xdr:colOff>
      <xdr:row>63</xdr:row>
      <xdr:rowOff>146812</xdr:rowOff>
    </xdr:to>
    <xdr:sp macro="" textlink="">
      <xdr:nvSpPr>
        <xdr:cNvPr id="150" name="楕円 149">
          <a:extLst>
            <a:ext uri="{FF2B5EF4-FFF2-40B4-BE49-F238E27FC236}">
              <a16:creationId xmlns:a16="http://schemas.microsoft.com/office/drawing/2014/main" id="{FA95BA96-8D7D-4DD6-A442-B691E60E05EC}"/>
            </a:ext>
          </a:extLst>
        </xdr:cNvPr>
        <xdr:cNvSpPr/>
      </xdr:nvSpPr>
      <xdr:spPr>
        <a:xfrm>
          <a:off x="7029450" y="108484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92202</xdr:rowOff>
    </xdr:from>
    <xdr:to>
      <xdr:col>45</xdr:col>
      <xdr:colOff>177800</xdr:colOff>
      <xdr:row>63</xdr:row>
      <xdr:rowOff>96012</xdr:rowOff>
    </xdr:to>
    <xdr:cxnSp macro="">
      <xdr:nvCxnSpPr>
        <xdr:cNvPr id="151" name="直線コネクタ 150">
          <a:extLst>
            <a:ext uri="{FF2B5EF4-FFF2-40B4-BE49-F238E27FC236}">
              <a16:creationId xmlns:a16="http://schemas.microsoft.com/office/drawing/2014/main" id="{54160FB4-A661-4D05-85E6-2EF1F38C8BCC}"/>
            </a:ext>
          </a:extLst>
        </xdr:cNvPr>
        <xdr:cNvCxnSpPr/>
      </xdr:nvCxnSpPr>
      <xdr:spPr>
        <a:xfrm flipV="1">
          <a:off x="7084060" y="1089736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47879</xdr:rowOff>
    </xdr:from>
    <xdr:to>
      <xdr:col>36</xdr:col>
      <xdr:colOff>165100</xdr:colOff>
      <xdr:row>63</xdr:row>
      <xdr:rowOff>149479</xdr:rowOff>
    </xdr:to>
    <xdr:sp macro="" textlink="">
      <xdr:nvSpPr>
        <xdr:cNvPr id="152" name="楕円 151">
          <a:extLst>
            <a:ext uri="{FF2B5EF4-FFF2-40B4-BE49-F238E27FC236}">
              <a16:creationId xmlns:a16="http://schemas.microsoft.com/office/drawing/2014/main" id="{5799FD42-69D6-48A9-9F34-2D4925DA0D1B}"/>
            </a:ext>
          </a:extLst>
        </xdr:cNvPr>
        <xdr:cNvSpPr/>
      </xdr:nvSpPr>
      <xdr:spPr>
        <a:xfrm>
          <a:off x="6231890" y="1085113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96012</xdr:rowOff>
    </xdr:from>
    <xdr:to>
      <xdr:col>41</xdr:col>
      <xdr:colOff>50800</xdr:colOff>
      <xdr:row>63</xdr:row>
      <xdr:rowOff>98679</xdr:rowOff>
    </xdr:to>
    <xdr:cxnSp macro="">
      <xdr:nvCxnSpPr>
        <xdr:cNvPr id="153" name="直線コネクタ 152">
          <a:extLst>
            <a:ext uri="{FF2B5EF4-FFF2-40B4-BE49-F238E27FC236}">
              <a16:creationId xmlns:a16="http://schemas.microsoft.com/office/drawing/2014/main" id="{9E5F48A0-E5A6-4FF1-B1C2-CAFA5FEB3DA5}"/>
            </a:ext>
          </a:extLst>
        </xdr:cNvPr>
        <xdr:cNvCxnSpPr/>
      </xdr:nvCxnSpPr>
      <xdr:spPr>
        <a:xfrm flipV="1">
          <a:off x="6286500" y="10893552"/>
          <a:ext cx="79756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89425</xdr:rowOff>
    </xdr:from>
    <xdr:ext cx="469744" cy="259045"/>
    <xdr:sp macro="" textlink="">
      <xdr:nvSpPr>
        <xdr:cNvPr id="154" name="n_1aveValue【体育館・プール】&#10;一人当たり面積">
          <a:extLst>
            <a:ext uri="{FF2B5EF4-FFF2-40B4-BE49-F238E27FC236}">
              <a16:creationId xmlns:a16="http://schemas.microsoft.com/office/drawing/2014/main" id="{7DB50B9C-54DE-46C1-88A8-AAFBF8D46BB3}"/>
            </a:ext>
          </a:extLst>
        </xdr:cNvPr>
        <xdr:cNvSpPr txBox="1"/>
      </xdr:nvSpPr>
      <xdr:spPr>
        <a:xfrm>
          <a:off x="8454467" y="1055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91711</xdr:rowOff>
    </xdr:from>
    <xdr:ext cx="469744" cy="259045"/>
    <xdr:sp macro="" textlink="">
      <xdr:nvSpPr>
        <xdr:cNvPr id="155" name="n_2aveValue【体育館・プール】&#10;一人当たり面積">
          <a:extLst>
            <a:ext uri="{FF2B5EF4-FFF2-40B4-BE49-F238E27FC236}">
              <a16:creationId xmlns:a16="http://schemas.microsoft.com/office/drawing/2014/main" id="{3E439374-FC29-45E5-B9DA-A227D960A7A7}"/>
            </a:ext>
          </a:extLst>
        </xdr:cNvPr>
        <xdr:cNvSpPr txBox="1"/>
      </xdr:nvSpPr>
      <xdr:spPr>
        <a:xfrm>
          <a:off x="7673417" y="1055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105427</xdr:rowOff>
    </xdr:from>
    <xdr:ext cx="469744" cy="259045"/>
    <xdr:sp macro="" textlink="">
      <xdr:nvSpPr>
        <xdr:cNvPr id="156" name="n_3aveValue【体育館・プール】&#10;一人当たり面積">
          <a:extLst>
            <a:ext uri="{FF2B5EF4-FFF2-40B4-BE49-F238E27FC236}">
              <a16:creationId xmlns:a16="http://schemas.microsoft.com/office/drawing/2014/main" id="{1EF0B1D2-9EE1-40A8-AEE9-B686555D34EB}"/>
            </a:ext>
          </a:extLst>
        </xdr:cNvPr>
        <xdr:cNvSpPr txBox="1"/>
      </xdr:nvSpPr>
      <xdr:spPr>
        <a:xfrm>
          <a:off x="6866332" y="1056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77614</xdr:rowOff>
    </xdr:from>
    <xdr:ext cx="469744" cy="259045"/>
    <xdr:sp macro="" textlink="">
      <xdr:nvSpPr>
        <xdr:cNvPr id="157" name="n_4aveValue【体育館・プール】&#10;一人当たり面積">
          <a:extLst>
            <a:ext uri="{FF2B5EF4-FFF2-40B4-BE49-F238E27FC236}">
              <a16:creationId xmlns:a16="http://schemas.microsoft.com/office/drawing/2014/main" id="{EE86FE7F-B277-4A78-8A6E-6DBC77579009}"/>
            </a:ext>
          </a:extLst>
        </xdr:cNvPr>
        <xdr:cNvSpPr txBox="1"/>
      </xdr:nvSpPr>
      <xdr:spPr>
        <a:xfrm>
          <a:off x="6068772" y="1053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130700</xdr:rowOff>
    </xdr:from>
    <xdr:ext cx="469744" cy="259045"/>
    <xdr:sp macro="" textlink="">
      <xdr:nvSpPr>
        <xdr:cNvPr id="158" name="n_1mainValue【体育館・プール】&#10;一人当たり面積">
          <a:extLst>
            <a:ext uri="{FF2B5EF4-FFF2-40B4-BE49-F238E27FC236}">
              <a16:creationId xmlns:a16="http://schemas.microsoft.com/office/drawing/2014/main" id="{51D8293D-191E-4ED7-A896-E157902F4D5B}"/>
            </a:ext>
          </a:extLst>
        </xdr:cNvPr>
        <xdr:cNvSpPr txBox="1"/>
      </xdr:nvSpPr>
      <xdr:spPr>
        <a:xfrm>
          <a:off x="8454467" y="1093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134129</xdr:rowOff>
    </xdr:from>
    <xdr:ext cx="469744" cy="259045"/>
    <xdr:sp macro="" textlink="">
      <xdr:nvSpPr>
        <xdr:cNvPr id="159" name="n_2mainValue【体育館・プール】&#10;一人当たり面積">
          <a:extLst>
            <a:ext uri="{FF2B5EF4-FFF2-40B4-BE49-F238E27FC236}">
              <a16:creationId xmlns:a16="http://schemas.microsoft.com/office/drawing/2014/main" id="{29269940-50E4-40D1-8EEA-4C0E9CB865C7}"/>
            </a:ext>
          </a:extLst>
        </xdr:cNvPr>
        <xdr:cNvSpPr txBox="1"/>
      </xdr:nvSpPr>
      <xdr:spPr>
        <a:xfrm>
          <a:off x="7673417"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137939</xdr:rowOff>
    </xdr:from>
    <xdr:ext cx="469744" cy="259045"/>
    <xdr:sp macro="" textlink="">
      <xdr:nvSpPr>
        <xdr:cNvPr id="160" name="n_3mainValue【体育館・プール】&#10;一人当たり面積">
          <a:extLst>
            <a:ext uri="{FF2B5EF4-FFF2-40B4-BE49-F238E27FC236}">
              <a16:creationId xmlns:a16="http://schemas.microsoft.com/office/drawing/2014/main" id="{87F86E37-E9E0-4353-956D-F280F83F3269}"/>
            </a:ext>
          </a:extLst>
        </xdr:cNvPr>
        <xdr:cNvSpPr txBox="1"/>
      </xdr:nvSpPr>
      <xdr:spPr>
        <a:xfrm>
          <a:off x="6866332" y="1093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140606</xdr:rowOff>
    </xdr:from>
    <xdr:ext cx="469744" cy="259045"/>
    <xdr:sp macro="" textlink="">
      <xdr:nvSpPr>
        <xdr:cNvPr id="161" name="n_4mainValue【体育館・プール】&#10;一人当たり面積">
          <a:extLst>
            <a:ext uri="{FF2B5EF4-FFF2-40B4-BE49-F238E27FC236}">
              <a16:creationId xmlns:a16="http://schemas.microsoft.com/office/drawing/2014/main" id="{95368738-6826-41ED-9507-3B2D5D77E66D}"/>
            </a:ext>
          </a:extLst>
        </xdr:cNvPr>
        <xdr:cNvSpPr txBox="1"/>
      </xdr:nvSpPr>
      <xdr:spPr>
        <a:xfrm>
          <a:off x="6068772"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505891F9-0C65-42E9-AE0A-E646F7E0342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423894E-EBB8-4F74-84BC-2328F9E4EAD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68A71175-1B4E-480D-A642-F7DB050CE07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AB321D89-7220-47EC-B2CE-9C103E52986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0E62547-FFF0-4AEA-9ED0-A59FCC140B4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CE0D7CD-EBE2-471F-8DB2-77E704533EF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49B93F18-BBDD-43BD-BDB6-91F232F7C4D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210AFBDE-43CC-4B2A-AC12-5E912B0BB16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B211F739-D111-4E96-951C-077D65817B4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B7FCE1C5-BB02-44A9-B926-79AF4DF613D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8FF77705-7356-4300-B264-F7DD34C9EDC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3" name="直線コネクタ 172">
          <a:extLst>
            <a:ext uri="{FF2B5EF4-FFF2-40B4-BE49-F238E27FC236}">
              <a16:creationId xmlns:a16="http://schemas.microsoft.com/office/drawing/2014/main" id="{7D0E4A35-EC8B-456A-8288-6AAFDB944079}"/>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4" name="テキスト ボックス 173">
          <a:extLst>
            <a:ext uri="{FF2B5EF4-FFF2-40B4-BE49-F238E27FC236}">
              <a16:creationId xmlns:a16="http://schemas.microsoft.com/office/drawing/2014/main" id="{8A36F05B-7F97-487E-8EF9-31251AE1262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5" name="直線コネクタ 174">
          <a:extLst>
            <a:ext uri="{FF2B5EF4-FFF2-40B4-BE49-F238E27FC236}">
              <a16:creationId xmlns:a16="http://schemas.microsoft.com/office/drawing/2014/main" id="{52470279-FF2F-4AE8-B5DB-BCD9ED7035C4}"/>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6" name="テキスト ボックス 175">
          <a:extLst>
            <a:ext uri="{FF2B5EF4-FFF2-40B4-BE49-F238E27FC236}">
              <a16:creationId xmlns:a16="http://schemas.microsoft.com/office/drawing/2014/main" id="{23AA6182-200C-486F-B5C5-BDCF4FA664FA}"/>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7" name="直線コネクタ 176">
          <a:extLst>
            <a:ext uri="{FF2B5EF4-FFF2-40B4-BE49-F238E27FC236}">
              <a16:creationId xmlns:a16="http://schemas.microsoft.com/office/drawing/2014/main" id="{AB92918A-1DD3-43C4-8B85-C5BC9D9565D9}"/>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8" name="テキスト ボックス 177">
          <a:extLst>
            <a:ext uri="{FF2B5EF4-FFF2-40B4-BE49-F238E27FC236}">
              <a16:creationId xmlns:a16="http://schemas.microsoft.com/office/drawing/2014/main" id="{F9489CA9-EDC7-4DB6-8361-F7BF301CA309}"/>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9" name="直線コネクタ 178">
          <a:extLst>
            <a:ext uri="{FF2B5EF4-FFF2-40B4-BE49-F238E27FC236}">
              <a16:creationId xmlns:a16="http://schemas.microsoft.com/office/drawing/2014/main" id="{41E9EE4F-45CC-4EA6-9A7F-A8E25EF96E1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0" name="テキスト ボックス 179">
          <a:extLst>
            <a:ext uri="{FF2B5EF4-FFF2-40B4-BE49-F238E27FC236}">
              <a16:creationId xmlns:a16="http://schemas.microsoft.com/office/drawing/2014/main" id="{E36049EC-49DC-4709-B183-0C6731D392CF}"/>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1" name="直線コネクタ 180">
          <a:extLst>
            <a:ext uri="{FF2B5EF4-FFF2-40B4-BE49-F238E27FC236}">
              <a16:creationId xmlns:a16="http://schemas.microsoft.com/office/drawing/2014/main" id="{41E8FDCA-A30C-4115-84C2-772132BD040B}"/>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2" name="テキスト ボックス 181">
          <a:extLst>
            <a:ext uri="{FF2B5EF4-FFF2-40B4-BE49-F238E27FC236}">
              <a16:creationId xmlns:a16="http://schemas.microsoft.com/office/drawing/2014/main" id="{3A0E7370-1DB9-4530-A831-90806629CB1B}"/>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463392D5-4D0A-4BCC-9DE6-7833BE697D2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4" name="テキスト ボックス 183">
          <a:extLst>
            <a:ext uri="{FF2B5EF4-FFF2-40B4-BE49-F238E27FC236}">
              <a16:creationId xmlns:a16="http://schemas.microsoft.com/office/drawing/2014/main" id="{A8423F79-15AF-43AA-9813-19D195CB6260}"/>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id="{D5A3004F-DA59-4D7F-BBD4-5BA91D3F8F8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53339</xdr:rowOff>
    </xdr:from>
    <xdr:to>
      <xdr:col>24</xdr:col>
      <xdr:colOff>62865</xdr:colOff>
      <xdr:row>86</xdr:row>
      <xdr:rowOff>114300</xdr:rowOff>
    </xdr:to>
    <xdr:cxnSp macro="">
      <xdr:nvCxnSpPr>
        <xdr:cNvPr id="186" name="直線コネクタ 185">
          <a:extLst>
            <a:ext uri="{FF2B5EF4-FFF2-40B4-BE49-F238E27FC236}">
              <a16:creationId xmlns:a16="http://schemas.microsoft.com/office/drawing/2014/main" id="{A9B4CB90-A148-413F-BAD5-5E06FBF2DF26}"/>
            </a:ext>
          </a:extLst>
        </xdr:cNvPr>
        <xdr:cNvCxnSpPr/>
      </xdr:nvCxnSpPr>
      <xdr:spPr>
        <a:xfrm flipV="1">
          <a:off x="4173855" y="13258799"/>
          <a:ext cx="0" cy="1600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7" name="【福祉施設】&#10;有形固定資産減価償却率最小値テキスト">
          <a:extLst>
            <a:ext uri="{FF2B5EF4-FFF2-40B4-BE49-F238E27FC236}">
              <a16:creationId xmlns:a16="http://schemas.microsoft.com/office/drawing/2014/main" id="{FDE5C1F0-F9B2-47FA-8BAF-E306C9CEB436}"/>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8" name="直線コネクタ 187">
          <a:extLst>
            <a:ext uri="{FF2B5EF4-FFF2-40B4-BE49-F238E27FC236}">
              <a16:creationId xmlns:a16="http://schemas.microsoft.com/office/drawing/2014/main" id="{EDC02C90-60AC-4346-950F-2DFB75D469D3}"/>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xdr:rowOff>
    </xdr:from>
    <xdr:ext cx="405111" cy="259045"/>
    <xdr:sp macro="" textlink="">
      <xdr:nvSpPr>
        <xdr:cNvPr id="189" name="【福祉施設】&#10;有形固定資産減価償却率最大値テキスト">
          <a:extLst>
            <a:ext uri="{FF2B5EF4-FFF2-40B4-BE49-F238E27FC236}">
              <a16:creationId xmlns:a16="http://schemas.microsoft.com/office/drawing/2014/main" id="{60C24BD1-63C3-41CB-B550-7ACFD6E1A45C}"/>
            </a:ext>
          </a:extLst>
        </xdr:cNvPr>
        <xdr:cNvSpPr txBox="1"/>
      </xdr:nvSpPr>
      <xdr:spPr>
        <a:xfrm>
          <a:off x="4212590" y="1303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53339</xdr:rowOff>
    </xdr:from>
    <xdr:to>
      <xdr:col>24</xdr:col>
      <xdr:colOff>152400</xdr:colOff>
      <xdr:row>77</xdr:row>
      <xdr:rowOff>53339</xdr:rowOff>
    </xdr:to>
    <xdr:cxnSp macro="">
      <xdr:nvCxnSpPr>
        <xdr:cNvPr id="190" name="直線コネクタ 189">
          <a:extLst>
            <a:ext uri="{FF2B5EF4-FFF2-40B4-BE49-F238E27FC236}">
              <a16:creationId xmlns:a16="http://schemas.microsoft.com/office/drawing/2014/main" id="{3485D6BE-76C3-43F9-A251-28804E85BC14}"/>
            </a:ext>
          </a:extLst>
        </xdr:cNvPr>
        <xdr:cNvCxnSpPr/>
      </xdr:nvCxnSpPr>
      <xdr:spPr>
        <a:xfrm>
          <a:off x="411226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144797</xdr:rowOff>
    </xdr:from>
    <xdr:ext cx="405111" cy="259045"/>
    <xdr:sp macro="" textlink="">
      <xdr:nvSpPr>
        <xdr:cNvPr id="191" name="【福祉施設】&#10;有形固定資産減価償却率平均値テキスト">
          <a:extLst>
            <a:ext uri="{FF2B5EF4-FFF2-40B4-BE49-F238E27FC236}">
              <a16:creationId xmlns:a16="http://schemas.microsoft.com/office/drawing/2014/main" id="{E87A1B10-AD10-40FD-9929-05BBB212D954}"/>
            </a:ext>
          </a:extLst>
        </xdr:cNvPr>
        <xdr:cNvSpPr txBox="1"/>
      </xdr:nvSpPr>
      <xdr:spPr>
        <a:xfrm>
          <a:off x="4212590" y="14201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166370</xdr:rowOff>
    </xdr:from>
    <xdr:to>
      <xdr:col>24</xdr:col>
      <xdr:colOff>114300</xdr:colOff>
      <xdr:row>83</xdr:row>
      <xdr:rowOff>96520</xdr:rowOff>
    </xdr:to>
    <xdr:sp macro="" textlink="">
      <xdr:nvSpPr>
        <xdr:cNvPr id="192" name="フローチャート: 判断 191">
          <a:extLst>
            <a:ext uri="{FF2B5EF4-FFF2-40B4-BE49-F238E27FC236}">
              <a16:creationId xmlns:a16="http://schemas.microsoft.com/office/drawing/2014/main" id="{031BA6AE-5B97-466A-BE3A-99E43EF3CE1F}"/>
            </a:ext>
          </a:extLst>
        </xdr:cNvPr>
        <xdr:cNvSpPr/>
      </xdr:nvSpPr>
      <xdr:spPr>
        <a:xfrm>
          <a:off x="4131310" y="142290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193" name="フローチャート: 判断 192">
          <a:extLst>
            <a:ext uri="{FF2B5EF4-FFF2-40B4-BE49-F238E27FC236}">
              <a16:creationId xmlns:a16="http://schemas.microsoft.com/office/drawing/2014/main" id="{3486A480-F85C-4F61-AE04-614328F9CEFF}"/>
            </a:ext>
          </a:extLst>
        </xdr:cNvPr>
        <xdr:cNvSpPr/>
      </xdr:nvSpPr>
      <xdr:spPr>
        <a:xfrm>
          <a:off x="3388360" y="14189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93980</xdr:rowOff>
    </xdr:from>
    <xdr:to>
      <xdr:col>15</xdr:col>
      <xdr:colOff>101600</xdr:colOff>
      <xdr:row>83</xdr:row>
      <xdr:rowOff>24130</xdr:rowOff>
    </xdr:to>
    <xdr:sp macro="" textlink="">
      <xdr:nvSpPr>
        <xdr:cNvPr id="194" name="フローチャート: 判断 193">
          <a:extLst>
            <a:ext uri="{FF2B5EF4-FFF2-40B4-BE49-F238E27FC236}">
              <a16:creationId xmlns:a16="http://schemas.microsoft.com/office/drawing/2014/main" id="{A04DD117-D91C-41B4-9381-1C4A19AABEAD}"/>
            </a:ext>
          </a:extLst>
        </xdr:cNvPr>
        <xdr:cNvSpPr/>
      </xdr:nvSpPr>
      <xdr:spPr>
        <a:xfrm>
          <a:off x="2571750" y="141566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53975</xdr:rowOff>
    </xdr:from>
    <xdr:to>
      <xdr:col>10</xdr:col>
      <xdr:colOff>165100</xdr:colOff>
      <xdr:row>82</xdr:row>
      <xdr:rowOff>155575</xdr:rowOff>
    </xdr:to>
    <xdr:sp macro="" textlink="">
      <xdr:nvSpPr>
        <xdr:cNvPr id="195" name="フローチャート: 判断 194">
          <a:extLst>
            <a:ext uri="{FF2B5EF4-FFF2-40B4-BE49-F238E27FC236}">
              <a16:creationId xmlns:a16="http://schemas.microsoft.com/office/drawing/2014/main" id="{4400F3BB-DE87-4A29-9D1C-4B2347E719A9}"/>
            </a:ext>
          </a:extLst>
        </xdr:cNvPr>
        <xdr:cNvSpPr/>
      </xdr:nvSpPr>
      <xdr:spPr>
        <a:xfrm>
          <a:off x="17741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61595</xdr:rowOff>
    </xdr:from>
    <xdr:to>
      <xdr:col>6</xdr:col>
      <xdr:colOff>38100</xdr:colOff>
      <xdr:row>82</xdr:row>
      <xdr:rowOff>163195</xdr:rowOff>
    </xdr:to>
    <xdr:sp macro="" textlink="">
      <xdr:nvSpPr>
        <xdr:cNvPr id="196" name="フローチャート: 判断 195">
          <a:extLst>
            <a:ext uri="{FF2B5EF4-FFF2-40B4-BE49-F238E27FC236}">
              <a16:creationId xmlns:a16="http://schemas.microsoft.com/office/drawing/2014/main" id="{7F1D3FAA-28E0-40C5-A93B-D3BF8BBC746E}"/>
            </a:ext>
          </a:extLst>
        </xdr:cNvPr>
        <xdr:cNvSpPr/>
      </xdr:nvSpPr>
      <xdr:spPr>
        <a:xfrm>
          <a:off x="988060" y="14116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752EDB7C-C138-41CC-8250-25627C20444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822F2CF9-7568-42A0-A88F-AF56E160F57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D5FA9B88-CCEF-48E2-86BF-2B8A321A9C8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3D5C9F3-882A-487E-B513-75AF85F0ED7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51CE4890-93F2-4C97-94CB-F2C07AF2FF3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36830</xdr:rowOff>
    </xdr:from>
    <xdr:to>
      <xdr:col>24</xdr:col>
      <xdr:colOff>114300</xdr:colOff>
      <xdr:row>81</xdr:row>
      <xdr:rowOff>138430</xdr:rowOff>
    </xdr:to>
    <xdr:sp macro="" textlink="">
      <xdr:nvSpPr>
        <xdr:cNvPr id="202" name="楕円 201">
          <a:extLst>
            <a:ext uri="{FF2B5EF4-FFF2-40B4-BE49-F238E27FC236}">
              <a16:creationId xmlns:a16="http://schemas.microsoft.com/office/drawing/2014/main" id="{9A79B546-C735-41DB-8DB1-CE98C148A12E}"/>
            </a:ext>
          </a:extLst>
        </xdr:cNvPr>
        <xdr:cNvSpPr/>
      </xdr:nvSpPr>
      <xdr:spPr>
        <a:xfrm>
          <a:off x="4131310" y="139242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59707</xdr:rowOff>
    </xdr:from>
    <xdr:ext cx="405111" cy="259045"/>
    <xdr:sp macro="" textlink="">
      <xdr:nvSpPr>
        <xdr:cNvPr id="203" name="【福祉施設】&#10;有形固定資産減価償却率該当値テキスト">
          <a:extLst>
            <a:ext uri="{FF2B5EF4-FFF2-40B4-BE49-F238E27FC236}">
              <a16:creationId xmlns:a16="http://schemas.microsoft.com/office/drawing/2014/main" id="{A5B79F8A-2FB9-4BC4-B657-E14EE2AA0097}"/>
            </a:ext>
          </a:extLst>
        </xdr:cNvPr>
        <xdr:cNvSpPr txBox="1"/>
      </xdr:nvSpPr>
      <xdr:spPr>
        <a:xfrm>
          <a:off x="4212590"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38736</xdr:rowOff>
    </xdr:from>
    <xdr:to>
      <xdr:col>20</xdr:col>
      <xdr:colOff>38100</xdr:colOff>
      <xdr:row>81</xdr:row>
      <xdr:rowOff>140336</xdr:rowOff>
    </xdr:to>
    <xdr:sp macro="" textlink="">
      <xdr:nvSpPr>
        <xdr:cNvPr id="204" name="楕円 203">
          <a:extLst>
            <a:ext uri="{FF2B5EF4-FFF2-40B4-BE49-F238E27FC236}">
              <a16:creationId xmlns:a16="http://schemas.microsoft.com/office/drawing/2014/main" id="{19962775-72B3-4673-BC0E-19A89232002F}"/>
            </a:ext>
          </a:extLst>
        </xdr:cNvPr>
        <xdr:cNvSpPr/>
      </xdr:nvSpPr>
      <xdr:spPr>
        <a:xfrm>
          <a:off x="3388360" y="139261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87630</xdr:rowOff>
    </xdr:from>
    <xdr:to>
      <xdr:col>24</xdr:col>
      <xdr:colOff>63500</xdr:colOff>
      <xdr:row>81</xdr:row>
      <xdr:rowOff>89536</xdr:rowOff>
    </xdr:to>
    <xdr:cxnSp macro="">
      <xdr:nvCxnSpPr>
        <xdr:cNvPr id="205" name="直線コネクタ 204">
          <a:extLst>
            <a:ext uri="{FF2B5EF4-FFF2-40B4-BE49-F238E27FC236}">
              <a16:creationId xmlns:a16="http://schemas.microsoft.com/office/drawing/2014/main" id="{3545795F-9511-4D46-80F0-048B22585465}"/>
            </a:ext>
          </a:extLst>
        </xdr:cNvPr>
        <xdr:cNvCxnSpPr/>
      </xdr:nvCxnSpPr>
      <xdr:spPr>
        <a:xfrm flipV="1">
          <a:off x="3431540" y="13978890"/>
          <a:ext cx="7429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168275</xdr:rowOff>
    </xdr:from>
    <xdr:to>
      <xdr:col>15</xdr:col>
      <xdr:colOff>101600</xdr:colOff>
      <xdr:row>81</xdr:row>
      <xdr:rowOff>98425</xdr:rowOff>
    </xdr:to>
    <xdr:sp macro="" textlink="">
      <xdr:nvSpPr>
        <xdr:cNvPr id="206" name="楕円 205">
          <a:extLst>
            <a:ext uri="{FF2B5EF4-FFF2-40B4-BE49-F238E27FC236}">
              <a16:creationId xmlns:a16="http://schemas.microsoft.com/office/drawing/2014/main" id="{425655B4-8CC5-4E53-8689-8E8F12BCAF8D}"/>
            </a:ext>
          </a:extLst>
        </xdr:cNvPr>
        <xdr:cNvSpPr/>
      </xdr:nvSpPr>
      <xdr:spPr>
        <a:xfrm>
          <a:off x="2571750" y="138880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89536</xdr:rowOff>
    </xdr:to>
    <xdr:cxnSp macro="">
      <xdr:nvCxnSpPr>
        <xdr:cNvPr id="207" name="直線コネクタ 206">
          <a:extLst>
            <a:ext uri="{FF2B5EF4-FFF2-40B4-BE49-F238E27FC236}">
              <a16:creationId xmlns:a16="http://schemas.microsoft.com/office/drawing/2014/main" id="{739F86A2-1AFF-4C4F-8762-FB2388AA9ED7}"/>
            </a:ext>
          </a:extLst>
        </xdr:cNvPr>
        <xdr:cNvCxnSpPr/>
      </xdr:nvCxnSpPr>
      <xdr:spPr>
        <a:xfrm>
          <a:off x="2626360" y="13936980"/>
          <a:ext cx="80518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82550</xdr:rowOff>
    </xdr:from>
    <xdr:to>
      <xdr:col>10</xdr:col>
      <xdr:colOff>165100</xdr:colOff>
      <xdr:row>80</xdr:row>
      <xdr:rowOff>12700</xdr:rowOff>
    </xdr:to>
    <xdr:sp macro="" textlink="">
      <xdr:nvSpPr>
        <xdr:cNvPr id="208" name="楕円 207">
          <a:extLst>
            <a:ext uri="{FF2B5EF4-FFF2-40B4-BE49-F238E27FC236}">
              <a16:creationId xmlns:a16="http://schemas.microsoft.com/office/drawing/2014/main" id="{3592FDDE-BE13-46C9-BAD3-0061C12C9611}"/>
            </a:ext>
          </a:extLst>
        </xdr:cNvPr>
        <xdr:cNvSpPr/>
      </xdr:nvSpPr>
      <xdr:spPr>
        <a:xfrm>
          <a:off x="1774190" y="13629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133350</xdr:rowOff>
    </xdr:from>
    <xdr:to>
      <xdr:col>15</xdr:col>
      <xdr:colOff>50800</xdr:colOff>
      <xdr:row>81</xdr:row>
      <xdr:rowOff>47625</xdr:rowOff>
    </xdr:to>
    <xdr:cxnSp macro="">
      <xdr:nvCxnSpPr>
        <xdr:cNvPr id="209" name="直線コネクタ 208">
          <a:extLst>
            <a:ext uri="{FF2B5EF4-FFF2-40B4-BE49-F238E27FC236}">
              <a16:creationId xmlns:a16="http://schemas.microsoft.com/office/drawing/2014/main" id="{B80F1282-7B2A-45C5-B3C6-47EBD81855B3}"/>
            </a:ext>
          </a:extLst>
        </xdr:cNvPr>
        <xdr:cNvCxnSpPr/>
      </xdr:nvCxnSpPr>
      <xdr:spPr>
        <a:xfrm>
          <a:off x="1828800" y="13674090"/>
          <a:ext cx="79756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38736</xdr:rowOff>
    </xdr:from>
    <xdr:to>
      <xdr:col>6</xdr:col>
      <xdr:colOff>38100</xdr:colOff>
      <xdr:row>79</xdr:row>
      <xdr:rowOff>140336</xdr:rowOff>
    </xdr:to>
    <xdr:sp macro="" textlink="">
      <xdr:nvSpPr>
        <xdr:cNvPr id="210" name="楕円 209">
          <a:extLst>
            <a:ext uri="{FF2B5EF4-FFF2-40B4-BE49-F238E27FC236}">
              <a16:creationId xmlns:a16="http://schemas.microsoft.com/office/drawing/2014/main" id="{A471D12C-2242-4DFE-8E3A-6E3CE1DF8123}"/>
            </a:ext>
          </a:extLst>
        </xdr:cNvPr>
        <xdr:cNvSpPr/>
      </xdr:nvSpPr>
      <xdr:spPr>
        <a:xfrm>
          <a:off x="988060" y="135832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89536</xdr:rowOff>
    </xdr:from>
    <xdr:to>
      <xdr:col>10</xdr:col>
      <xdr:colOff>114300</xdr:colOff>
      <xdr:row>79</xdr:row>
      <xdr:rowOff>133350</xdr:rowOff>
    </xdr:to>
    <xdr:cxnSp macro="">
      <xdr:nvCxnSpPr>
        <xdr:cNvPr id="211" name="直線コネクタ 210">
          <a:extLst>
            <a:ext uri="{FF2B5EF4-FFF2-40B4-BE49-F238E27FC236}">
              <a16:creationId xmlns:a16="http://schemas.microsoft.com/office/drawing/2014/main" id="{FB8DCFF1-8F12-443D-9B87-B58B1F0BF44E}"/>
            </a:ext>
          </a:extLst>
        </xdr:cNvPr>
        <xdr:cNvCxnSpPr/>
      </xdr:nvCxnSpPr>
      <xdr:spPr>
        <a:xfrm>
          <a:off x="1031240" y="13637896"/>
          <a:ext cx="79756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212" name="n_1aveValue【福祉施設】&#10;有形固定資産減価償却率">
          <a:extLst>
            <a:ext uri="{FF2B5EF4-FFF2-40B4-BE49-F238E27FC236}">
              <a16:creationId xmlns:a16="http://schemas.microsoft.com/office/drawing/2014/main" id="{9FC1E2C4-2002-4BA1-B879-050C9C8A08EE}"/>
            </a:ext>
          </a:extLst>
        </xdr:cNvPr>
        <xdr:cNvSpPr txBox="1"/>
      </xdr:nvSpPr>
      <xdr:spPr>
        <a:xfrm>
          <a:off x="3239144" y="1427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15257</xdr:rowOff>
    </xdr:from>
    <xdr:ext cx="405111" cy="259045"/>
    <xdr:sp macro="" textlink="">
      <xdr:nvSpPr>
        <xdr:cNvPr id="213" name="n_2aveValue【福祉施設】&#10;有形固定資産減価償却率">
          <a:extLst>
            <a:ext uri="{FF2B5EF4-FFF2-40B4-BE49-F238E27FC236}">
              <a16:creationId xmlns:a16="http://schemas.microsoft.com/office/drawing/2014/main" id="{2953A4D3-9D1E-4F1F-B95C-2996DC8FAD4C}"/>
            </a:ext>
          </a:extLst>
        </xdr:cNvPr>
        <xdr:cNvSpPr txBox="1"/>
      </xdr:nvSpPr>
      <xdr:spPr>
        <a:xfrm>
          <a:off x="24390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146702</xdr:rowOff>
    </xdr:from>
    <xdr:ext cx="405111" cy="259045"/>
    <xdr:sp macro="" textlink="">
      <xdr:nvSpPr>
        <xdr:cNvPr id="214" name="n_3aveValue【福祉施設】&#10;有形固定資産減価償却率">
          <a:extLst>
            <a:ext uri="{FF2B5EF4-FFF2-40B4-BE49-F238E27FC236}">
              <a16:creationId xmlns:a16="http://schemas.microsoft.com/office/drawing/2014/main" id="{A2195A3F-76DB-4A0B-9FE5-E9A2AEE844E6}"/>
            </a:ext>
          </a:extLst>
        </xdr:cNvPr>
        <xdr:cNvSpPr txBox="1"/>
      </xdr:nvSpPr>
      <xdr:spPr>
        <a:xfrm>
          <a:off x="164148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154322</xdr:rowOff>
    </xdr:from>
    <xdr:ext cx="405111" cy="259045"/>
    <xdr:sp macro="" textlink="">
      <xdr:nvSpPr>
        <xdr:cNvPr id="215" name="n_4aveValue【福祉施設】&#10;有形固定資産減価償却率">
          <a:extLst>
            <a:ext uri="{FF2B5EF4-FFF2-40B4-BE49-F238E27FC236}">
              <a16:creationId xmlns:a16="http://schemas.microsoft.com/office/drawing/2014/main" id="{683A5643-39A1-4842-92E8-84F3B0A8C67B}"/>
            </a:ext>
          </a:extLst>
        </xdr:cNvPr>
        <xdr:cNvSpPr txBox="1"/>
      </xdr:nvSpPr>
      <xdr:spPr>
        <a:xfrm>
          <a:off x="85535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156863</xdr:rowOff>
    </xdr:from>
    <xdr:ext cx="405111" cy="259045"/>
    <xdr:sp macro="" textlink="">
      <xdr:nvSpPr>
        <xdr:cNvPr id="216" name="n_1mainValue【福祉施設】&#10;有形固定資産減価償却率">
          <a:extLst>
            <a:ext uri="{FF2B5EF4-FFF2-40B4-BE49-F238E27FC236}">
              <a16:creationId xmlns:a16="http://schemas.microsoft.com/office/drawing/2014/main" id="{0E01218D-B67E-4EAC-A923-B93FD89C6486}"/>
            </a:ext>
          </a:extLst>
        </xdr:cNvPr>
        <xdr:cNvSpPr txBox="1"/>
      </xdr:nvSpPr>
      <xdr:spPr>
        <a:xfrm>
          <a:off x="3239144" y="13703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114952</xdr:rowOff>
    </xdr:from>
    <xdr:ext cx="405111" cy="259045"/>
    <xdr:sp macro="" textlink="">
      <xdr:nvSpPr>
        <xdr:cNvPr id="217" name="n_2mainValue【福祉施設】&#10;有形固定資産減価償却率">
          <a:extLst>
            <a:ext uri="{FF2B5EF4-FFF2-40B4-BE49-F238E27FC236}">
              <a16:creationId xmlns:a16="http://schemas.microsoft.com/office/drawing/2014/main" id="{A9A30B22-D53B-46FD-A407-2E74C636BFF0}"/>
            </a:ext>
          </a:extLst>
        </xdr:cNvPr>
        <xdr:cNvSpPr txBox="1"/>
      </xdr:nvSpPr>
      <xdr:spPr>
        <a:xfrm>
          <a:off x="24390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29227</xdr:rowOff>
    </xdr:from>
    <xdr:ext cx="405111" cy="259045"/>
    <xdr:sp macro="" textlink="">
      <xdr:nvSpPr>
        <xdr:cNvPr id="218" name="n_3mainValue【福祉施設】&#10;有形固定資産減価償却率">
          <a:extLst>
            <a:ext uri="{FF2B5EF4-FFF2-40B4-BE49-F238E27FC236}">
              <a16:creationId xmlns:a16="http://schemas.microsoft.com/office/drawing/2014/main" id="{98BD56B7-ADF6-42A7-B0AD-516B498737FC}"/>
            </a:ext>
          </a:extLst>
        </xdr:cNvPr>
        <xdr:cNvSpPr txBox="1"/>
      </xdr:nvSpPr>
      <xdr:spPr>
        <a:xfrm>
          <a:off x="1641484" y="1340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156863</xdr:rowOff>
    </xdr:from>
    <xdr:ext cx="405111" cy="259045"/>
    <xdr:sp macro="" textlink="">
      <xdr:nvSpPr>
        <xdr:cNvPr id="219" name="n_4mainValue【福祉施設】&#10;有形固定資産減価償却率">
          <a:extLst>
            <a:ext uri="{FF2B5EF4-FFF2-40B4-BE49-F238E27FC236}">
              <a16:creationId xmlns:a16="http://schemas.microsoft.com/office/drawing/2014/main" id="{BD36B360-7FFC-4202-9BDF-D6D653D8391C}"/>
            </a:ext>
          </a:extLst>
        </xdr:cNvPr>
        <xdr:cNvSpPr txBox="1"/>
      </xdr:nvSpPr>
      <xdr:spPr>
        <a:xfrm>
          <a:off x="855354" y="13360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5BD8F7FE-8157-42FA-BBA9-06BE4E18A03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4D1BA5C0-CD3D-4F93-9038-DED9BC6AA49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18131008-C470-4FB2-9A2E-428262A4FBB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2F4E0E75-F180-4798-8C22-3325AEC0E80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8A21C7BA-E77F-4E28-BEC2-FDE4F22985A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BC93C64D-ECF5-4458-B054-B7EDF93BB51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924F007F-7FA2-4D55-AC6D-3A29979DCB5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9FBBA76C-CB8E-4E55-BEB1-9F2BAF73661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048C61DC-A9F2-4F98-9966-B03F451C774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AFEAD237-A54F-4D3D-9D99-444A09CB34C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0" name="直線コネクタ 229">
          <a:extLst>
            <a:ext uri="{FF2B5EF4-FFF2-40B4-BE49-F238E27FC236}">
              <a16:creationId xmlns:a16="http://schemas.microsoft.com/office/drawing/2014/main" id="{187DAAAB-47E2-468A-BA3D-B82C7FCB101B}"/>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1" name="テキスト ボックス 230">
          <a:extLst>
            <a:ext uri="{FF2B5EF4-FFF2-40B4-BE49-F238E27FC236}">
              <a16:creationId xmlns:a16="http://schemas.microsoft.com/office/drawing/2014/main" id="{462C0173-7F28-49A7-89E5-5EF92B5348B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2" name="直線コネクタ 231">
          <a:extLst>
            <a:ext uri="{FF2B5EF4-FFF2-40B4-BE49-F238E27FC236}">
              <a16:creationId xmlns:a16="http://schemas.microsoft.com/office/drawing/2014/main" id="{4EAAAD3C-CFC6-4500-BECE-A3A775E9C72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3" name="テキスト ボックス 232">
          <a:extLst>
            <a:ext uri="{FF2B5EF4-FFF2-40B4-BE49-F238E27FC236}">
              <a16:creationId xmlns:a16="http://schemas.microsoft.com/office/drawing/2014/main" id="{F363DFA8-EFC1-49F4-9994-A8EE7D142794}"/>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4" name="直線コネクタ 233">
          <a:extLst>
            <a:ext uri="{FF2B5EF4-FFF2-40B4-BE49-F238E27FC236}">
              <a16:creationId xmlns:a16="http://schemas.microsoft.com/office/drawing/2014/main" id="{CC117D73-49C5-4126-943D-DB300F71C57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5" name="テキスト ボックス 234">
          <a:extLst>
            <a:ext uri="{FF2B5EF4-FFF2-40B4-BE49-F238E27FC236}">
              <a16:creationId xmlns:a16="http://schemas.microsoft.com/office/drawing/2014/main" id="{3261D87A-C08A-4114-AE97-E0D4CCDCDC7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6" name="直線コネクタ 235">
          <a:extLst>
            <a:ext uri="{FF2B5EF4-FFF2-40B4-BE49-F238E27FC236}">
              <a16:creationId xmlns:a16="http://schemas.microsoft.com/office/drawing/2014/main" id="{D3A21DD0-2C50-4771-A960-84B798E61FB5}"/>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7" name="テキスト ボックス 236">
          <a:extLst>
            <a:ext uri="{FF2B5EF4-FFF2-40B4-BE49-F238E27FC236}">
              <a16:creationId xmlns:a16="http://schemas.microsoft.com/office/drawing/2014/main" id="{AFFA784C-BC3F-4951-A6CB-031ABECD6C54}"/>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8" name="直線コネクタ 237">
          <a:extLst>
            <a:ext uri="{FF2B5EF4-FFF2-40B4-BE49-F238E27FC236}">
              <a16:creationId xmlns:a16="http://schemas.microsoft.com/office/drawing/2014/main" id="{A0909AE0-C9EB-40E3-8BA3-E5E06C737B50}"/>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9" name="テキスト ボックス 238">
          <a:extLst>
            <a:ext uri="{FF2B5EF4-FFF2-40B4-BE49-F238E27FC236}">
              <a16:creationId xmlns:a16="http://schemas.microsoft.com/office/drawing/2014/main" id="{4AA3C3A8-3072-4B5B-BE1F-6A00DB644B00}"/>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24D91BEF-1AA7-478E-9801-D2066A98F27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6C468C6B-780A-4598-A319-5B6CCDA9E74A}"/>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13D30052-A59F-4C4A-8FFB-EBAD71A6F03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6096</xdr:rowOff>
    </xdr:from>
    <xdr:to>
      <xdr:col>54</xdr:col>
      <xdr:colOff>189865</xdr:colOff>
      <xdr:row>86</xdr:row>
      <xdr:rowOff>87630</xdr:rowOff>
    </xdr:to>
    <xdr:cxnSp macro="">
      <xdr:nvCxnSpPr>
        <xdr:cNvPr id="243" name="直線コネクタ 242">
          <a:extLst>
            <a:ext uri="{FF2B5EF4-FFF2-40B4-BE49-F238E27FC236}">
              <a16:creationId xmlns:a16="http://schemas.microsoft.com/office/drawing/2014/main" id="{D3892AE2-8F6B-453F-82AC-7E23ED34CA52}"/>
            </a:ext>
          </a:extLst>
        </xdr:cNvPr>
        <xdr:cNvCxnSpPr/>
      </xdr:nvCxnSpPr>
      <xdr:spPr>
        <a:xfrm flipV="1">
          <a:off x="9429115" y="13552551"/>
          <a:ext cx="0" cy="1283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4" name="【福祉施設】&#10;一人当たり面積最小値テキスト">
          <a:extLst>
            <a:ext uri="{FF2B5EF4-FFF2-40B4-BE49-F238E27FC236}">
              <a16:creationId xmlns:a16="http://schemas.microsoft.com/office/drawing/2014/main" id="{BCE99AC4-DCB3-4A29-B324-B0D5BBCEDD2C}"/>
            </a:ext>
          </a:extLst>
        </xdr:cNvPr>
        <xdr:cNvSpPr txBox="1"/>
      </xdr:nvSpPr>
      <xdr:spPr>
        <a:xfrm>
          <a:off x="9467850"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5" name="直線コネクタ 244">
          <a:extLst>
            <a:ext uri="{FF2B5EF4-FFF2-40B4-BE49-F238E27FC236}">
              <a16:creationId xmlns:a16="http://schemas.microsoft.com/office/drawing/2014/main" id="{2717CA3D-C2FB-4716-9A3E-CC4DEFDF9E57}"/>
            </a:ext>
          </a:extLst>
        </xdr:cNvPr>
        <xdr:cNvCxnSpPr/>
      </xdr:nvCxnSpPr>
      <xdr:spPr>
        <a:xfrm>
          <a:off x="9356090" y="1483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124223</xdr:rowOff>
    </xdr:from>
    <xdr:ext cx="469744" cy="259045"/>
    <xdr:sp macro="" textlink="">
      <xdr:nvSpPr>
        <xdr:cNvPr id="246" name="【福祉施設】&#10;一人当たり面積最大値テキスト">
          <a:extLst>
            <a:ext uri="{FF2B5EF4-FFF2-40B4-BE49-F238E27FC236}">
              <a16:creationId xmlns:a16="http://schemas.microsoft.com/office/drawing/2014/main" id="{110FC340-44FA-4316-9CE0-9568CD6904AC}"/>
            </a:ext>
          </a:extLst>
        </xdr:cNvPr>
        <xdr:cNvSpPr txBox="1"/>
      </xdr:nvSpPr>
      <xdr:spPr>
        <a:xfrm>
          <a:off x="9467850" y="13327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6096</xdr:rowOff>
    </xdr:from>
    <xdr:to>
      <xdr:col>55</xdr:col>
      <xdr:colOff>88900</xdr:colOff>
      <xdr:row>79</xdr:row>
      <xdr:rowOff>6096</xdr:rowOff>
    </xdr:to>
    <xdr:cxnSp macro="">
      <xdr:nvCxnSpPr>
        <xdr:cNvPr id="247" name="直線コネクタ 246">
          <a:extLst>
            <a:ext uri="{FF2B5EF4-FFF2-40B4-BE49-F238E27FC236}">
              <a16:creationId xmlns:a16="http://schemas.microsoft.com/office/drawing/2014/main" id="{A7FBDB51-4898-44B0-9D76-EC34059E6AE1}"/>
            </a:ext>
          </a:extLst>
        </xdr:cNvPr>
        <xdr:cNvCxnSpPr/>
      </xdr:nvCxnSpPr>
      <xdr:spPr>
        <a:xfrm>
          <a:off x="9356090" y="135525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163340</xdr:rowOff>
    </xdr:from>
    <xdr:ext cx="469744" cy="259045"/>
    <xdr:sp macro="" textlink="">
      <xdr:nvSpPr>
        <xdr:cNvPr id="248" name="【福祉施設】&#10;一人当たり面積平均値テキスト">
          <a:extLst>
            <a:ext uri="{FF2B5EF4-FFF2-40B4-BE49-F238E27FC236}">
              <a16:creationId xmlns:a16="http://schemas.microsoft.com/office/drawing/2014/main" id="{CB36EF8C-0948-4A8B-8E1A-68E0E0085E65}"/>
            </a:ext>
          </a:extLst>
        </xdr:cNvPr>
        <xdr:cNvSpPr txBox="1"/>
      </xdr:nvSpPr>
      <xdr:spPr>
        <a:xfrm>
          <a:off x="9467850" y="1439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140463</xdr:rowOff>
    </xdr:from>
    <xdr:to>
      <xdr:col>55</xdr:col>
      <xdr:colOff>50800</xdr:colOff>
      <xdr:row>85</xdr:row>
      <xdr:rowOff>70613</xdr:rowOff>
    </xdr:to>
    <xdr:sp macro="" textlink="">
      <xdr:nvSpPr>
        <xdr:cNvPr id="249" name="フローチャート: 判断 248">
          <a:extLst>
            <a:ext uri="{FF2B5EF4-FFF2-40B4-BE49-F238E27FC236}">
              <a16:creationId xmlns:a16="http://schemas.microsoft.com/office/drawing/2014/main" id="{EB7136DF-C103-426B-B7F7-AC01DA2302C0}"/>
            </a:ext>
          </a:extLst>
        </xdr:cNvPr>
        <xdr:cNvSpPr/>
      </xdr:nvSpPr>
      <xdr:spPr>
        <a:xfrm>
          <a:off x="9394190" y="14538453"/>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146558</xdr:rowOff>
    </xdr:from>
    <xdr:to>
      <xdr:col>50</xdr:col>
      <xdr:colOff>165100</xdr:colOff>
      <xdr:row>85</xdr:row>
      <xdr:rowOff>76708</xdr:rowOff>
    </xdr:to>
    <xdr:sp macro="" textlink="">
      <xdr:nvSpPr>
        <xdr:cNvPr id="250" name="フローチャート: 判断 249">
          <a:extLst>
            <a:ext uri="{FF2B5EF4-FFF2-40B4-BE49-F238E27FC236}">
              <a16:creationId xmlns:a16="http://schemas.microsoft.com/office/drawing/2014/main" id="{FE7E8C79-F766-495A-9161-846F6C7143CD}"/>
            </a:ext>
          </a:extLst>
        </xdr:cNvPr>
        <xdr:cNvSpPr/>
      </xdr:nvSpPr>
      <xdr:spPr>
        <a:xfrm>
          <a:off x="8632190" y="145464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140463</xdr:rowOff>
    </xdr:from>
    <xdr:to>
      <xdr:col>46</xdr:col>
      <xdr:colOff>38100</xdr:colOff>
      <xdr:row>85</xdr:row>
      <xdr:rowOff>70613</xdr:rowOff>
    </xdr:to>
    <xdr:sp macro="" textlink="">
      <xdr:nvSpPr>
        <xdr:cNvPr id="251" name="フローチャート: 判断 250">
          <a:extLst>
            <a:ext uri="{FF2B5EF4-FFF2-40B4-BE49-F238E27FC236}">
              <a16:creationId xmlns:a16="http://schemas.microsoft.com/office/drawing/2014/main" id="{98D49CA5-EC9A-4C43-89C5-6D8B07B32A6A}"/>
            </a:ext>
          </a:extLst>
        </xdr:cNvPr>
        <xdr:cNvSpPr/>
      </xdr:nvSpPr>
      <xdr:spPr>
        <a:xfrm>
          <a:off x="7846060" y="145384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8637</xdr:rowOff>
    </xdr:from>
    <xdr:to>
      <xdr:col>41</xdr:col>
      <xdr:colOff>101600</xdr:colOff>
      <xdr:row>85</xdr:row>
      <xdr:rowOff>110237</xdr:rowOff>
    </xdr:to>
    <xdr:sp macro="" textlink="">
      <xdr:nvSpPr>
        <xdr:cNvPr id="252" name="フローチャート: 判断 251">
          <a:extLst>
            <a:ext uri="{FF2B5EF4-FFF2-40B4-BE49-F238E27FC236}">
              <a16:creationId xmlns:a16="http://schemas.microsoft.com/office/drawing/2014/main" id="{EE60C78D-7A0D-4C27-BEFC-9F3CF9DB0A48}"/>
            </a:ext>
          </a:extLst>
        </xdr:cNvPr>
        <xdr:cNvSpPr/>
      </xdr:nvSpPr>
      <xdr:spPr>
        <a:xfrm>
          <a:off x="7029450" y="145837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164085</xdr:rowOff>
    </xdr:from>
    <xdr:to>
      <xdr:col>36</xdr:col>
      <xdr:colOff>165100</xdr:colOff>
      <xdr:row>85</xdr:row>
      <xdr:rowOff>94235</xdr:rowOff>
    </xdr:to>
    <xdr:sp macro="" textlink="">
      <xdr:nvSpPr>
        <xdr:cNvPr id="253" name="フローチャート: 判断 252">
          <a:extLst>
            <a:ext uri="{FF2B5EF4-FFF2-40B4-BE49-F238E27FC236}">
              <a16:creationId xmlns:a16="http://schemas.microsoft.com/office/drawing/2014/main" id="{E5AC9FD1-97D4-48D9-A180-A7F366633606}"/>
            </a:ext>
          </a:extLst>
        </xdr:cNvPr>
        <xdr:cNvSpPr/>
      </xdr:nvSpPr>
      <xdr:spPr>
        <a:xfrm>
          <a:off x="6231890" y="1456969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F02DC402-A24F-4013-A134-732245A2D68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1131A97D-E9C7-49E5-AC3A-689B34EA003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ABF948D-D020-434E-B0E4-BC7C1E00E23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588DBD6F-5D2F-4B2D-B825-2F3970358B4D}"/>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3B91E68-6249-4E13-A92E-D34969A1B07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11685</xdr:rowOff>
    </xdr:from>
    <xdr:to>
      <xdr:col>55</xdr:col>
      <xdr:colOff>50800</xdr:colOff>
      <xdr:row>85</xdr:row>
      <xdr:rowOff>113285</xdr:rowOff>
    </xdr:to>
    <xdr:sp macro="" textlink="">
      <xdr:nvSpPr>
        <xdr:cNvPr id="259" name="楕円 258">
          <a:extLst>
            <a:ext uri="{FF2B5EF4-FFF2-40B4-BE49-F238E27FC236}">
              <a16:creationId xmlns:a16="http://schemas.microsoft.com/office/drawing/2014/main" id="{4EAEEF66-722C-4B7B-8F64-29268A1E946E}"/>
            </a:ext>
          </a:extLst>
        </xdr:cNvPr>
        <xdr:cNvSpPr/>
      </xdr:nvSpPr>
      <xdr:spPr>
        <a:xfrm>
          <a:off x="9394190" y="1458874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161562</xdr:rowOff>
    </xdr:from>
    <xdr:ext cx="469744" cy="259045"/>
    <xdr:sp macro="" textlink="">
      <xdr:nvSpPr>
        <xdr:cNvPr id="260" name="【福祉施設】&#10;一人当たり面積該当値テキスト">
          <a:extLst>
            <a:ext uri="{FF2B5EF4-FFF2-40B4-BE49-F238E27FC236}">
              <a16:creationId xmlns:a16="http://schemas.microsoft.com/office/drawing/2014/main" id="{4B2FF40E-9B5B-4957-A3BD-DC3C9505808F}"/>
            </a:ext>
          </a:extLst>
        </xdr:cNvPr>
        <xdr:cNvSpPr txBox="1"/>
      </xdr:nvSpPr>
      <xdr:spPr>
        <a:xfrm>
          <a:off x="9467850" y="145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11685</xdr:rowOff>
    </xdr:from>
    <xdr:to>
      <xdr:col>50</xdr:col>
      <xdr:colOff>165100</xdr:colOff>
      <xdr:row>85</xdr:row>
      <xdr:rowOff>113285</xdr:rowOff>
    </xdr:to>
    <xdr:sp macro="" textlink="">
      <xdr:nvSpPr>
        <xdr:cNvPr id="261" name="楕円 260">
          <a:extLst>
            <a:ext uri="{FF2B5EF4-FFF2-40B4-BE49-F238E27FC236}">
              <a16:creationId xmlns:a16="http://schemas.microsoft.com/office/drawing/2014/main" id="{1DBA6678-9EFA-4CB6-8CE9-85312392BF26}"/>
            </a:ext>
          </a:extLst>
        </xdr:cNvPr>
        <xdr:cNvSpPr/>
      </xdr:nvSpPr>
      <xdr:spPr>
        <a:xfrm>
          <a:off x="8632190" y="1458874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62485</xdr:rowOff>
    </xdr:from>
    <xdr:to>
      <xdr:col>55</xdr:col>
      <xdr:colOff>0</xdr:colOff>
      <xdr:row>85</xdr:row>
      <xdr:rowOff>62485</xdr:rowOff>
    </xdr:to>
    <xdr:cxnSp macro="">
      <xdr:nvCxnSpPr>
        <xdr:cNvPr id="262" name="直線コネクタ 261">
          <a:extLst>
            <a:ext uri="{FF2B5EF4-FFF2-40B4-BE49-F238E27FC236}">
              <a16:creationId xmlns:a16="http://schemas.microsoft.com/office/drawing/2014/main" id="{E05BA537-C1DE-469C-962B-9D199C88CAA2}"/>
            </a:ext>
          </a:extLst>
        </xdr:cNvPr>
        <xdr:cNvCxnSpPr/>
      </xdr:nvCxnSpPr>
      <xdr:spPr>
        <a:xfrm>
          <a:off x="8686800" y="146319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xdr:rowOff>
    </xdr:from>
    <xdr:to>
      <xdr:col>46</xdr:col>
      <xdr:colOff>38100</xdr:colOff>
      <xdr:row>85</xdr:row>
      <xdr:rowOff>118618</xdr:rowOff>
    </xdr:to>
    <xdr:sp macro="" textlink="">
      <xdr:nvSpPr>
        <xdr:cNvPr id="263" name="楕円 262">
          <a:extLst>
            <a:ext uri="{FF2B5EF4-FFF2-40B4-BE49-F238E27FC236}">
              <a16:creationId xmlns:a16="http://schemas.microsoft.com/office/drawing/2014/main" id="{F715AF19-857A-4D17-B623-22590E4C0337}"/>
            </a:ext>
          </a:extLst>
        </xdr:cNvPr>
        <xdr:cNvSpPr/>
      </xdr:nvSpPr>
      <xdr:spPr>
        <a:xfrm>
          <a:off x="7846060" y="1459407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62485</xdr:rowOff>
    </xdr:from>
    <xdr:to>
      <xdr:col>50</xdr:col>
      <xdr:colOff>114300</xdr:colOff>
      <xdr:row>85</xdr:row>
      <xdr:rowOff>67818</xdr:rowOff>
    </xdr:to>
    <xdr:cxnSp macro="">
      <xdr:nvCxnSpPr>
        <xdr:cNvPr id="264" name="直線コネクタ 263">
          <a:extLst>
            <a:ext uri="{FF2B5EF4-FFF2-40B4-BE49-F238E27FC236}">
              <a16:creationId xmlns:a16="http://schemas.microsoft.com/office/drawing/2014/main" id="{A637C27F-5587-4091-8B13-0FE3C9D03D42}"/>
            </a:ext>
          </a:extLst>
        </xdr:cNvPr>
        <xdr:cNvCxnSpPr/>
      </xdr:nvCxnSpPr>
      <xdr:spPr>
        <a:xfrm flipV="1">
          <a:off x="7889240" y="14631925"/>
          <a:ext cx="79756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22352</xdr:rowOff>
    </xdr:from>
    <xdr:to>
      <xdr:col>41</xdr:col>
      <xdr:colOff>101600</xdr:colOff>
      <xdr:row>85</xdr:row>
      <xdr:rowOff>123952</xdr:rowOff>
    </xdr:to>
    <xdr:sp macro="" textlink="">
      <xdr:nvSpPr>
        <xdr:cNvPr id="265" name="楕円 264">
          <a:extLst>
            <a:ext uri="{FF2B5EF4-FFF2-40B4-BE49-F238E27FC236}">
              <a16:creationId xmlns:a16="http://schemas.microsoft.com/office/drawing/2014/main" id="{03664893-16C8-437E-85BF-FEAD22DD698D}"/>
            </a:ext>
          </a:extLst>
        </xdr:cNvPr>
        <xdr:cNvSpPr/>
      </xdr:nvSpPr>
      <xdr:spPr>
        <a:xfrm>
          <a:off x="7029450" y="1459179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67818</xdr:rowOff>
    </xdr:from>
    <xdr:to>
      <xdr:col>45</xdr:col>
      <xdr:colOff>177800</xdr:colOff>
      <xdr:row>85</xdr:row>
      <xdr:rowOff>73152</xdr:rowOff>
    </xdr:to>
    <xdr:cxnSp macro="">
      <xdr:nvCxnSpPr>
        <xdr:cNvPr id="266" name="直線コネクタ 265">
          <a:extLst>
            <a:ext uri="{FF2B5EF4-FFF2-40B4-BE49-F238E27FC236}">
              <a16:creationId xmlns:a16="http://schemas.microsoft.com/office/drawing/2014/main" id="{2C5A03D3-838B-4AE1-B8A8-27B664E73CC3}"/>
            </a:ext>
          </a:extLst>
        </xdr:cNvPr>
        <xdr:cNvCxnSpPr/>
      </xdr:nvCxnSpPr>
      <xdr:spPr>
        <a:xfrm flipV="1">
          <a:off x="7084060" y="14639163"/>
          <a:ext cx="80518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26163</xdr:rowOff>
    </xdr:from>
    <xdr:to>
      <xdr:col>36</xdr:col>
      <xdr:colOff>165100</xdr:colOff>
      <xdr:row>85</xdr:row>
      <xdr:rowOff>127763</xdr:rowOff>
    </xdr:to>
    <xdr:sp macro="" textlink="">
      <xdr:nvSpPr>
        <xdr:cNvPr id="267" name="楕円 266">
          <a:extLst>
            <a:ext uri="{FF2B5EF4-FFF2-40B4-BE49-F238E27FC236}">
              <a16:creationId xmlns:a16="http://schemas.microsoft.com/office/drawing/2014/main" id="{B5DFB2D0-1BE0-4C4D-B4F4-734196E01E4E}"/>
            </a:ext>
          </a:extLst>
        </xdr:cNvPr>
        <xdr:cNvSpPr/>
      </xdr:nvSpPr>
      <xdr:spPr>
        <a:xfrm>
          <a:off x="6231890" y="14595603"/>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73152</xdr:rowOff>
    </xdr:from>
    <xdr:to>
      <xdr:col>41</xdr:col>
      <xdr:colOff>50800</xdr:colOff>
      <xdr:row>85</xdr:row>
      <xdr:rowOff>76963</xdr:rowOff>
    </xdr:to>
    <xdr:cxnSp macro="">
      <xdr:nvCxnSpPr>
        <xdr:cNvPr id="268" name="直線コネクタ 267">
          <a:extLst>
            <a:ext uri="{FF2B5EF4-FFF2-40B4-BE49-F238E27FC236}">
              <a16:creationId xmlns:a16="http://schemas.microsoft.com/office/drawing/2014/main" id="{072D2EC3-C6F1-4006-ADCB-4C2CC6CC4553}"/>
            </a:ext>
          </a:extLst>
        </xdr:cNvPr>
        <xdr:cNvCxnSpPr/>
      </xdr:nvCxnSpPr>
      <xdr:spPr>
        <a:xfrm flipV="1">
          <a:off x="6286500" y="14646402"/>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93235</xdr:rowOff>
    </xdr:from>
    <xdr:ext cx="469744" cy="259045"/>
    <xdr:sp macro="" textlink="">
      <xdr:nvSpPr>
        <xdr:cNvPr id="269" name="n_1aveValue【福祉施設】&#10;一人当たり面積">
          <a:extLst>
            <a:ext uri="{FF2B5EF4-FFF2-40B4-BE49-F238E27FC236}">
              <a16:creationId xmlns:a16="http://schemas.microsoft.com/office/drawing/2014/main" id="{723EA970-7A5A-4FC9-9934-A48D07E7C124}"/>
            </a:ext>
          </a:extLst>
        </xdr:cNvPr>
        <xdr:cNvSpPr txBox="1"/>
      </xdr:nvSpPr>
      <xdr:spPr>
        <a:xfrm>
          <a:off x="8454467" y="1432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87140</xdr:rowOff>
    </xdr:from>
    <xdr:ext cx="469744" cy="259045"/>
    <xdr:sp macro="" textlink="">
      <xdr:nvSpPr>
        <xdr:cNvPr id="270" name="n_2aveValue【福祉施設】&#10;一人当たり面積">
          <a:extLst>
            <a:ext uri="{FF2B5EF4-FFF2-40B4-BE49-F238E27FC236}">
              <a16:creationId xmlns:a16="http://schemas.microsoft.com/office/drawing/2014/main" id="{CA16CF1D-6451-4A89-B677-20DFC086DD4C}"/>
            </a:ext>
          </a:extLst>
        </xdr:cNvPr>
        <xdr:cNvSpPr txBox="1"/>
      </xdr:nvSpPr>
      <xdr:spPr>
        <a:xfrm>
          <a:off x="7673417" y="1431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126764</xdr:rowOff>
    </xdr:from>
    <xdr:ext cx="469744" cy="259045"/>
    <xdr:sp macro="" textlink="">
      <xdr:nvSpPr>
        <xdr:cNvPr id="271" name="n_3aveValue【福祉施設】&#10;一人当たり面積">
          <a:extLst>
            <a:ext uri="{FF2B5EF4-FFF2-40B4-BE49-F238E27FC236}">
              <a16:creationId xmlns:a16="http://schemas.microsoft.com/office/drawing/2014/main" id="{02D7EE4D-D19E-44E8-892A-0BEC5A645514}"/>
            </a:ext>
          </a:extLst>
        </xdr:cNvPr>
        <xdr:cNvSpPr txBox="1"/>
      </xdr:nvSpPr>
      <xdr:spPr>
        <a:xfrm>
          <a:off x="6866332" y="1436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110762</xdr:rowOff>
    </xdr:from>
    <xdr:ext cx="469744" cy="259045"/>
    <xdr:sp macro="" textlink="">
      <xdr:nvSpPr>
        <xdr:cNvPr id="272" name="n_4aveValue【福祉施設】&#10;一人当たり面積">
          <a:extLst>
            <a:ext uri="{FF2B5EF4-FFF2-40B4-BE49-F238E27FC236}">
              <a16:creationId xmlns:a16="http://schemas.microsoft.com/office/drawing/2014/main" id="{B8E9E782-C74B-41D0-9C3A-4F60ECE9B31C}"/>
            </a:ext>
          </a:extLst>
        </xdr:cNvPr>
        <xdr:cNvSpPr txBox="1"/>
      </xdr:nvSpPr>
      <xdr:spPr>
        <a:xfrm>
          <a:off x="6068772" y="143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104412</xdr:rowOff>
    </xdr:from>
    <xdr:ext cx="469744" cy="259045"/>
    <xdr:sp macro="" textlink="">
      <xdr:nvSpPr>
        <xdr:cNvPr id="273" name="n_1mainValue【福祉施設】&#10;一人当たり面積">
          <a:extLst>
            <a:ext uri="{FF2B5EF4-FFF2-40B4-BE49-F238E27FC236}">
              <a16:creationId xmlns:a16="http://schemas.microsoft.com/office/drawing/2014/main" id="{4EF1F951-89C6-4508-98EF-06B7463E571C}"/>
            </a:ext>
          </a:extLst>
        </xdr:cNvPr>
        <xdr:cNvSpPr txBox="1"/>
      </xdr:nvSpPr>
      <xdr:spPr>
        <a:xfrm>
          <a:off x="8454467" y="146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109745</xdr:rowOff>
    </xdr:from>
    <xdr:ext cx="469744" cy="259045"/>
    <xdr:sp macro="" textlink="">
      <xdr:nvSpPr>
        <xdr:cNvPr id="274" name="n_2mainValue【福祉施設】&#10;一人当たり面積">
          <a:extLst>
            <a:ext uri="{FF2B5EF4-FFF2-40B4-BE49-F238E27FC236}">
              <a16:creationId xmlns:a16="http://schemas.microsoft.com/office/drawing/2014/main" id="{AC8789D9-3ED9-404E-B9DA-0A402CD9C71D}"/>
            </a:ext>
          </a:extLst>
        </xdr:cNvPr>
        <xdr:cNvSpPr txBox="1"/>
      </xdr:nvSpPr>
      <xdr:spPr>
        <a:xfrm>
          <a:off x="7673417" y="1468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115079</xdr:rowOff>
    </xdr:from>
    <xdr:ext cx="469744" cy="259045"/>
    <xdr:sp macro="" textlink="">
      <xdr:nvSpPr>
        <xdr:cNvPr id="275" name="n_3mainValue【福祉施設】&#10;一人当たり面積">
          <a:extLst>
            <a:ext uri="{FF2B5EF4-FFF2-40B4-BE49-F238E27FC236}">
              <a16:creationId xmlns:a16="http://schemas.microsoft.com/office/drawing/2014/main" id="{7CEBE444-5677-4E65-9D9D-C676CE69F770}"/>
            </a:ext>
          </a:extLst>
        </xdr:cNvPr>
        <xdr:cNvSpPr txBox="1"/>
      </xdr:nvSpPr>
      <xdr:spPr>
        <a:xfrm>
          <a:off x="6866332" y="1468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118890</xdr:rowOff>
    </xdr:from>
    <xdr:ext cx="469744" cy="259045"/>
    <xdr:sp macro="" textlink="">
      <xdr:nvSpPr>
        <xdr:cNvPr id="276" name="n_4mainValue【福祉施設】&#10;一人当たり面積">
          <a:extLst>
            <a:ext uri="{FF2B5EF4-FFF2-40B4-BE49-F238E27FC236}">
              <a16:creationId xmlns:a16="http://schemas.microsoft.com/office/drawing/2014/main" id="{B5A4B9CE-4A2B-41F7-8676-F6B8BB87089F}"/>
            </a:ext>
          </a:extLst>
        </xdr:cNvPr>
        <xdr:cNvSpPr txBox="1"/>
      </xdr:nvSpPr>
      <xdr:spPr>
        <a:xfrm>
          <a:off x="6068772" y="146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4C50E3E0-4EB2-4977-ACA1-D5D4B1E0B49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22AA9A2A-5058-4A26-9C1F-4A559E057E2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1B015BE4-53B8-4CD4-B5D8-2791403A5A4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D96CA83A-B3F0-4D69-9A06-0C7FFC605A7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512F206C-664B-4DA2-BF4F-E8915317986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8206AA65-D045-44FD-96E6-F0CF4C1B511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DF108BA6-A19D-43D4-BB0F-4586F61FBE2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7412B08D-2807-4390-8CE4-DE973E63C97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AA4918D2-2571-4285-B221-4D54A39D874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7E30684E-67A4-49AB-BBFA-F4E21D0A650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1C895D4C-BFE4-4255-85CC-45231AB53A9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D3884A8F-D4CF-4F07-BA39-3A90CBD2213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B3F27BAA-8107-435B-A75C-EBB31B780F2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ECD01486-133A-4898-8DB0-0C75BE42D01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37E79C6-7DC2-4EFA-9DCE-C3BF7941A7E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C65AEFB2-9625-4883-9092-E2D88E46F2F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533441FC-446C-4416-8B4F-68CB1D02CDF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C322DCEA-A363-4F80-8CFD-F606D1FEFED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AEC2672C-C20B-4E59-957F-8A69E022836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44EFD48B-F01A-486C-B897-9956F09F8E7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5E161456-FB25-412E-9429-F005F894C8D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A46A0876-A49E-413C-8CF1-5EEB81784D2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6FC65EB1-C7DA-4ECF-A457-59EB00FDAE3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DBF52C71-14D8-4FE3-A4E1-07E3FC54402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548AF0B6-EBA1-42C1-B85A-C1220EAAE1B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9CE14908-BA4B-4FCE-B2E1-6D60B1D39AA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AD7877F6-8719-4A76-BBD0-1B3C9FE0DC6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4" name="直線コネクタ 303">
          <a:extLst>
            <a:ext uri="{FF2B5EF4-FFF2-40B4-BE49-F238E27FC236}">
              <a16:creationId xmlns:a16="http://schemas.microsoft.com/office/drawing/2014/main" id="{1CB4C071-BBD9-4180-B1A8-176EBFF96AE7}"/>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5" name="テキスト ボックス 304">
          <a:extLst>
            <a:ext uri="{FF2B5EF4-FFF2-40B4-BE49-F238E27FC236}">
              <a16:creationId xmlns:a16="http://schemas.microsoft.com/office/drawing/2014/main" id="{9FE4317C-1C39-4F8A-B6EF-1B0208B032EE}"/>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6" name="直線コネクタ 305">
          <a:extLst>
            <a:ext uri="{FF2B5EF4-FFF2-40B4-BE49-F238E27FC236}">
              <a16:creationId xmlns:a16="http://schemas.microsoft.com/office/drawing/2014/main" id="{4B7ADA68-2DFC-46D6-B0F1-8A5F9CA69D45}"/>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7" name="テキスト ボックス 306">
          <a:extLst>
            <a:ext uri="{FF2B5EF4-FFF2-40B4-BE49-F238E27FC236}">
              <a16:creationId xmlns:a16="http://schemas.microsoft.com/office/drawing/2014/main" id="{125A4953-999C-47AB-8513-6168222257FF}"/>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8" name="直線コネクタ 307">
          <a:extLst>
            <a:ext uri="{FF2B5EF4-FFF2-40B4-BE49-F238E27FC236}">
              <a16:creationId xmlns:a16="http://schemas.microsoft.com/office/drawing/2014/main" id="{518F53BD-54FD-458B-8CDE-1C435B3296C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9" name="テキスト ボックス 308">
          <a:extLst>
            <a:ext uri="{FF2B5EF4-FFF2-40B4-BE49-F238E27FC236}">
              <a16:creationId xmlns:a16="http://schemas.microsoft.com/office/drawing/2014/main" id="{8E3B2F03-916B-479D-BD6E-3C72201AF42E}"/>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0" name="直線コネクタ 309">
          <a:extLst>
            <a:ext uri="{FF2B5EF4-FFF2-40B4-BE49-F238E27FC236}">
              <a16:creationId xmlns:a16="http://schemas.microsoft.com/office/drawing/2014/main" id="{BA4A3623-E510-4906-9C7D-2EA5BF7793B5}"/>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1" name="テキスト ボックス 310">
          <a:extLst>
            <a:ext uri="{FF2B5EF4-FFF2-40B4-BE49-F238E27FC236}">
              <a16:creationId xmlns:a16="http://schemas.microsoft.com/office/drawing/2014/main" id="{BAFF9F0B-4375-4947-8FD8-1F120F73E3F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2" name="直線コネクタ 311">
          <a:extLst>
            <a:ext uri="{FF2B5EF4-FFF2-40B4-BE49-F238E27FC236}">
              <a16:creationId xmlns:a16="http://schemas.microsoft.com/office/drawing/2014/main" id="{BB790F3A-883B-4FCE-B811-4379AF968C3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3" name="テキスト ボックス 312">
          <a:extLst>
            <a:ext uri="{FF2B5EF4-FFF2-40B4-BE49-F238E27FC236}">
              <a16:creationId xmlns:a16="http://schemas.microsoft.com/office/drawing/2014/main" id="{4921B30D-FC54-4A61-B05F-8E32CFD6C77D}"/>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4" name="直線コネクタ 313">
          <a:extLst>
            <a:ext uri="{FF2B5EF4-FFF2-40B4-BE49-F238E27FC236}">
              <a16:creationId xmlns:a16="http://schemas.microsoft.com/office/drawing/2014/main" id="{D7471175-C047-49C8-9FA7-DBE04449B56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5" name="テキスト ボックス 314">
          <a:extLst>
            <a:ext uri="{FF2B5EF4-FFF2-40B4-BE49-F238E27FC236}">
              <a16:creationId xmlns:a16="http://schemas.microsoft.com/office/drawing/2014/main" id="{2B75FF51-EFDE-44E6-B1F0-B9508F655CB3}"/>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434F811B-CC02-4627-AB4C-E3E607D9C94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070C059B-DD9E-4BDE-90A9-2A4AD23C5DB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18" name="直線コネクタ 317">
          <a:extLst>
            <a:ext uri="{FF2B5EF4-FFF2-40B4-BE49-F238E27FC236}">
              <a16:creationId xmlns:a16="http://schemas.microsoft.com/office/drawing/2014/main" id="{CC0BADEB-1682-406B-905A-64760049F0F5}"/>
            </a:ext>
          </a:extLst>
        </xdr:cNvPr>
        <xdr:cNvCxnSpPr/>
      </xdr:nvCxnSpPr>
      <xdr:spPr>
        <a:xfrm flipV="1">
          <a:off x="14703424" y="5784941"/>
          <a:ext cx="0" cy="1512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9" name="【一般廃棄物処理施設】&#10;有形固定資産減価償却率最小値テキスト">
          <a:extLst>
            <a:ext uri="{FF2B5EF4-FFF2-40B4-BE49-F238E27FC236}">
              <a16:creationId xmlns:a16="http://schemas.microsoft.com/office/drawing/2014/main" id="{334330E4-3EA8-45B9-A978-FBB0AE04BD68}"/>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0" name="直線コネクタ 319">
          <a:extLst>
            <a:ext uri="{FF2B5EF4-FFF2-40B4-BE49-F238E27FC236}">
              <a16:creationId xmlns:a16="http://schemas.microsoft.com/office/drawing/2014/main" id="{8DB8C5AF-A931-49D4-91C4-6145A5F2981C}"/>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1" name="【一般廃棄物処理施設】&#10;有形固定資産減価償却率最大値テキスト">
          <a:extLst>
            <a:ext uri="{FF2B5EF4-FFF2-40B4-BE49-F238E27FC236}">
              <a16:creationId xmlns:a16="http://schemas.microsoft.com/office/drawing/2014/main" id="{4FBC1C4D-6A82-46EC-BC46-7D28D3825545}"/>
            </a:ext>
          </a:extLst>
        </xdr:cNvPr>
        <xdr:cNvSpPr txBox="1"/>
      </xdr:nvSpPr>
      <xdr:spPr>
        <a:xfrm>
          <a:off x="14742160" y="55563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2" name="直線コネクタ 321">
          <a:extLst>
            <a:ext uri="{FF2B5EF4-FFF2-40B4-BE49-F238E27FC236}">
              <a16:creationId xmlns:a16="http://schemas.microsoft.com/office/drawing/2014/main" id="{6A7172BA-0DE2-4CB5-B6F6-9214FC49C942}"/>
            </a:ext>
          </a:extLst>
        </xdr:cNvPr>
        <xdr:cNvCxnSpPr/>
      </xdr:nvCxnSpPr>
      <xdr:spPr>
        <a:xfrm>
          <a:off x="14611350" y="57849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136089</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CA6EF9E2-715D-4B30-9EBD-9A2243F1C7AF}"/>
            </a:ext>
          </a:extLst>
        </xdr:cNvPr>
        <xdr:cNvSpPr txBox="1"/>
      </xdr:nvSpPr>
      <xdr:spPr>
        <a:xfrm>
          <a:off x="14742160" y="64759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157661</xdr:rowOff>
    </xdr:from>
    <xdr:to>
      <xdr:col>85</xdr:col>
      <xdr:colOff>177800</xdr:colOff>
      <xdr:row>38</xdr:row>
      <xdr:rowOff>87812</xdr:rowOff>
    </xdr:to>
    <xdr:sp macro="" textlink="">
      <xdr:nvSpPr>
        <xdr:cNvPr id="324" name="フローチャート: 判断 323">
          <a:extLst>
            <a:ext uri="{FF2B5EF4-FFF2-40B4-BE49-F238E27FC236}">
              <a16:creationId xmlns:a16="http://schemas.microsoft.com/office/drawing/2014/main" id="{253F7439-A388-4B5C-9BE5-A37735976B9B}"/>
            </a:ext>
          </a:extLst>
        </xdr:cNvPr>
        <xdr:cNvSpPr/>
      </xdr:nvSpPr>
      <xdr:spPr>
        <a:xfrm>
          <a:off x="14649450" y="6503216"/>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17235</xdr:rowOff>
    </xdr:from>
    <xdr:to>
      <xdr:col>81</xdr:col>
      <xdr:colOff>101600</xdr:colOff>
      <xdr:row>38</xdr:row>
      <xdr:rowOff>118835</xdr:rowOff>
    </xdr:to>
    <xdr:sp macro="" textlink="">
      <xdr:nvSpPr>
        <xdr:cNvPr id="325" name="フローチャート: 判断 324">
          <a:extLst>
            <a:ext uri="{FF2B5EF4-FFF2-40B4-BE49-F238E27FC236}">
              <a16:creationId xmlns:a16="http://schemas.microsoft.com/office/drawing/2014/main" id="{9F1001A2-06A3-4E17-8415-EB90F91A4209}"/>
            </a:ext>
          </a:extLst>
        </xdr:cNvPr>
        <xdr:cNvSpPr/>
      </xdr:nvSpPr>
      <xdr:spPr>
        <a:xfrm>
          <a:off x="13887450" y="653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326" name="フローチャート: 判断 325">
          <a:extLst>
            <a:ext uri="{FF2B5EF4-FFF2-40B4-BE49-F238E27FC236}">
              <a16:creationId xmlns:a16="http://schemas.microsoft.com/office/drawing/2014/main" id="{447A48FA-DC6D-41D7-96EA-DB219674DD0C}"/>
            </a:ext>
          </a:extLst>
        </xdr:cNvPr>
        <xdr:cNvSpPr/>
      </xdr:nvSpPr>
      <xdr:spPr>
        <a:xfrm>
          <a:off x="130898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327" name="フローチャート: 判断 326">
          <a:extLst>
            <a:ext uri="{FF2B5EF4-FFF2-40B4-BE49-F238E27FC236}">
              <a16:creationId xmlns:a16="http://schemas.microsoft.com/office/drawing/2014/main" id="{762BD1F5-4ECC-4704-A06A-A3D85A11C8B5}"/>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93980</xdr:rowOff>
    </xdr:from>
    <xdr:to>
      <xdr:col>67</xdr:col>
      <xdr:colOff>101600</xdr:colOff>
      <xdr:row>39</xdr:row>
      <xdr:rowOff>24130</xdr:rowOff>
    </xdr:to>
    <xdr:sp macro="" textlink="">
      <xdr:nvSpPr>
        <xdr:cNvPr id="328" name="フローチャート: 判断 327">
          <a:extLst>
            <a:ext uri="{FF2B5EF4-FFF2-40B4-BE49-F238E27FC236}">
              <a16:creationId xmlns:a16="http://schemas.microsoft.com/office/drawing/2014/main" id="{E4A4B6E3-DF51-4797-B506-D2AF99545B99}"/>
            </a:ext>
          </a:extLst>
        </xdr:cNvPr>
        <xdr:cNvSpPr/>
      </xdr:nvSpPr>
      <xdr:spPr>
        <a:xfrm>
          <a:off x="11487150" y="66128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42D45EB8-F253-44AC-BB26-9A124B52669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5FEF2C1-9FD0-4B70-BAED-94D5135F291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9DBCE71B-3E1C-4D43-A38F-62519F624FE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650342B-DEA9-44C6-9CAF-861CA7C7AF5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C9380515-FA71-4365-AA04-0A83A4EE1CB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142966</xdr:rowOff>
    </xdr:from>
    <xdr:to>
      <xdr:col>85</xdr:col>
      <xdr:colOff>177800</xdr:colOff>
      <xdr:row>38</xdr:row>
      <xdr:rowOff>73116</xdr:rowOff>
    </xdr:to>
    <xdr:sp macro="" textlink="">
      <xdr:nvSpPr>
        <xdr:cNvPr id="334" name="楕円 333">
          <a:extLst>
            <a:ext uri="{FF2B5EF4-FFF2-40B4-BE49-F238E27FC236}">
              <a16:creationId xmlns:a16="http://schemas.microsoft.com/office/drawing/2014/main" id="{9611B779-B0B8-4D18-B660-8E6324963708}"/>
            </a:ext>
          </a:extLst>
        </xdr:cNvPr>
        <xdr:cNvSpPr/>
      </xdr:nvSpPr>
      <xdr:spPr>
        <a:xfrm>
          <a:off x="14649450" y="64847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165843</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1483F40F-6D3D-4303-A953-3ED89A2F3667}"/>
            </a:ext>
          </a:extLst>
        </xdr:cNvPr>
        <xdr:cNvSpPr txBox="1"/>
      </xdr:nvSpPr>
      <xdr:spPr>
        <a:xfrm>
          <a:off x="14742160" y="634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100511</xdr:rowOff>
    </xdr:from>
    <xdr:to>
      <xdr:col>81</xdr:col>
      <xdr:colOff>101600</xdr:colOff>
      <xdr:row>38</xdr:row>
      <xdr:rowOff>30662</xdr:rowOff>
    </xdr:to>
    <xdr:sp macro="" textlink="">
      <xdr:nvSpPr>
        <xdr:cNvPr id="336" name="楕円 335">
          <a:extLst>
            <a:ext uri="{FF2B5EF4-FFF2-40B4-BE49-F238E27FC236}">
              <a16:creationId xmlns:a16="http://schemas.microsoft.com/office/drawing/2014/main" id="{B572C371-D25C-400A-A65D-EEC73A3B3552}"/>
            </a:ext>
          </a:extLst>
        </xdr:cNvPr>
        <xdr:cNvSpPr/>
      </xdr:nvSpPr>
      <xdr:spPr>
        <a:xfrm>
          <a:off x="13887450" y="6440351"/>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151311</xdr:rowOff>
    </xdr:from>
    <xdr:to>
      <xdr:col>85</xdr:col>
      <xdr:colOff>127000</xdr:colOff>
      <xdr:row>38</xdr:row>
      <xdr:rowOff>22316</xdr:rowOff>
    </xdr:to>
    <xdr:cxnSp macro="">
      <xdr:nvCxnSpPr>
        <xdr:cNvPr id="337" name="直線コネクタ 336">
          <a:extLst>
            <a:ext uri="{FF2B5EF4-FFF2-40B4-BE49-F238E27FC236}">
              <a16:creationId xmlns:a16="http://schemas.microsoft.com/office/drawing/2014/main" id="{C323C783-B4F7-4B4C-9C5E-30D3AF923D6E}"/>
            </a:ext>
          </a:extLst>
        </xdr:cNvPr>
        <xdr:cNvCxnSpPr/>
      </xdr:nvCxnSpPr>
      <xdr:spPr>
        <a:xfrm>
          <a:off x="13942060" y="6494961"/>
          <a:ext cx="76200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92347</xdr:rowOff>
    </xdr:from>
    <xdr:to>
      <xdr:col>76</xdr:col>
      <xdr:colOff>165100</xdr:colOff>
      <xdr:row>38</xdr:row>
      <xdr:rowOff>22497</xdr:rowOff>
    </xdr:to>
    <xdr:sp macro="" textlink="">
      <xdr:nvSpPr>
        <xdr:cNvPr id="338" name="楕円 337">
          <a:extLst>
            <a:ext uri="{FF2B5EF4-FFF2-40B4-BE49-F238E27FC236}">
              <a16:creationId xmlns:a16="http://schemas.microsoft.com/office/drawing/2014/main" id="{9AA3E901-B2DD-41FC-8357-7867CA6FFDEE}"/>
            </a:ext>
          </a:extLst>
        </xdr:cNvPr>
        <xdr:cNvSpPr/>
      </xdr:nvSpPr>
      <xdr:spPr>
        <a:xfrm>
          <a:off x="13089890" y="64398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143147</xdr:rowOff>
    </xdr:from>
    <xdr:to>
      <xdr:col>81</xdr:col>
      <xdr:colOff>50800</xdr:colOff>
      <xdr:row>37</xdr:row>
      <xdr:rowOff>151311</xdr:rowOff>
    </xdr:to>
    <xdr:cxnSp macro="">
      <xdr:nvCxnSpPr>
        <xdr:cNvPr id="339" name="直線コネクタ 338">
          <a:extLst>
            <a:ext uri="{FF2B5EF4-FFF2-40B4-BE49-F238E27FC236}">
              <a16:creationId xmlns:a16="http://schemas.microsoft.com/office/drawing/2014/main" id="{32ADA72F-C9ED-4E64-B446-DEC283124D9A}"/>
            </a:ext>
          </a:extLst>
        </xdr:cNvPr>
        <xdr:cNvCxnSpPr/>
      </xdr:nvCxnSpPr>
      <xdr:spPr>
        <a:xfrm>
          <a:off x="13144500" y="6484892"/>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61323</xdr:rowOff>
    </xdr:from>
    <xdr:to>
      <xdr:col>72</xdr:col>
      <xdr:colOff>38100</xdr:colOff>
      <xdr:row>37</xdr:row>
      <xdr:rowOff>162923</xdr:rowOff>
    </xdr:to>
    <xdr:sp macro="" textlink="">
      <xdr:nvSpPr>
        <xdr:cNvPr id="340" name="楕円 339">
          <a:extLst>
            <a:ext uri="{FF2B5EF4-FFF2-40B4-BE49-F238E27FC236}">
              <a16:creationId xmlns:a16="http://schemas.microsoft.com/office/drawing/2014/main" id="{B944CD3C-0BA6-4807-B732-355390394DCF}"/>
            </a:ext>
          </a:extLst>
        </xdr:cNvPr>
        <xdr:cNvSpPr/>
      </xdr:nvSpPr>
      <xdr:spPr>
        <a:xfrm>
          <a:off x="12303760" y="640116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112123</xdr:rowOff>
    </xdr:from>
    <xdr:to>
      <xdr:col>76</xdr:col>
      <xdr:colOff>114300</xdr:colOff>
      <xdr:row>37</xdr:row>
      <xdr:rowOff>143147</xdr:rowOff>
    </xdr:to>
    <xdr:cxnSp macro="">
      <xdr:nvCxnSpPr>
        <xdr:cNvPr id="341" name="直線コネクタ 340">
          <a:extLst>
            <a:ext uri="{FF2B5EF4-FFF2-40B4-BE49-F238E27FC236}">
              <a16:creationId xmlns:a16="http://schemas.microsoft.com/office/drawing/2014/main" id="{D2E9F6B0-4D28-408A-94EA-EA75BDF8ABB1}"/>
            </a:ext>
          </a:extLst>
        </xdr:cNvPr>
        <xdr:cNvCxnSpPr/>
      </xdr:nvCxnSpPr>
      <xdr:spPr>
        <a:xfrm>
          <a:off x="12346940" y="6455773"/>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61323</xdr:rowOff>
    </xdr:from>
    <xdr:to>
      <xdr:col>67</xdr:col>
      <xdr:colOff>101600</xdr:colOff>
      <xdr:row>37</xdr:row>
      <xdr:rowOff>162923</xdr:rowOff>
    </xdr:to>
    <xdr:sp macro="" textlink="">
      <xdr:nvSpPr>
        <xdr:cNvPr id="342" name="楕円 341">
          <a:extLst>
            <a:ext uri="{FF2B5EF4-FFF2-40B4-BE49-F238E27FC236}">
              <a16:creationId xmlns:a16="http://schemas.microsoft.com/office/drawing/2014/main" id="{9AC875B3-89DE-47E0-B5C9-D89F9D32D1DC}"/>
            </a:ext>
          </a:extLst>
        </xdr:cNvPr>
        <xdr:cNvSpPr/>
      </xdr:nvSpPr>
      <xdr:spPr>
        <a:xfrm>
          <a:off x="11487150" y="640116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112123</xdr:rowOff>
    </xdr:from>
    <xdr:to>
      <xdr:col>71</xdr:col>
      <xdr:colOff>177800</xdr:colOff>
      <xdr:row>37</xdr:row>
      <xdr:rowOff>112123</xdr:rowOff>
    </xdr:to>
    <xdr:cxnSp macro="">
      <xdr:nvCxnSpPr>
        <xdr:cNvPr id="343" name="直線コネクタ 342">
          <a:extLst>
            <a:ext uri="{FF2B5EF4-FFF2-40B4-BE49-F238E27FC236}">
              <a16:creationId xmlns:a16="http://schemas.microsoft.com/office/drawing/2014/main" id="{7D545B94-77E8-4B28-9BBC-8B1C6CA8402B}"/>
            </a:ext>
          </a:extLst>
        </xdr:cNvPr>
        <xdr:cNvCxnSpPr/>
      </xdr:nvCxnSpPr>
      <xdr:spPr>
        <a:xfrm>
          <a:off x="11541760" y="645577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109962</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5B44E3B8-F319-47DE-A120-1DAA85CBFD1F}"/>
            </a:ext>
          </a:extLst>
        </xdr:cNvPr>
        <xdr:cNvSpPr txBox="1"/>
      </xdr:nvSpPr>
      <xdr:spPr>
        <a:xfrm>
          <a:off x="13738234" y="662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72407</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98A7CD30-B4F7-4C17-B50E-B1D51B47CD65}"/>
            </a:ext>
          </a:extLst>
        </xdr:cNvPr>
        <xdr:cNvSpPr txBox="1"/>
      </xdr:nvSpPr>
      <xdr:spPr>
        <a:xfrm>
          <a:off x="1295718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61AFD199-4FDB-4D55-A346-DD4F6F40B0E2}"/>
            </a:ext>
          </a:extLst>
        </xdr:cNvPr>
        <xdr:cNvSpPr txBox="1"/>
      </xdr:nvSpPr>
      <xdr:spPr>
        <a:xfrm>
          <a:off x="1217105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15257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B0E873AD-1E9D-4691-BE07-63CA9B3D4F8E}"/>
            </a:ext>
          </a:extLst>
        </xdr:cNvPr>
        <xdr:cNvSpPr txBox="1"/>
      </xdr:nvSpPr>
      <xdr:spPr>
        <a:xfrm>
          <a:off x="113544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47188</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7E389A49-50C8-481C-B247-1D925B4F7CDA}"/>
            </a:ext>
          </a:extLst>
        </xdr:cNvPr>
        <xdr:cNvSpPr txBox="1"/>
      </xdr:nvSpPr>
      <xdr:spPr>
        <a:xfrm>
          <a:off x="13738234" y="622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7F056A5C-F08F-4CDE-A47F-190904FB442B}"/>
            </a:ext>
          </a:extLst>
        </xdr:cNvPr>
        <xdr:cNvSpPr txBox="1"/>
      </xdr:nvSpPr>
      <xdr:spPr>
        <a:xfrm>
          <a:off x="1295718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8000</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EA718200-FD54-4670-90CE-18EB820B2FC3}"/>
            </a:ext>
          </a:extLst>
        </xdr:cNvPr>
        <xdr:cNvSpPr txBox="1"/>
      </xdr:nvSpPr>
      <xdr:spPr>
        <a:xfrm>
          <a:off x="12171054" y="6182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8000</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0E31A016-A75B-4E79-8ABC-EF751A2B0B90}"/>
            </a:ext>
          </a:extLst>
        </xdr:cNvPr>
        <xdr:cNvSpPr txBox="1"/>
      </xdr:nvSpPr>
      <xdr:spPr>
        <a:xfrm>
          <a:off x="11354444" y="6182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E98876BE-D46D-47A1-82C2-9AB26FEE0AB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EAE00A7A-33A7-4F3A-A8BE-D53DB64D28A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2BBAF527-EC5A-48CB-8CBD-BBC5A84CB81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372C98B9-09E9-497C-B21B-55B09EE3DA2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6DE86B7E-77E3-46F2-9C9E-4F73AF12AC4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C9E43C56-28FB-413D-A5B0-21CBEAEFD42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1DADA0A4-300A-4DE4-A858-9C6E9706E25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CB8007DC-E64B-4B10-B3CF-A7ED32D23B7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9E439876-517C-4C62-AA3A-D0CA84A8360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7B413BB3-51C2-4D36-A68D-38C568A7321D}"/>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2" name="直線コネクタ 361">
          <a:extLst>
            <a:ext uri="{FF2B5EF4-FFF2-40B4-BE49-F238E27FC236}">
              <a16:creationId xmlns:a16="http://schemas.microsoft.com/office/drawing/2014/main" id="{D90CBF50-C86C-439A-AF79-2CD918105722}"/>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363" name="テキスト ボックス 362">
          <a:extLst>
            <a:ext uri="{FF2B5EF4-FFF2-40B4-BE49-F238E27FC236}">
              <a16:creationId xmlns:a16="http://schemas.microsoft.com/office/drawing/2014/main" id="{94BCF597-7FB5-415F-8B72-490FFBFADC3C}"/>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a:extLst>
            <a:ext uri="{FF2B5EF4-FFF2-40B4-BE49-F238E27FC236}">
              <a16:creationId xmlns:a16="http://schemas.microsoft.com/office/drawing/2014/main" id="{89AC7A13-AC4A-4F37-97ED-726F97C54EA7}"/>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5" name="テキスト ボックス 364">
          <a:extLst>
            <a:ext uri="{FF2B5EF4-FFF2-40B4-BE49-F238E27FC236}">
              <a16:creationId xmlns:a16="http://schemas.microsoft.com/office/drawing/2014/main" id="{9FF1746C-F7BF-4121-8B99-3F9AAE7EE0BA}"/>
            </a:ext>
          </a:extLst>
        </xdr:cNvPr>
        <xdr:cNvSpPr txBox="1"/>
      </xdr:nvSpPr>
      <xdr:spPr>
        <a:xfrm>
          <a:off x="15849828" y="6336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6" name="直線コネクタ 365">
          <a:extLst>
            <a:ext uri="{FF2B5EF4-FFF2-40B4-BE49-F238E27FC236}">
              <a16:creationId xmlns:a16="http://schemas.microsoft.com/office/drawing/2014/main" id="{91447949-4DA4-41B1-9DAB-477A0B9AEA68}"/>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33</xdr:row>
      <xdr:rowOff>105427</xdr:rowOff>
    </xdr:from>
    <xdr:ext cx="685572" cy="259045"/>
    <xdr:sp macro="" textlink="">
      <xdr:nvSpPr>
        <xdr:cNvPr id="367" name="テキスト ボックス 366">
          <a:extLst>
            <a:ext uri="{FF2B5EF4-FFF2-40B4-BE49-F238E27FC236}">
              <a16:creationId xmlns:a16="http://schemas.microsoft.com/office/drawing/2014/main" id="{6AD04D44-CE19-4FFE-A259-EA4523438B8C}"/>
            </a:ext>
          </a:extLst>
        </xdr:cNvPr>
        <xdr:cNvSpPr txBox="1"/>
      </xdr:nvSpPr>
      <xdr:spPr>
        <a:xfrm>
          <a:off x="15849828" y="57613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18188F25-7946-4408-AC81-EC80F86D419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9" name="テキスト ボックス 368">
          <a:extLst>
            <a:ext uri="{FF2B5EF4-FFF2-40B4-BE49-F238E27FC236}">
              <a16:creationId xmlns:a16="http://schemas.microsoft.com/office/drawing/2014/main" id="{469A8312-25FD-4FC6-AFA6-498381E258DD}"/>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172D61F2-8789-43ED-B7BF-290AC29269F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64485</xdr:rowOff>
    </xdr:from>
    <xdr:to>
      <xdr:col>116</xdr:col>
      <xdr:colOff>62864</xdr:colOff>
      <xdr:row>41</xdr:row>
      <xdr:rowOff>18941</xdr:rowOff>
    </xdr:to>
    <xdr:cxnSp macro="">
      <xdr:nvCxnSpPr>
        <xdr:cNvPr id="371" name="直線コネクタ 370">
          <a:extLst>
            <a:ext uri="{FF2B5EF4-FFF2-40B4-BE49-F238E27FC236}">
              <a16:creationId xmlns:a16="http://schemas.microsoft.com/office/drawing/2014/main" id="{91CBDD56-E40A-4542-B1EC-F3D1074DDAA5}"/>
            </a:ext>
          </a:extLst>
        </xdr:cNvPr>
        <xdr:cNvCxnSpPr/>
      </xdr:nvCxnSpPr>
      <xdr:spPr>
        <a:xfrm flipV="1">
          <a:off x="19947254" y="5889975"/>
          <a:ext cx="0" cy="116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22768</xdr:rowOff>
    </xdr:from>
    <xdr:ext cx="378565" cy="259045"/>
    <xdr:sp macro="" textlink="">
      <xdr:nvSpPr>
        <xdr:cNvPr id="372" name="【一般廃棄物処理施設】&#10;一人当たり有形固定資産（償却資産）額最小値テキスト">
          <a:extLst>
            <a:ext uri="{FF2B5EF4-FFF2-40B4-BE49-F238E27FC236}">
              <a16:creationId xmlns:a16="http://schemas.microsoft.com/office/drawing/2014/main" id="{584DD028-6670-495F-9FB3-0BE86CDC8223}"/>
            </a:ext>
          </a:extLst>
        </xdr:cNvPr>
        <xdr:cNvSpPr txBox="1"/>
      </xdr:nvSpPr>
      <xdr:spPr>
        <a:xfrm>
          <a:off x="19985990" y="7048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18941</xdr:rowOff>
    </xdr:from>
    <xdr:to>
      <xdr:col>116</xdr:col>
      <xdr:colOff>152400</xdr:colOff>
      <xdr:row>41</xdr:row>
      <xdr:rowOff>18941</xdr:rowOff>
    </xdr:to>
    <xdr:cxnSp macro="">
      <xdr:nvCxnSpPr>
        <xdr:cNvPr id="373" name="直線コネクタ 372">
          <a:extLst>
            <a:ext uri="{FF2B5EF4-FFF2-40B4-BE49-F238E27FC236}">
              <a16:creationId xmlns:a16="http://schemas.microsoft.com/office/drawing/2014/main" id="{4B5E76DE-1FB5-4525-AE1C-2D53322A3A85}"/>
            </a:ext>
          </a:extLst>
        </xdr:cNvPr>
        <xdr:cNvCxnSpPr/>
      </xdr:nvCxnSpPr>
      <xdr:spPr>
        <a:xfrm>
          <a:off x="19885660" y="705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11162</xdr:rowOff>
    </xdr:from>
    <xdr:ext cx="690189" cy="259045"/>
    <xdr:sp macro="" textlink="">
      <xdr:nvSpPr>
        <xdr:cNvPr id="374" name="【一般廃棄物処理施設】&#10;一人当たり有形固定資産（償却資産）額最大値テキスト">
          <a:extLst>
            <a:ext uri="{FF2B5EF4-FFF2-40B4-BE49-F238E27FC236}">
              <a16:creationId xmlns:a16="http://schemas.microsoft.com/office/drawing/2014/main" id="{37FF0E64-EBA6-49D0-B419-9C2D6BE82A76}"/>
            </a:ext>
          </a:extLst>
        </xdr:cNvPr>
        <xdr:cNvSpPr txBox="1"/>
      </xdr:nvSpPr>
      <xdr:spPr>
        <a:xfrm>
          <a:off x="19985990" y="56709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64485</xdr:rowOff>
    </xdr:from>
    <xdr:to>
      <xdr:col>116</xdr:col>
      <xdr:colOff>152400</xdr:colOff>
      <xdr:row>34</xdr:row>
      <xdr:rowOff>64485</xdr:rowOff>
    </xdr:to>
    <xdr:cxnSp macro="">
      <xdr:nvCxnSpPr>
        <xdr:cNvPr id="375" name="直線コネクタ 374">
          <a:extLst>
            <a:ext uri="{FF2B5EF4-FFF2-40B4-BE49-F238E27FC236}">
              <a16:creationId xmlns:a16="http://schemas.microsoft.com/office/drawing/2014/main" id="{4FC63B31-1515-4E15-BB99-5262DCD3260D}"/>
            </a:ext>
          </a:extLst>
        </xdr:cNvPr>
        <xdr:cNvCxnSpPr/>
      </xdr:nvCxnSpPr>
      <xdr:spPr>
        <a:xfrm>
          <a:off x="19885660" y="588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2385</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7C0990EF-04F6-4AAC-A16F-D4D62F36E0FB}"/>
            </a:ext>
          </a:extLst>
        </xdr:cNvPr>
        <xdr:cNvSpPr txBox="1"/>
      </xdr:nvSpPr>
      <xdr:spPr>
        <a:xfrm>
          <a:off x="19985990" y="6860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23958</xdr:rowOff>
    </xdr:from>
    <xdr:to>
      <xdr:col>116</xdr:col>
      <xdr:colOff>114300</xdr:colOff>
      <xdr:row>40</xdr:row>
      <xdr:rowOff>125558</xdr:rowOff>
    </xdr:to>
    <xdr:sp macro="" textlink="">
      <xdr:nvSpPr>
        <xdr:cNvPr id="377" name="フローチャート: 判断 376">
          <a:extLst>
            <a:ext uri="{FF2B5EF4-FFF2-40B4-BE49-F238E27FC236}">
              <a16:creationId xmlns:a16="http://schemas.microsoft.com/office/drawing/2014/main" id="{57450878-7899-44B0-A459-68CB305ACCA9}"/>
            </a:ext>
          </a:extLst>
        </xdr:cNvPr>
        <xdr:cNvSpPr/>
      </xdr:nvSpPr>
      <xdr:spPr>
        <a:xfrm>
          <a:off x="19904710" y="68781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45339</xdr:rowOff>
    </xdr:from>
    <xdr:to>
      <xdr:col>112</xdr:col>
      <xdr:colOff>38100</xdr:colOff>
      <xdr:row>40</xdr:row>
      <xdr:rowOff>146939</xdr:rowOff>
    </xdr:to>
    <xdr:sp macro="" textlink="">
      <xdr:nvSpPr>
        <xdr:cNvPr id="378" name="フローチャート: 判断 377">
          <a:extLst>
            <a:ext uri="{FF2B5EF4-FFF2-40B4-BE49-F238E27FC236}">
              <a16:creationId xmlns:a16="http://schemas.microsoft.com/office/drawing/2014/main" id="{64914873-EAC6-49EF-8FA8-9CA0756932AE}"/>
            </a:ext>
          </a:extLst>
        </xdr:cNvPr>
        <xdr:cNvSpPr/>
      </xdr:nvSpPr>
      <xdr:spPr>
        <a:xfrm>
          <a:off x="19161760" y="69052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47149</xdr:rowOff>
    </xdr:from>
    <xdr:to>
      <xdr:col>107</xdr:col>
      <xdr:colOff>101600</xdr:colOff>
      <xdr:row>40</xdr:row>
      <xdr:rowOff>148749</xdr:rowOff>
    </xdr:to>
    <xdr:sp macro="" textlink="">
      <xdr:nvSpPr>
        <xdr:cNvPr id="379" name="フローチャート: 判断 378">
          <a:extLst>
            <a:ext uri="{FF2B5EF4-FFF2-40B4-BE49-F238E27FC236}">
              <a16:creationId xmlns:a16="http://schemas.microsoft.com/office/drawing/2014/main" id="{D05FD811-77F4-4C70-BB31-824CB366817D}"/>
            </a:ext>
          </a:extLst>
        </xdr:cNvPr>
        <xdr:cNvSpPr/>
      </xdr:nvSpPr>
      <xdr:spPr>
        <a:xfrm>
          <a:off x="18345150" y="69070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61537</xdr:rowOff>
    </xdr:from>
    <xdr:to>
      <xdr:col>102</xdr:col>
      <xdr:colOff>165100</xdr:colOff>
      <xdr:row>40</xdr:row>
      <xdr:rowOff>163137</xdr:rowOff>
    </xdr:to>
    <xdr:sp macro="" textlink="">
      <xdr:nvSpPr>
        <xdr:cNvPr id="380" name="フローチャート: 判断 379">
          <a:extLst>
            <a:ext uri="{FF2B5EF4-FFF2-40B4-BE49-F238E27FC236}">
              <a16:creationId xmlns:a16="http://schemas.microsoft.com/office/drawing/2014/main" id="{34BDEB78-AB38-4E0E-8312-A6B536C356AC}"/>
            </a:ext>
          </a:extLst>
        </xdr:cNvPr>
        <xdr:cNvSpPr/>
      </xdr:nvSpPr>
      <xdr:spPr>
        <a:xfrm>
          <a:off x="17547590" y="691572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71438</xdr:rowOff>
    </xdr:from>
    <xdr:to>
      <xdr:col>98</xdr:col>
      <xdr:colOff>38100</xdr:colOff>
      <xdr:row>41</xdr:row>
      <xdr:rowOff>1588</xdr:rowOff>
    </xdr:to>
    <xdr:sp macro="" textlink="">
      <xdr:nvSpPr>
        <xdr:cNvPr id="381" name="フローチャート: 判断 380">
          <a:extLst>
            <a:ext uri="{FF2B5EF4-FFF2-40B4-BE49-F238E27FC236}">
              <a16:creationId xmlns:a16="http://schemas.microsoft.com/office/drawing/2014/main" id="{CC13C88F-D0F1-4822-9353-5148450BF75F}"/>
            </a:ext>
          </a:extLst>
        </xdr:cNvPr>
        <xdr:cNvSpPr/>
      </xdr:nvSpPr>
      <xdr:spPr>
        <a:xfrm>
          <a:off x="16761460" y="692753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4C9F6F28-5DEE-4708-A7D2-E966AD464E1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2E61E26E-01F1-4245-921F-057239D5817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113C1DF6-32DD-4558-858B-D2E38484C200}"/>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2199FD76-B4E6-4093-82DE-17EC8CD3A3B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6FAB6D7A-8D8B-4446-A0FB-96BC499D4A3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5658</xdr:rowOff>
    </xdr:from>
    <xdr:to>
      <xdr:col>116</xdr:col>
      <xdr:colOff>114300</xdr:colOff>
      <xdr:row>40</xdr:row>
      <xdr:rowOff>107258</xdr:rowOff>
    </xdr:to>
    <xdr:sp macro="" textlink="">
      <xdr:nvSpPr>
        <xdr:cNvPr id="387" name="楕円 386">
          <a:extLst>
            <a:ext uri="{FF2B5EF4-FFF2-40B4-BE49-F238E27FC236}">
              <a16:creationId xmlns:a16="http://schemas.microsoft.com/office/drawing/2014/main" id="{738C86B1-716D-426A-8D85-0AE2144507AF}"/>
            </a:ext>
          </a:extLst>
        </xdr:cNvPr>
        <xdr:cNvSpPr/>
      </xdr:nvSpPr>
      <xdr:spPr>
        <a:xfrm>
          <a:off x="19904710" y="68655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28535</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4BE37E54-B38E-481B-A030-772CB8D8978C}"/>
            </a:ext>
          </a:extLst>
        </xdr:cNvPr>
        <xdr:cNvSpPr txBox="1"/>
      </xdr:nvSpPr>
      <xdr:spPr>
        <a:xfrm>
          <a:off x="19985990" y="671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13026</xdr:rowOff>
    </xdr:from>
    <xdr:to>
      <xdr:col>112</xdr:col>
      <xdr:colOff>38100</xdr:colOff>
      <xdr:row>40</xdr:row>
      <xdr:rowOff>114626</xdr:rowOff>
    </xdr:to>
    <xdr:sp macro="" textlink="">
      <xdr:nvSpPr>
        <xdr:cNvPr id="389" name="楕円 388">
          <a:extLst>
            <a:ext uri="{FF2B5EF4-FFF2-40B4-BE49-F238E27FC236}">
              <a16:creationId xmlns:a16="http://schemas.microsoft.com/office/drawing/2014/main" id="{74A45A36-53D9-4A08-9DB9-88E3EFF2CA76}"/>
            </a:ext>
          </a:extLst>
        </xdr:cNvPr>
        <xdr:cNvSpPr/>
      </xdr:nvSpPr>
      <xdr:spPr>
        <a:xfrm>
          <a:off x="19161760" y="68748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56458</xdr:rowOff>
    </xdr:from>
    <xdr:to>
      <xdr:col>116</xdr:col>
      <xdr:colOff>63500</xdr:colOff>
      <xdr:row>40</xdr:row>
      <xdr:rowOff>63826</xdr:rowOff>
    </xdr:to>
    <xdr:cxnSp macro="">
      <xdr:nvCxnSpPr>
        <xdr:cNvPr id="390" name="直線コネクタ 389">
          <a:extLst>
            <a:ext uri="{FF2B5EF4-FFF2-40B4-BE49-F238E27FC236}">
              <a16:creationId xmlns:a16="http://schemas.microsoft.com/office/drawing/2014/main" id="{A3DA636E-CFEE-4EF7-91C9-EBDFF73F53A3}"/>
            </a:ext>
          </a:extLst>
        </xdr:cNvPr>
        <xdr:cNvCxnSpPr/>
      </xdr:nvCxnSpPr>
      <xdr:spPr>
        <a:xfrm flipV="1">
          <a:off x="19204940" y="691826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13907</xdr:rowOff>
    </xdr:from>
    <xdr:to>
      <xdr:col>107</xdr:col>
      <xdr:colOff>101600</xdr:colOff>
      <xdr:row>40</xdr:row>
      <xdr:rowOff>115507</xdr:rowOff>
    </xdr:to>
    <xdr:sp macro="" textlink="">
      <xdr:nvSpPr>
        <xdr:cNvPr id="391" name="楕円 390">
          <a:extLst>
            <a:ext uri="{FF2B5EF4-FFF2-40B4-BE49-F238E27FC236}">
              <a16:creationId xmlns:a16="http://schemas.microsoft.com/office/drawing/2014/main" id="{5DFC6F0A-65B3-4D0E-825A-76384B3DDC85}"/>
            </a:ext>
          </a:extLst>
        </xdr:cNvPr>
        <xdr:cNvSpPr/>
      </xdr:nvSpPr>
      <xdr:spPr>
        <a:xfrm>
          <a:off x="18345150" y="68757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63826</xdr:rowOff>
    </xdr:from>
    <xdr:to>
      <xdr:col>111</xdr:col>
      <xdr:colOff>177800</xdr:colOff>
      <xdr:row>40</xdr:row>
      <xdr:rowOff>64707</xdr:rowOff>
    </xdr:to>
    <xdr:cxnSp macro="">
      <xdr:nvCxnSpPr>
        <xdr:cNvPr id="392" name="直線コネクタ 391">
          <a:extLst>
            <a:ext uri="{FF2B5EF4-FFF2-40B4-BE49-F238E27FC236}">
              <a16:creationId xmlns:a16="http://schemas.microsoft.com/office/drawing/2014/main" id="{149CE101-E62F-4566-8C6E-EABB85993F19}"/>
            </a:ext>
          </a:extLst>
        </xdr:cNvPr>
        <xdr:cNvCxnSpPr/>
      </xdr:nvCxnSpPr>
      <xdr:spPr>
        <a:xfrm flipV="1">
          <a:off x="18399760" y="6918016"/>
          <a:ext cx="805180" cy="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15510</xdr:rowOff>
    </xdr:from>
    <xdr:to>
      <xdr:col>102</xdr:col>
      <xdr:colOff>165100</xdr:colOff>
      <xdr:row>40</xdr:row>
      <xdr:rowOff>117110</xdr:rowOff>
    </xdr:to>
    <xdr:sp macro="" textlink="">
      <xdr:nvSpPr>
        <xdr:cNvPr id="393" name="楕円 392">
          <a:extLst>
            <a:ext uri="{FF2B5EF4-FFF2-40B4-BE49-F238E27FC236}">
              <a16:creationId xmlns:a16="http://schemas.microsoft.com/office/drawing/2014/main" id="{CE683347-5FBF-4D6A-91FC-CE5CAEB908FC}"/>
            </a:ext>
          </a:extLst>
        </xdr:cNvPr>
        <xdr:cNvSpPr/>
      </xdr:nvSpPr>
      <xdr:spPr>
        <a:xfrm>
          <a:off x="17547590" y="687732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64707</xdr:rowOff>
    </xdr:from>
    <xdr:to>
      <xdr:col>107</xdr:col>
      <xdr:colOff>50800</xdr:colOff>
      <xdr:row>40</xdr:row>
      <xdr:rowOff>66310</xdr:rowOff>
    </xdr:to>
    <xdr:cxnSp macro="">
      <xdr:nvCxnSpPr>
        <xdr:cNvPr id="394" name="直線コネクタ 393">
          <a:extLst>
            <a:ext uri="{FF2B5EF4-FFF2-40B4-BE49-F238E27FC236}">
              <a16:creationId xmlns:a16="http://schemas.microsoft.com/office/drawing/2014/main" id="{F0DB5DD6-9D35-4726-8957-9A5160F57556}"/>
            </a:ext>
          </a:extLst>
        </xdr:cNvPr>
        <xdr:cNvCxnSpPr/>
      </xdr:nvCxnSpPr>
      <xdr:spPr>
        <a:xfrm flipV="1">
          <a:off x="17602200" y="6918897"/>
          <a:ext cx="797560" cy="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17784</xdr:rowOff>
    </xdr:from>
    <xdr:to>
      <xdr:col>98</xdr:col>
      <xdr:colOff>38100</xdr:colOff>
      <xdr:row>40</xdr:row>
      <xdr:rowOff>119384</xdr:rowOff>
    </xdr:to>
    <xdr:sp macro="" textlink="">
      <xdr:nvSpPr>
        <xdr:cNvPr id="395" name="楕円 394">
          <a:extLst>
            <a:ext uri="{FF2B5EF4-FFF2-40B4-BE49-F238E27FC236}">
              <a16:creationId xmlns:a16="http://schemas.microsoft.com/office/drawing/2014/main" id="{82A910EF-EA69-4CC1-9F22-2BAA280D0593}"/>
            </a:ext>
          </a:extLst>
        </xdr:cNvPr>
        <xdr:cNvSpPr/>
      </xdr:nvSpPr>
      <xdr:spPr>
        <a:xfrm>
          <a:off x="16761460" y="687959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66310</xdr:rowOff>
    </xdr:from>
    <xdr:to>
      <xdr:col>102</xdr:col>
      <xdr:colOff>114300</xdr:colOff>
      <xdr:row>40</xdr:row>
      <xdr:rowOff>68584</xdr:rowOff>
    </xdr:to>
    <xdr:cxnSp macro="">
      <xdr:nvCxnSpPr>
        <xdr:cNvPr id="396" name="直線コネクタ 395">
          <a:extLst>
            <a:ext uri="{FF2B5EF4-FFF2-40B4-BE49-F238E27FC236}">
              <a16:creationId xmlns:a16="http://schemas.microsoft.com/office/drawing/2014/main" id="{59B9735D-3D7B-46F6-9265-F55A42475D60}"/>
            </a:ext>
          </a:extLst>
        </xdr:cNvPr>
        <xdr:cNvCxnSpPr/>
      </xdr:nvCxnSpPr>
      <xdr:spPr>
        <a:xfrm flipV="1">
          <a:off x="16804640" y="6922405"/>
          <a:ext cx="797560" cy="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138066</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087735E2-E8E5-46DF-94B7-56D942DB3EAD}"/>
            </a:ext>
          </a:extLst>
        </xdr:cNvPr>
        <xdr:cNvSpPr txBox="1"/>
      </xdr:nvSpPr>
      <xdr:spPr>
        <a:xfrm>
          <a:off x="18919405" y="6992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139876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587AAB63-70F0-4E78-B21B-04FB777A03AC}"/>
            </a:ext>
          </a:extLst>
        </xdr:cNvPr>
        <xdr:cNvSpPr txBox="1"/>
      </xdr:nvSpPr>
      <xdr:spPr>
        <a:xfrm>
          <a:off x="18138355" y="699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154264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B60E546B-F103-46AA-8C21-7FE0A6653F6F}"/>
            </a:ext>
          </a:extLst>
        </xdr:cNvPr>
        <xdr:cNvSpPr txBox="1"/>
      </xdr:nvSpPr>
      <xdr:spPr>
        <a:xfrm>
          <a:off x="17323650" y="701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164165</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6ED3E150-BDDA-4DAF-BE7E-EA51B0DB25EB}"/>
            </a:ext>
          </a:extLst>
        </xdr:cNvPr>
        <xdr:cNvSpPr txBox="1"/>
      </xdr:nvSpPr>
      <xdr:spPr>
        <a:xfrm>
          <a:off x="16526090" y="7025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131153</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3C4177DD-F067-46D0-9D38-C323F37F05A2}"/>
            </a:ext>
          </a:extLst>
        </xdr:cNvPr>
        <xdr:cNvSpPr txBox="1"/>
      </xdr:nvSpPr>
      <xdr:spPr>
        <a:xfrm>
          <a:off x="18919405" y="665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132034</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3A0D7BE5-76F9-46DE-9B45-60E5124D7D79}"/>
            </a:ext>
          </a:extLst>
        </xdr:cNvPr>
        <xdr:cNvSpPr txBox="1"/>
      </xdr:nvSpPr>
      <xdr:spPr>
        <a:xfrm>
          <a:off x="18138355" y="6650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133637</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50135FF1-220A-4D9C-BF76-4DC083F501EE}"/>
            </a:ext>
          </a:extLst>
        </xdr:cNvPr>
        <xdr:cNvSpPr txBox="1"/>
      </xdr:nvSpPr>
      <xdr:spPr>
        <a:xfrm>
          <a:off x="17323650" y="664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135911</xdr:rowOff>
    </xdr:from>
    <xdr:ext cx="599010" cy="259045"/>
    <xdr:sp macro="" textlink="">
      <xdr:nvSpPr>
        <xdr:cNvPr id="404" name="n_4mainValue【一般廃棄物処理施設】&#10;一人当たり有形固定資産（償却資産）額">
          <a:extLst>
            <a:ext uri="{FF2B5EF4-FFF2-40B4-BE49-F238E27FC236}">
              <a16:creationId xmlns:a16="http://schemas.microsoft.com/office/drawing/2014/main" id="{67586BE2-0645-4F46-A820-58CC7C9168AB}"/>
            </a:ext>
          </a:extLst>
        </xdr:cNvPr>
        <xdr:cNvSpPr txBox="1"/>
      </xdr:nvSpPr>
      <xdr:spPr>
        <a:xfrm>
          <a:off x="16526090" y="664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BDF61FD1-C1A2-42B5-9500-C41B95B4C27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1192B9D2-BBAC-4FD3-BADF-3CEA039C037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BAD63266-4F24-403B-907D-7C2DA30F89F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CDC38C92-354B-488A-A83B-E7D24B688E0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F81CE451-BB6A-498C-851A-A43BFBFBB52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7C647ADD-F946-45B4-B882-34D0316133A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14C4BD34-22AC-42E6-8FE6-22C4C6896CD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228AA872-BFC3-418E-9E52-1DEC0612A82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B3AC07E3-E74B-44BF-A429-C1774EFB2D3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580B25DC-F240-4E67-8D5B-0F2335B6304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38585280-977A-45F2-9E9D-F2179C084DE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6" name="直線コネクタ 415">
          <a:extLst>
            <a:ext uri="{FF2B5EF4-FFF2-40B4-BE49-F238E27FC236}">
              <a16:creationId xmlns:a16="http://schemas.microsoft.com/office/drawing/2014/main" id="{0DF45693-D08A-49D9-B7EE-BB8496F7213E}"/>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7" name="テキスト ボックス 416">
          <a:extLst>
            <a:ext uri="{FF2B5EF4-FFF2-40B4-BE49-F238E27FC236}">
              <a16:creationId xmlns:a16="http://schemas.microsoft.com/office/drawing/2014/main" id="{987A2834-AC36-4F7B-84FC-8972BBF391A4}"/>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8" name="直線コネクタ 417">
          <a:extLst>
            <a:ext uri="{FF2B5EF4-FFF2-40B4-BE49-F238E27FC236}">
              <a16:creationId xmlns:a16="http://schemas.microsoft.com/office/drawing/2014/main" id="{6FDEBFF2-67F7-4428-9740-DF310590CF34}"/>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9" name="テキスト ボックス 418">
          <a:extLst>
            <a:ext uri="{FF2B5EF4-FFF2-40B4-BE49-F238E27FC236}">
              <a16:creationId xmlns:a16="http://schemas.microsoft.com/office/drawing/2014/main" id="{F37E534A-2170-4204-AA5F-BD6D01B1200B}"/>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0" name="直線コネクタ 419">
          <a:extLst>
            <a:ext uri="{FF2B5EF4-FFF2-40B4-BE49-F238E27FC236}">
              <a16:creationId xmlns:a16="http://schemas.microsoft.com/office/drawing/2014/main" id="{A75C9886-237B-4085-9665-95F881DF2298}"/>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1" name="テキスト ボックス 420">
          <a:extLst>
            <a:ext uri="{FF2B5EF4-FFF2-40B4-BE49-F238E27FC236}">
              <a16:creationId xmlns:a16="http://schemas.microsoft.com/office/drawing/2014/main" id="{B90426A3-C13C-4FC3-A6AC-7ECF916714B8}"/>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2" name="直線コネクタ 421">
          <a:extLst>
            <a:ext uri="{FF2B5EF4-FFF2-40B4-BE49-F238E27FC236}">
              <a16:creationId xmlns:a16="http://schemas.microsoft.com/office/drawing/2014/main" id="{763884D3-34D0-4D05-8C8A-E4DB4A203B64}"/>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3" name="テキスト ボックス 422">
          <a:extLst>
            <a:ext uri="{FF2B5EF4-FFF2-40B4-BE49-F238E27FC236}">
              <a16:creationId xmlns:a16="http://schemas.microsoft.com/office/drawing/2014/main" id="{EB178546-0DEC-4CE1-86B3-FDAC8DE24B20}"/>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4" name="直線コネクタ 423">
          <a:extLst>
            <a:ext uri="{FF2B5EF4-FFF2-40B4-BE49-F238E27FC236}">
              <a16:creationId xmlns:a16="http://schemas.microsoft.com/office/drawing/2014/main" id="{DEA0D788-6F38-4AE1-BE85-820BD9B77DE6}"/>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5" name="テキスト ボックス 424">
          <a:extLst>
            <a:ext uri="{FF2B5EF4-FFF2-40B4-BE49-F238E27FC236}">
              <a16:creationId xmlns:a16="http://schemas.microsoft.com/office/drawing/2014/main" id="{D5AAEC1C-262F-4351-B988-00CD53F27BD2}"/>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6" name="直線コネクタ 425">
          <a:extLst>
            <a:ext uri="{FF2B5EF4-FFF2-40B4-BE49-F238E27FC236}">
              <a16:creationId xmlns:a16="http://schemas.microsoft.com/office/drawing/2014/main" id="{3E7BFC09-D1D2-499A-BB11-FFBCA7CBE74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7" name="テキスト ボックス 426">
          <a:extLst>
            <a:ext uri="{FF2B5EF4-FFF2-40B4-BE49-F238E27FC236}">
              <a16:creationId xmlns:a16="http://schemas.microsoft.com/office/drawing/2014/main" id="{F3673D21-F4B2-473E-A667-2938C642FFA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849A2DD5-1628-4C49-B310-37CA9BD965E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78105</xdr:rowOff>
    </xdr:to>
    <xdr:cxnSp macro="">
      <xdr:nvCxnSpPr>
        <xdr:cNvPr id="429" name="直線コネクタ 428">
          <a:extLst>
            <a:ext uri="{FF2B5EF4-FFF2-40B4-BE49-F238E27FC236}">
              <a16:creationId xmlns:a16="http://schemas.microsoft.com/office/drawing/2014/main" id="{03EE996D-A8EA-4EB1-9310-B8BE51B4F0C4}"/>
            </a:ext>
          </a:extLst>
        </xdr:cNvPr>
        <xdr:cNvCxnSpPr/>
      </xdr:nvCxnSpPr>
      <xdr:spPr>
        <a:xfrm flipV="1">
          <a:off x="14703424" y="944880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81932</xdr:rowOff>
    </xdr:from>
    <xdr:ext cx="405111" cy="259045"/>
    <xdr:sp macro="" textlink="">
      <xdr:nvSpPr>
        <xdr:cNvPr id="430" name="【保健センター・保健所】&#10;有形固定資産減価償却率最小値テキスト">
          <a:extLst>
            <a:ext uri="{FF2B5EF4-FFF2-40B4-BE49-F238E27FC236}">
              <a16:creationId xmlns:a16="http://schemas.microsoft.com/office/drawing/2014/main" id="{D0781768-C067-42C1-B5C2-E041EA7E9B91}"/>
            </a:ext>
          </a:extLst>
        </xdr:cNvPr>
        <xdr:cNvSpPr txBox="1"/>
      </xdr:nvSpPr>
      <xdr:spPr>
        <a:xfrm>
          <a:off x="14742160"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78105</xdr:rowOff>
    </xdr:from>
    <xdr:to>
      <xdr:col>86</xdr:col>
      <xdr:colOff>25400</xdr:colOff>
      <xdr:row>63</xdr:row>
      <xdr:rowOff>78105</xdr:rowOff>
    </xdr:to>
    <xdr:cxnSp macro="">
      <xdr:nvCxnSpPr>
        <xdr:cNvPr id="431" name="直線コネクタ 430">
          <a:extLst>
            <a:ext uri="{FF2B5EF4-FFF2-40B4-BE49-F238E27FC236}">
              <a16:creationId xmlns:a16="http://schemas.microsoft.com/office/drawing/2014/main" id="{D55EAD1C-7B81-44D3-88D5-1715F4C44CC9}"/>
            </a:ext>
          </a:extLst>
        </xdr:cNvPr>
        <xdr:cNvCxnSpPr/>
      </xdr:nvCxnSpPr>
      <xdr:spPr>
        <a:xfrm>
          <a:off x="14611350" y="10879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432" name="【保健センター・保健所】&#10;有形固定資産減価償却率最大値テキスト">
          <a:extLst>
            <a:ext uri="{FF2B5EF4-FFF2-40B4-BE49-F238E27FC236}">
              <a16:creationId xmlns:a16="http://schemas.microsoft.com/office/drawing/2014/main" id="{2391A5CF-DA4F-4CCD-AD74-D548A318E217}"/>
            </a:ext>
          </a:extLst>
        </xdr:cNvPr>
        <xdr:cNvSpPr txBox="1"/>
      </xdr:nvSpPr>
      <xdr:spPr>
        <a:xfrm>
          <a:off x="14742160" y="922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433" name="直線コネクタ 432">
          <a:extLst>
            <a:ext uri="{FF2B5EF4-FFF2-40B4-BE49-F238E27FC236}">
              <a16:creationId xmlns:a16="http://schemas.microsoft.com/office/drawing/2014/main" id="{4367700D-B740-4467-84D0-5C92A4FF01EC}"/>
            </a:ext>
          </a:extLst>
        </xdr:cNvPr>
        <xdr:cNvCxnSpPr/>
      </xdr:nvCxnSpPr>
      <xdr:spPr>
        <a:xfrm>
          <a:off x="14611350" y="9448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168292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BD293633-1E25-4BBD-9904-6F9AC1D6D8B8}"/>
            </a:ext>
          </a:extLst>
        </xdr:cNvPr>
        <xdr:cNvSpPr txBox="1"/>
      </xdr:nvSpPr>
      <xdr:spPr>
        <a:xfrm>
          <a:off x="14742160" y="994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145415</xdr:rowOff>
    </xdr:from>
    <xdr:to>
      <xdr:col>85</xdr:col>
      <xdr:colOff>177800</xdr:colOff>
      <xdr:row>59</xdr:row>
      <xdr:rowOff>75565</xdr:rowOff>
    </xdr:to>
    <xdr:sp macro="" textlink="">
      <xdr:nvSpPr>
        <xdr:cNvPr id="435" name="フローチャート: 判断 434">
          <a:extLst>
            <a:ext uri="{FF2B5EF4-FFF2-40B4-BE49-F238E27FC236}">
              <a16:creationId xmlns:a16="http://schemas.microsoft.com/office/drawing/2014/main" id="{B08244E9-80F8-4F17-BFAF-1E73FA85B432}"/>
            </a:ext>
          </a:extLst>
        </xdr:cNvPr>
        <xdr:cNvSpPr/>
      </xdr:nvSpPr>
      <xdr:spPr>
        <a:xfrm>
          <a:off x="14649450" y="100876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153035</xdr:rowOff>
    </xdr:from>
    <xdr:to>
      <xdr:col>81</xdr:col>
      <xdr:colOff>101600</xdr:colOff>
      <xdr:row>59</xdr:row>
      <xdr:rowOff>83185</xdr:rowOff>
    </xdr:to>
    <xdr:sp macro="" textlink="">
      <xdr:nvSpPr>
        <xdr:cNvPr id="436" name="フローチャート: 判断 435">
          <a:extLst>
            <a:ext uri="{FF2B5EF4-FFF2-40B4-BE49-F238E27FC236}">
              <a16:creationId xmlns:a16="http://schemas.microsoft.com/office/drawing/2014/main" id="{3564D82B-F0BE-4B2D-9B0A-DAB117C4D3D7}"/>
            </a:ext>
          </a:extLst>
        </xdr:cNvPr>
        <xdr:cNvSpPr/>
      </xdr:nvSpPr>
      <xdr:spPr>
        <a:xfrm>
          <a:off x="13887450" y="100971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130175</xdr:rowOff>
    </xdr:from>
    <xdr:to>
      <xdr:col>76</xdr:col>
      <xdr:colOff>165100</xdr:colOff>
      <xdr:row>59</xdr:row>
      <xdr:rowOff>60325</xdr:rowOff>
    </xdr:to>
    <xdr:sp macro="" textlink="">
      <xdr:nvSpPr>
        <xdr:cNvPr id="437" name="フローチャート: 判断 436">
          <a:extLst>
            <a:ext uri="{FF2B5EF4-FFF2-40B4-BE49-F238E27FC236}">
              <a16:creationId xmlns:a16="http://schemas.microsoft.com/office/drawing/2014/main" id="{A1DEB1C4-16C2-456B-A267-A174FAB2F513}"/>
            </a:ext>
          </a:extLst>
        </xdr:cNvPr>
        <xdr:cNvSpPr/>
      </xdr:nvSpPr>
      <xdr:spPr>
        <a:xfrm>
          <a:off x="13089890" y="1007808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40640</xdr:rowOff>
    </xdr:from>
    <xdr:to>
      <xdr:col>72</xdr:col>
      <xdr:colOff>38100</xdr:colOff>
      <xdr:row>58</xdr:row>
      <xdr:rowOff>142240</xdr:rowOff>
    </xdr:to>
    <xdr:sp macro="" textlink="">
      <xdr:nvSpPr>
        <xdr:cNvPr id="438" name="フローチャート: 判断 437">
          <a:extLst>
            <a:ext uri="{FF2B5EF4-FFF2-40B4-BE49-F238E27FC236}">
              <a16:creationId xmlns:a16="http://schemas.microsoft.com/office/drawing/2014/main" id="{1070CD6B-90F9-4687-A06D-83CB36AFF7AD}"/>
            </a:ext>
          </a:extLst>
        </xdr:cNvPr>
        <xdr:cNvSpPr/>
      </xdr:nvSpPr>
      <xdr:spPr>
        <a:xfrm>
          <a:off x="12303760" y="99847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46355</xdr:rowOff>
    </xdr:from>
    <xdr:to>
      <xdr:col>67</xdr:col>
      <xdr:colOff>101600</xdr:colOff>
      <xdr:row>58</xdr:row>
      <xdr:rowOff>147955</xdr:rowOff>
    </xdr:to>
    <xdr:sp macro="" textlink="">
      <xdr:nvSpPr>
        <xdr:cNvPr id="439" name="フローチャート: 判断 438">
          <a:extLst>
            <a:ext uri="{FF2B5EF4-FFF2-40B4-BE49-F238E27FC236}">
              <a16:creationId xmlns:a16="http://schemas.microsoft.com/office/drawing/2014/main" id="{ED5993BC-6558-4E5B-849D-4F6345741307}"/>
            </a:ext>
          </a:extLst>
        </xdr:cNvPr>
        <xdr:cNvSpPr/>
      </xdr:nvSpPr>
      <xdr:spPr>
        <a:xfrm>
          <a:off x="11487150" y="99923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A4C94EE3-B3E8-4287-8B39-4ACAC41CFD0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D914FBD5-557E-4436-89CC-ED93C59B9E8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7CC1C6D3-1563-4E43-AB54-A1AF2FB1191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983A70FA-9A53-4007-8623-D859920A3D5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74C8B1DF-F868-4981-9F1A-398481BEDD3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114935</xdr:rowOff>
    </xdr:from>
    <xdr:to>
      <xdr:col>85</xdr:col>
      <xdr:colOff>177800</xdr:colOff>
      <xdr:row>62</xdr:row>
      <xdr:rowOff>45085</xdr:rowOff>
    </xdr:to>
    <xdr:sp macro="" textlink="">
      <xdr:nvSpPr>
        <xdr:cNvPr id="445" name="楕円 444">
          <a:extLst>
            <a:ext uri="{FF2B5EF4-FFF2-40B4-BE49-F238E27FC236}">
              <a16:creationId xmlns:a16="http://schemas.microsoft.com/office/drawing/2014/main" id="{486C8F5F-40B5-4067-95BB-A791CFDB2CA5}"/>
            </a:ext>
          </a:extLst>
        </xdr:cNvPr>
        <xdr:cNvSpPr/>
      </xdr:nvSpPr>
      <xdr:spPr>
        <a:xfrm>
          <a:off x="14649450" y="105733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93362</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A3C6E271-2C75-49BE-A55D-3CAC8AC0EC63}"/>
            </a:ext>
          </a:extLst>
        </xdr:cNvPr>
        <xdr:cNvSpPr txBox="1"/>
      </xdr:nvSpPr>
      <xdr:spPr>
        <a:xfrm>
          <a:off x="14742160"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63500</xdr:rowOff>
    </xdr:from>
    <xdr:to>
      <xdr:col>81</xdr:col>
      <xdr:colOff>101600</xdr:colOff>
      <xdr:row>61</xdr:row>
      <xdr:rowOff>165100</xdr:rowOff>
    </xdr:to>
    <xdr:sp macro="" textlink="">
      <xdr:nvSpPr>
        <xdr:cNvPr id="447" name="楕円 446">
          <a:extLst>
            <a:ext uri="{FF2B5EF4-FFF2-40B4-BE49-F238E27FC236}">
              <a16:creationId xmlns:a16="http://schemas.microsoft.com/office/drawing/2014/main" id="{126C0833-98DE-4B22-A7B4-5C6752E134C9}"/>
            </a:ext>
          </a:extLst>
        </xdr:cNvPr>
        <xdr:cNvSpPr/>
      </xdr:nvSpPr>
      <xdr:spPr>
        <a:xfrm>
          <a:off x="13887450" y="105181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114300</xdr:rowOff>
    </xdr:from>
    <xdr:to>
      <xdr:col>85</xdr:col>
      <xdr:colOff>127000</xdr:colOff>
      <xdr:row>61</xdr:row>
      <xdr:rowOff>165735</xdr:rowOff>
    </xdr:to>
    <xdr:cxnSp macro="">
      <xdr:nvCxnSpPr>
        <xdr:cNvPr id="448" name="直線コネクタ 447">
          <a:extLst>
            <a:ext uri="{FF2B5EF4-FFF2-40B4-BE49-F238E27FC236}">
              <a16:creationId xmlns:a16="http://schemas.microsoft.com/office/drawing/2014/main" id="{E356A7D3-C8B6-4C4A-A3E0-BE53D9B40413}"/>
            </a:ext>
          </a:extLst>
        </xdr:cNvPr>
        <xdr:cNvCxnSpPr/>
      </xdr:nvCxnSpPr>
      <xdr:spPr>
        <a:xfrm>
          <a:off x="13942060" y="1057275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17780</xdr:rowOff>
    </xdr:from>
    <xdr:to>
      <xdr:col>76</xdr:col>
      <xdr:colOff>165100</xdr:colOff>
      <xdr:row>61</xdr:row>
      <xdr:rowOff>119380</xdr:rowOff>
    </xdr:to>
    <xdr:sp macro="" textlink="">
      <xdr:nvSpPr>
        <xdr:cNvPr id="449" name="楕円 448">
          <a:extLst>
            <a:ext uri="{FF2B5EF4-FFF2-40B4-BE49-F238E27FC236}">
              <a16:creationId xmlns:a16="http://schemas.microsoft.com/office/drawing/2014/main" id="{4F49280B-CB75-4281-B133-85FF24E7ACE2}"/>
            </a:ext>
          </a:extLst>
        </xdr:cNvPr>
        <xdr:cNvSpPr/>
      </xdr:nvSpPr>
      <xdr:spPr>
        <a:xfrm>
          <a:off x="13089890" y="104800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68580</xdr:rowOff>
    </xdr:from>
    <xdr:to>
      <xdr:col>81</xdr:col>
      <xdr:colOff>50800</xdr:colOff>
      <xdr:row>61</xdr:row>
      <xdr:rowOff>114300</xdr:rowOff>
    </xdr:to>
    <xdr:cxnSp macro="">
      <xdr:nvCxnSpPr>
        <xdr:cNvPr id="450" name="直線コネクタ 449">
          <a:extLst>
            <a:ext uri="{FF2B5EF4-FFF2-40B4-BE49-F238E27FC236}">
              <a16:creationId xmlns:a16="http://schemas.microsoft.com/office/drawing/2014/main" id="{0C4E7CE6-1C84-4322-AB60-847260A2F7E8}"/>
            </a:ext>
          </a:extLst>
        </xdr:cNvPr>
        <xdr:cNvCxnSpPr/>
      </xdr:nvCxnSpPr>
      <xdr:spPr>
        <a:xfrm>
          <a:off x="13144500" y="1052512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170180</xdr:rowOff>
    </xdr:from>
    <xdr:to>
      <xdr:col>72</xdr:col>
      <xdr:colOff>38100</xdr:colOff>
      <xdr:row>61</xdr:row>
      <xdr:rowOff>100330</xdr:rowOff>
    </xdr:to>
    <xdr:sp macro="" textlink="">
      <xdr:nvSpPr>
        <xdr:cNvPr id="451" name="楕円 450">
          <a:extLst>
            <a:ext uri="{FF2B5EF4-FFF2-40B4-BE49-F238E27FC236}">
              <a16:creationId xmlns:a16="http://schemas.microsoft.com/office/drawing/2014/main" id="{F199A69A-F7FE-42A8-8291-2E445BEBC519}"/>
            </a:ext>
          </a:extLst>
        </xdr:cNvPr>
        <xdr:cNvSpPr/>
      </xdr:nvSpPr>
      <xdr:spPr>
        <a:xfrm>
          <a:off x="12303760" y="10460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49530</xdr:rowOff>
    </xdr:from>
    <xdr:to>
      <xdr:col>76</xdr:col>
      <xdr:colOff>114300</xdr:colOff>
      <xdr:row>61</xdr:row>
      <xdr:rowOff>68580</xdr:rowOff>
    </xdr:to>
    <xdr:cxnSp macro="">
      <xdr:nvCxnSpPr>
        <xdr:cNvPr id="452" name="直線コネクタ 451">
          <a:extLst>
            <a:ext uri="{FF2B5EF4-FFF2-40B4-BE49-F238E27FC236}">
              <a16:creationId xmlns:a16="http://schemas.microsoft.com/office/drawing/2014/main" id="{67FB9880-B3DD-4D6F-8739-54AEE777BBCA}"/>
            </a:ext>
          </a:extLst>
        </xdr:cNvPr>
        <xdr:cNvCxnSpPr/>
      </xdr:nvCxnSpPr>
      <xdr:spPr>
        <a:xfrm>
          <a:off x="12346940" y="1051179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453" name="楕円 452">
          <a:extLst>
            <a:ext uri="{FF2B5EF4-FFF2-40B4-BE49-F238E27FC236}">
              <a16:creationId xmlns:a16="http://schemas.microsoft.com/office/drawing/2014/main" id="{19AE5B00-ED9B-4B5C-8992-565AFC505D9B}"/>
            </a:ext>
          </a:extLst>
        </xdr:cNvPr>
        <xdr:cNvSpPr/>
      </xdr:nvSpPr>
      <xdr:spPr>
        <a:xfrm>
          <a:off x="11487150" y="1042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49530</xdr:rowOff>
    </xdr:to>
    <xdr:cxnSp macro="">
      <xdr:nvCxnSpPr>
        <xdr:cNvPr id="454" name="直線コネクタ 453">
          <a:extLst>
            <a:ext uri="{FF2B5EF4-FFF2-40B4-BE49-F238E27FC236}">
              <a16:creationId xmlns:a16="http://schemas.microsoft.com/office/drawing/2014/main" id="{7F7ED03A-9368-4D2D-9DA9-F7FE0989D5D2}"/>
            </a:ext>
          </a:extLst>
        </xdr:cNvPr>
        <xdr:cNvCxnSpPr/>
      </xdr:nvCxnSpPr>
      <xdr:spPr>
        <a:xfrm>
          <a:off x="11541760" y="104736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99712</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CB85E0D4-FD1D-44F3-8D73-A443759CA052}"/>
            </a:ext>
          </a:extLst>
        </xdr:cNvPr>
        <xdr:cNvSpPr txBox="1"/>
      </xdr:nvSpPr>
      <xdr:spPr>
        <a:xfrm>
          <a:off x="1373823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76852</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5900E2F4-400D-40C1-B3A3-52EAB8AB65E8}"/>
            </a:ext>
          </a:extLst>
        </xdr:cNvPr>
        <xdr:cNvSpPr txBox="1"/>
      </xdr:nvSpPr>
      <xdr:spPr>
        <a:xfrm>
          <a:off x="1295718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158767</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B9B52847-2E66-4918-9664-60238AACC211}"/>
            </a:ext>
          </a:extLst>
        </xdr:cNvPr>
        <xdr:cNvSpPr txBox="1"/>
      </xdr:nvSpPr>
      <xdr:spPr>
        <a:xfrm>
          <a:off x="1217105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164482</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CE8E9E95-8751-49BD-B124-3304D3D7294D}"/>
            </a:ext>
          </a:extLst>
        </xdr:cNvPr>
        <xdr:cNvSpPr txBox="1"/>
      </xdr:nvSpPr>
      <xdr:spPr>
        <a:xfrm>
          <a:off x="113544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156227</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5AE4C237-B460-4A71-9E1A-783EC462EAF3}"/>
            </a:ext>
          </a:extLst>
        </xdr:cNvPr>
        <xdr:cNvSpPr txBox="1"/>
      </xdr:nvSpPr>
      <xdr:spPr>
        <a:xfrm>
          <a:off x="1373823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110507</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5768D494-0716-407A-968F-7E03A438F81E}"/>
            </a:ext>
          </a:extLst>
        </xdr:cNvPr>
        <xdr:cNvSpPr txBox="1"/>
      </xdr:nvSpPr>
      <xdr:spPr>
        <a:xfrm>
          <a:off x="1295718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91457</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FFBC4A8C-E544-48E3-B72D-2E40C7ABB64F}"/>
            </a:ext>
          </a:extLst>
        </xdr:cNvPr>
        <xdr:cNvSpPr txBox="1"/>
      </xdr:nvSpPr>
      <xdr:spPr>
        <a:xfrm>
          <a:off x="1217105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F6456594-1250-4539-BBE7-01F5D06BFA43}"/>
            </a:ext>
          </a:extLst>
        </xdr:cNvPr>
        <xdr:cNvSpPr txBox="1"/>
      </xdr:nvSpPr>
      <xdr:spPr>
        <a:xfrm>
          <a:off x="113544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D3C63804-F28B-457A-9E48-20D72F955B8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911CA174-44A3-4DC5-B143-BC136377230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C4D72F0B-A5AC-431F-83CB-AC917235990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12DE5D9F-5B6D-41B5-A1C8-347CB4157EE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39599319-3B04-4C9E-8B39-8814350E1BD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26ADACA1-6E37-40F2-BA15-A418606511C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2C53E89C-8D83-4476-81AE-9EF7AE7AA7E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769FDE2F-B400-4659-83F3-B4A997C001D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0941B08C-E291-43A9-A93A-ED45F048010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BD17160D-A12F-405E-907F-5659D3E12D0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9C57E756-3A31-4AE0-85D9-659C0EF5C4F7}"/>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A64F7D1A-AF6D-4899-964A-C109B3BD4AE1}"/>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C8B98852-6E04-4DE9-985C-168E3A9CCEC3}"/>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438DD346-586B-4523-A1FE-92AA26E90AE4}"/>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888D6BF0-CCB7-4764-9A72-3FE79D1FB0B8}"/>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0C29E9AE-DB36-4C1F-9FB5-6EB694BE1411}"/>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E9974AC7-52AC-4F9F-AA10-580C570D856B}"/>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B57B01FF-2463-4781-9B1C-0C0B714879A0}"/>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6682D236-08BF-416E-A2DE-E249E0A4872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BB0C8630-8397-4C7C-AC98-5DFB672CF121}"/>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6654A692-D466-4F09-BA5E-0D1A0775D93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92B27474-4CD4-4A8C-B838-29C6076B5CF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A5BE164F-633D-4566-BC50-8B676DAE7A9E}"/>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xdr:rowOff>
    </xdr:from>
    <xdr:to>
      <xdr:col>116</xdr:col>
      <xdr:colOff>62864</xdr:colOff>
      <xdr:row>64</xdr:row>
      <xdr:rowOff>21590</xdr:rowOff>
    </xdr:to>
    <xdr:cxnSp macro="">
      <xdr:nvCxnSpPr>
        <xdr:cNvPr id="486" name="直線コネクタ 485">
          <a:extLst>
            <a:ext uri="{FF2B5EF4-FFF2-40B4-BE49-F238E27FC236}">
              <a16:creationId xmlns:a16="http://schemas.microsoft.com/office/drawing/2014/main" id="{E705D04C-6172-44D6-9ED1-138C547E2CE0}"/>
            </a:ext>
          </a:extLst>
        </xdr:cNvPr>
        <xdr:cNvCxnSpPr/>
      </xdr:nvCxnSpPr>
      <xdr:spPr>
        <a:xfrm flipV="1">
          <a:off x="19947254" y="961072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25417</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0CF06018-BC56-4788-B739-DC89B1580059}"/>
            </a:ext>
          </a:extLst>
        </xdr:cNvPr>
        <xdr:cNvSpPr txBox="1"/>
      </xdr:nvSpPr>
      <xdr:spPr>
        <a:xfrm>
          <a:off x="19985990" y="1099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21590</xdr:rowOff>
    </xdr:from>
    <xdr:to>
      <xdr:col>116</xdr:col>
      <xdr:colOff>152400</xdr:colOff>
      <xdr:row>64</xdr:row>
      <xdr:rowOff>21590</xdr:rowOff>
    </xdr:to>
    <xdr:cxnSp macro="">
      <xdr:nvCxnSpPr>
        <xdr:cNvPr id="488" name="直線コネクタ 487">
          <a:extLst>
            <a:ext uri="{FF2B5EF4-FFF2-40B4-BE49-F238E27FC236}">
              <a16:creationId xmlns:a16="http://schemas.microsoft.com/office/drawing/2014/main" id="{13F98656-4A30-46ED-88ED-E5E5FBFDCCD0}"/>
            </a:ext>
          </a:extLst>
        </xdr:cNvPr>
        <xdr:cNvCxnSpPr/>
      </xdr:nvCxnSpPr>
      <xdr:spPr>
        <a:xfrm>
          <a:off x="19885660" y="10990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125747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D0487D85-8586-4197-9A2B-9B7B7A9D16B6}"/>
            </a:ext>
          </a:extLst>
        </xdr:cNvPr>
        <xdr:cNvSpPr txBox="1"/>
      </xdr:nvSpPr>
      <xdr:spPr>
        <a:xfrm>
          <a:off x="1998599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xdr:rowOff>
    </xdr:from>
    <xdr:to>
      <xdr:col>116</xdr:col>
      <xdr:colOff>152400</xdr:colOff>
      <xdr:row>56</xdr:row>
      <xdr:rowOff>7620</xdr:rowOff>
    </xdr:to>
    <xdr:cxnSp macro="">
      <xdr:nvCxnSpPr>
        <xdr:cNvPr id="490" name="直線コネクタ 489">
          <a:extLst>
            <a:ext uri="{FF2B5EF4-FFF2-40B4-BE49-F238E27FC236}">
              <a16:creationId xmlns:a16="http://schemas.microsoft.com/office/drawing/2014/main" id="{B425D169-94C9-4756-811D-53CE27F16F0C}"/>
            </a:ext>
          </a:extLst>
        </xdr:cNvPr>
        <xdr:cNvCxnSpPr/>
      </xdr:nvCxnSpPr>
      <xdr:spPr>
        <a:xfrm>
          <a:off x="19885660" y="9610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67327</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65AC3C2F-D886-4730-AC19-EB028DA0A146}"/>
            </a:ext>
          </a:extLst>
        </xdr:cNvPr>
        <xdr:cNvSpPr txBox="1"/>
      </xdr:nvSpPr>
      <xdr:spPr>
        <a:xfrm>
          <a:off x="19985990" y="10523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44450</xdr:rowOff>
    </xdr:from>
    <xdr:to>
      <xdr:col>116</xdr:col>
      <xdr:colOff>114300</xdr:colOff>
      <xdr:row>62</xdr:row>
      <xdr:rowOff>146050</xdr:rowOff>
    </xdr:to>
    <xdr:sp macro="" textlink="">
      <xdr:nvSpPr>
        <xdr:cNvPr id="492" name="フローチャート: 判断 491">
          <a:extLst>
            <a:ext uri="{FF2B5EF4-FFF2-40B4-BE49-F238E27FC236}">
              <a16:creationId xmlns:a16="http://schemas.microsoft.com/office/drawing/2014/main" id="{4F4F4CD8-73A9-4E24-87A9-504F9C573044}"/>
            </a:ext>
          </a:extLst>
        </xdr:cNvPr>
        <xdr:cNvSpPr/>
      </xdr:nvSpPr>
      <xdr:spPr>
        <a:xfrm>
          <a:off x="19904710" y="10676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76200</xdr:rowOff>
    </xdr:from>
    <xdr:to>
      <xdr:col>112</xdr:col>
      <xdr:colOff>38100</xdr:colOff>
      <xdr:row>63</xdr:row>
      <xdr:rowOff>6350</xdr:rowOff>
    </xdr:to>
    <xdr:sp macro="" textlink="">
      <xdr:nvSpPr>
        <xdr:cNvPr id="493" name="フローチャート: 判断 492">
          <a:extLst>
            <a:ext uri="{FF2B5EF4-FFF2-40B4-BE49-F238E27FC236}">
              <a16:creationId xmlns:a16="http://schemas.microsoft.com/office/drawing/2014/main" id="{A68DF78F-6611-4EF7-851C-397BF839C82C}"/>
            </a:ext>
          </a:extLst>
        </xdr:cNvPr>
        <xdr:cNvSpPr/>
      </xdr:nvSpPr>
      <xdr:spPr>
        <a:xfrm>
          <a:off x="19161760" y="1070610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85090</xdr:rowOff>
    </xdr:from>
    <xdr:to>
      <xdr:col>107</xdr:col>
      <xdr:colOff>101600</xdr:colOff>
      <xdr:row>63</xdr:row>
      <xdr:rowOff>15240</xdr:rowOff>
    </xdr:to>
    <xdr:sp macro="" textlink="">
      <xdr:nvSpPr>
        <xdr:cNvPr id="494" name="フローチャート: 判断 493">
          <a:extLst>
            <a:ext uri="{FF2B5EF4-FFF2-40B4-BE49-F238E27FC236}">
              <a16:creationId xmlns:a16="http://schemas.microsoft.com/office/drawing/2014/main" id="{DCB84C30-B79C-4F07-A7E7-AF122DA18C00}"/>
            </a:ext>
          </a:extLst>
        </xdr:cNvPr>
        <xdr:cNvSpPr/>
      </xdr:nvSpPr>
      <xdr:spPr>
        <a:xfrm>
          <a:off x="18345150" y="107168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xdr:rowOff>
    </xdr:from>
    <xdr:to>
      <xdr:col>102</xdr:col>
      <xdr:colOff>165100</xdr:colOff>
      <xdr:row>62</xdr:row>
      <xdr:rowOff>104140</xdr:rowOff>
    </xdr:to>
    <xdr:sp macro="" textlink="">
      <xdr:nvSpPr>
        <xdr:cNvPr id="495" name="フローチャート: 判断 494">
          <a:extLst>
            <a:ext uri="{FF2B5EF4-FFF2-40B4-BE49-F238E27FC236}">
              <a16:creationId xmlns:a16="http://schemas.microsoft.com/office/drawing/2014/main" id="{10D2899B-803D-4A1F-9164-9798A5660FC9}"/>
            </a:ext>
          </a:extLst>
        </xdr:cNvPr>
        <xdr:cNvSpPr/>
      </xdr:nvSpPr>
      <xdr:spPr>
        <a:xfrm>
          <a:off x="17547590" y="106324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22860</xdr:rowOff>
    </xdr:from>
    <xdr:to>
      <xdr:col>98</xdr:col>
      <xdr:colOff>38100</xdr:colOff>
      <xdr:row>62</xdr:row>
      <xdr:rowOff>124460</xdr:rowOff>
    </xdr:to>
    <xdr:sp macro="" textlink="">
      <xdr:nvSpPr>
        <xdr:cNvPr id="496" name="フローチャート: 判断 495">
          <a:extLst>
            <a:ext uri="{FF2B5EF4-FFF2-40B4-BE49-F238E27FC236}">
              <a16:creationId xmlns:a16="http://schemas.microsoft.com/office/drawing/2014/main" id="{63073F57-6AD0-4727-9158-9C8898438024}"/>
            </a:ext>
          </a:extLst>
        </xdr:cNvPr>
        <xdr:cNvSpPr/>
      </xdr:nvSpPr>
      <xdr:spPr>
        <a:xfrm>
          <a:off x="16761460" y="106489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1D2F8AE6-F798-46F6-BDAF-775D3332939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2230DED2-9FCD-4370-B1EE-4A44000383E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06E5BDF-8B34-4E94-AEA0-25591804087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A2E3303-C7D6-4214-819A-2EAF72DD4AD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2423C66-2739-4E13-9B69-150520BF0AF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74930</xdr:rowOff>
    </xdr:from>
    <xdr:to>
      <xdr:col>116</xdr:col>
      <xdr:colOff>114300</xdr:colOff>
      <xdr:row>64</xdr:row>
      <xdr:rowOff>5080</xdr:rowOff>
    </xdr:to>
    <xdr:sp macro="" textlink="">
      <xdr:nvSpPr>
        <xdr:cNvPr id="502" name="楕円 501">
          <a:extLst>
            <a:ext uri="{FF2B5EF4-FFF2-40B4-BE49-F238E27FC236}">
              <a16:creationId xmlns:a16="http://schemas.microsoft.com/office/drawing/2014/main" id="{CFD52CD1-68C9-452D-A687-EBB1B52F240A}"/>
            </a:ext>
          </a:extLst>
        </xdr:cNvPr>
        <xdr:cNvSpPr/>
      </xdr:nvSpPr>
      <xdr:spPr>
        <a:xfrm>
          <a:off x="19904710" y="10876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161307</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0421A613-D50A-4743-B7D8-9E7ECBD66C80}"/>
            </a:ext>
          </a:extLst>
        </xdr:cNvPr>
        <xdr:cNvSpPr txBox="1"/>
      </xdr:nvSpPr>
      <xdr:spPr>
        <a:xfrm>
          <a:off x="19985990" y="10793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77470</xdr:rowOff>
    </xdr:from>
    <xdr:to>
      <xdr:col>112</xdr:col>
      <xdr:colOff>38100</xdr:colOff>
      <xdr:row>64</xdr:row>
      <xdr:rowOff>7620</xdr:rowOff>
    </xdr:to>
    <xdr:sp macro="" textlink="">
      <xdr:nvSpPr>
        <xdr:cNvPr id="504" name="楕円 503">
          <a:extLst>
            <a:ext uri="{FF2B5EF4-FFF2-40B4-BE49-F238E27FC236}">
              <a16:creationId xmlns:a16="http://schemas.microsoft.com/office/drawing/2014/main" id="{1CCAAFFF-1A7B-4E83-BB7C-8B307CA00142}"/>
            </a:ext>
          </a:extLst>
        </xdr:cNvPr>
        <xdr:cNvSpPr/>
      </xdr:nvSpPr>
      <xdr:spPr>
        <a:xfrm>
          <a:off x="19161760" y="108788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125730</xdr:rowOff>
    </xdr:from>
    <xdr:to>
      <xdr:col>116</xdr:col>
      <xdr:colOff>63500</xdr:colOff>
      <xdr:row>63</xdr:row>
      <xdr:rowOff>128270</xdr:rowOff>
    </xdr:to>
    <xdr:cxnSp macro="">
      <xdr:nvCxnSpPr>
        <xdr:cNvPr id="505" name="直線コネクタ 504">
          <a:extLst>
            <a:ext uri="{FF2B5EF4-FFF2-40B4-BE49-F238E27FC236}">
              <a16:creationId xmlns:a16="http://schemas.microsoft.com/office/drawing/2014/main" id="{F8E087BA-C713-425E-9774-B2DB292DD0EE}"/>
            </a:ext>
          </a:extLst>
        </xdr:cNvPr>
        <xdr:cNvCxnSpPr/>
      </xdr:nvCxnSpPr>
      <xdr:spPr>
        <a:xfrm flipV="1">
          <a:off x="19204940" y="10930890"/>
          <a:ext cx="7429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80010</xdr:rowOff>
    </xdr:from>
    <xdr:to>
      <xdr:col>107</xdr:col>
      <xdr:colOff>101600</xdr:colOff>
      <xdr:row>64</xdr:row>
      <xdr:rowOff>10160</xdr:rowOff>
    </xdr:to>
    <xdr:sp macro="" textlink="">
      <xdr:nvSpPr>
        <xdr:cNvPr id="506" name="楕円 505">
          <a:extLst>
            <a:ext uri="{FF2B5EF4-FFF2-40B4-BE49-F238E27FC236}">
              <a16:creationId xmlns:a16="http://schemas.microsoft.com/office/drawing/2014/main" id="{07934697-2BA3-40A2-AA40-DEF0D0ED472C}"/>
            </a:ext>
          </a:extLst>
        </xdr:cNvPr>
        <xdr:cNvSpPr/>
      </xdr:nvSpPr>
      <xdr:spPr>
        <a:xfrm>
          <a:off x="18345150" y="108832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128270</xdr:rowOff>
    </xdr:from>
    <xdr:to>
      <xdr:col>111</xdr:col>
      <xdr:colOff>177800</xdr:colOff>
      <xdr:row>63</xdr:row>
      <xdr:rowOff>130810</xdr:rowOff>
    </xdr:to>
    <xdr:cxnSp macro="">
      <xdr:nvCxnSpPr>
        <xdr:cNvPr id="507" name="直線コネクタ 506">
          <a:extLst>
            <a:ext uri="{FF2B5EF4-FFF2-40B4-BE49-F238E27FC236}">
              <a16:creationId xmlns:a16="http://schemas.microsoft.com/office/drawing/2014/main" id="{B2905A33-4862-409A-A433-E42DA79C8246}"/>
            </a:ext>
          </a:extLst>
        </xdr:cNvPr>
        <xdr:cNvCxnSpPr/>
      </xdr:nvCxnSpPr>
      <xdr:spPr>
        <a:xfrm flipV="1">
          <a:off x="18399760" y="10933430"/>
          <a:ext cx="80518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82550</xdr:rowOff>
    </xdr:from>
    <xdr:to>
      <xdr:col>102</xdr:col>
      <xdr:colOff>165100</xdr:colOff>
      <xdr:row>64</xdr:row>
      <xdr:rowOff>12700</xdr:rowOff>
    </xdr:to>
    <xdr:sp macro="" textlink="">
      <xdr:nvSpPr>
        <xdr:cNvPr id="508" name="楕円 507">
          <a:extLst>
            <a:ext uri="{FF2B5EF4-FFF2-40B4-BE49-F238E27FC236}">
              <a16:creationId xmlns:a16="http://schemas.microsoft.com/office/drawing/2014/main" id="{181616E9-9904-427C-9583-D2A9610E3F5B}"/>
            </a:ext>
          </a:extLst>
        </xdr:cNvPr>
        <xdr:cNvSpPr/>
      </xdr:nvSpPr>
      <xdr:spPr>
        <a:xfrm>
          <a:off x="17547590" y="108858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130810</xdr:rowOff>
    </xdr:from>
    <xdr:to>
      <xdr:col>107</xdr:col>
      <xdr:colOff>50800</xdr:colOff>
      <xdr:row>63</xdr:row>
      <xdr:rowOff>133350</xdr:rowOff>
    </xdr:to>
    <xdr:cxnSp macro="">
      <xdr:nvCxnSpPr>
        <xdr:cNvPr id="509" name="直線コネクタ 508">
          <a:extLst>
            <a:ext uri="{FF2B5EF4-FFF2-40B4-BE49-F238E27FC236}">
              <a16:creationId xmlns:a16="http://schemas.microsoft.com/office/drawing/2014/main" id="{B90594C7-3CC3-495E-B8D6-C2B7D1AD0FEE}"/>
            </a:ext>
          </a:extLst>
        </xdr:cNvPr>
        <xdr:cNvCxnSpPr/>
      </xdr:nvCxnSpPr>
      <xdr:spPr>
        <a:xfrm flipV="1">
          <a:off x="17602200" y="1093597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85090</xdr:rowOff>
    </xdr:from>
    <xdr:to>
      <xdr:col>98</xdr:col>
      <xdr:colOff>38100</xdr:colOff>
      <xdr:row>64</xdr:row>
      <xdr:rowOff>15240</xdr:rowOff>
    </xdr:to>
    <xdr:sp macro="" textlink="">
      <xdr:nvSpPr>
        <xdr:cNvPr id="510" name="楕円 509">
          <a:extLst>
            <a:ext uri="{FF2B5EF4-FFF2-40B4-BE49-F238E27FC236}">
              <a16:creationId xmlns:a16="http://schemas.microsoft.com/office/drawing/2014/main" id="{59FFDB02-2147-4821-A183-0218F5CF0119}"/>
            </a:ext>
          </a:extLst>
        </xdr:cNvPr>
        <xdr:cNvSpPr/>
      </xdr:nvSpPr>
      <xdr:spPr>
        <a:xfrm>
          <a:off x="16761460" y="108883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133350</xdr:rowOff>
    </xdr:from>
    <xdr:to>
      <xdr:col>102</xdr:col>
      <xdr:colOff>114300</xdr:colOff>
      <xdr:row>63</xdr:row>
      <xdr:rowOff>135890</xdr:rowOff>
    </xdr:to>
    <xdr:cxnSp macro="">
      <xdr:nvCxnSpPr>
        <xdr:cNvPr id="511" name="直線コネクタ 510">
          <a:extLst>
            <a:ext uri="{FF2B5EF4-FFF2-40B4-BE49-F238E27FC236}">
              <a16:creationId xmlns:a16="http://schemas.microsoft.com/office/drawing/2014/main" id="{79611606-5BD7-4045-B309-AF5C9389078C}"/>
            </a:ext>
          </a:extLst>
        </xdr:cNvPr>
        <xdr:cNvCxnSpPr/>
      </xdr:nvCxnSpPr>
      <xdr:spPr>
        <a:xfrm flipV="1">
          <a:off x="16804640" y="10930890"/>
          <a:ext cx="79756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22877</xdr:rowOff>
    </xdr:from>
    <xdr:ext cx="469744" cy="259045"/>
    <xdr:sp macro="" textlink="">
      <xdr:nvSpPr>
        <xdr:cNvPr id="512" name="n_1aveValue【保健センター・保健所】&#10;一人当たり面積">
          <a:extLst>
            <a:ext uri="{FF2B5EF4-FFF2-40B4-BE49-F238E27FC236}">
              <a16:creationId xmlns:a16="http://schemas.microsoft.com/office/drawing/2014/main" id="{57B87DEA-E2F4-48E1-84CC-07AD58ACF8F6}"/>
            </a:ext>
          </a:extLst>
        </xdr:cNvPr>
        <xdr:cNvSpPr txBox="1"/>
      </xdr:nvSpPr>
      <xdr:spPr>
        <a:xfrm>
          <a:off x="18982132"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31767</xdr:rowOff>
    </xdr:from>
    <xdr:ext cx="469744" cy="259045"/>
    <xdr:sp macro="" textlink="">
      <xdr:nvSpPr>
        <xdr:cNvPr id="513" name="n_2aveValue【保健センター・保健所】&#10;一人当たり面積">
          <a:extLst>
            <a:ext uri="{FF2B5EF4-FFF2-40B4-BE49-F238E27FC236}">
              <a16:creationId xmlns:a16="http://schemas.microsoft.com/office/drawing/2014/main" id="{8AF9418E-822D-4DB8-A2EA-17F5869FABDD}"/>
            </a:ext>
          </a:extLst>
        </xdr:cNvPr>
        <xdr:cNvSpPr txBox="1"/>
      </xdr:nvSpPr>
      <xdr:spPr>
        <a:xfrm>
          <a:off x="18182032" y="1048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120667</xdr:rowOff>
    </xdr:from>
    <xdr:ext cx="469744" cy="259045"/>
    <xdr:sp macro="" textlink="">
      <xdr:nvSpPr>
        <xdr:cNvPr id="514" name="n_3aveValue【保健センター・保健所】&#10;一人当たり面積">
          <a:extLst>
            <a:ext uri="{FF2B5EF4-FFF2-40B4-BE49-F238E27FC236}">
              <a16:creationId xmlns:a16="http://schemas.microsoft.com/office/drawing/2014/main" id="{B6907C20-EDF7-4B12-B43A-5DC988B34F6E}"/>
            </a:ext>
          </a:extLst>
        </xdr:cNvPr>
        <xdr:cNvSpPr txBox="1"/>
      </xdr:nvSpPr>
      <xdr:spPr>
        <a:xfrm>
          <a:off x="17384472"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140987</xdr:rowOff>
    </xdr:from>
    <xdr:ext cx="469744" cy="259045"/>
    <xdr:sp macro="" textlink="">
      <xdr:nvSpPr>
        <xdr:cNvPr id="515" name="n_4aveValue【保健センター・保健所】&#10;一人当たり面積">
          <a:extLst>
            <a:ext uri="{FF2B5EF4-FFF2-40B4-BE49-F238E27FC236}">
              <a16:creationId xmlns:a16="http://schemas.microsoft.com/office/drawing/2014/main" id="{022C1E99-50EB-4E23-B3B2-2554D134F0D7}"/>
            </a:ext>
          </a:extLst>
        </xdr:cNvPr>
        <xdr:cNvSpPr txBox="1"/>
      </xdr:nvSpPr>
      <xdr:spPr>
        <a:xfrm>
          <a:off x="16588817" y="1042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170197</xdr:rowOff>
    </xdr:from>
    <xdr:ext cx="469744" cy="259045"/>
    <xdr:sp macro="" textlink="">
      <xdr:nvSpPr>
        <xdr:cNvPr id="516" name="n_1mainValue【保健センター・保健所】&#10;一人当たり面積">
          <a:extLst>
            <a:ext uri="{FF2B5EF4-FFF2-40B4-BE49-F238E27FC236}">
              <a16:creationId xmlns:a16="http://schemas.microsoft.com/office/drawing/2014/main" id="{7C852C5F-3E76-4E93-BE66-C8759D2C742F}"/>
            </a:ext>
          </a:extLst>
        </xdr:cNvPr>
        <xdr:cNvSpPr txBox="1"/>
      </xdr:nvSpPr>
      <xdr:spPr>
        <a:xfrm>
          <a:off x="18982132" y="1097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1287</xdr:rowOff>
    </xdr:from>
    <xdr:ext cx="469744" cy="259045"/>
    <xdr:sp macro="" textlink="">
      <xdr:nvSpPr>
        <xdr:cNvPr id="517" name="n_2mainValue【保健センター・保健所】&#10;一人当たり面積">
          <a:extLst>
            <a:ext uri="{FF2B5EF4-FFF2-40B4-BE49-F238E27FC236}">
              <a16:creationId xmlns:a16="http://schemas.microsoft.com/office/drawing/2014/main" id="{277CF282-81F5-4B23-8B4B-32D0FE88531C}"/>
            </a:ext>
          </a:extLst>
        </xdr:cNvPr>
        <xdr:cNvSpPr txBox="1"/>
      </xdr:nvSpPr>
      <xdr:spPr>
        <a:xfrm>
          <a:off x="18182032" y="10974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3827</xdr:rowOff>
    </xdr:from>
    <xdr:ext cx="469744" cy="259045"/>
    <xdr:sp macro="" textlink="">
      <xdr:nvSpPr>
        <xdr:cNvPr id="518" name="n_3mainValue【保健センター・保健所】&#10;一人当たり面積">
          <a:extLst>
            <a:ext uri="{FF2B5EF4-FFF2-40B4-BE49-F238E27FC236}">
              <a16:creationId xmlns:a16="http://schemas.microsoft.com/office/drawing/2014/main" id="{6B0C7110-889D-4B46-854B-674A89816696}"/>
            </a:ext>
          </a:extLst>
        </xdr:cNvPr>
        <xdr:cNvSpPr txBox="1"/>
      </xdr:nvSpPr>
      <xdr:spPr>
        <a:xfrm>
          <a:off x="17384472"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6367</xdr:rowOff>
    </xdr:from>
    <xdr:ext cx="469744" cy="259045"/>
    <xdr:sp macro="" textlink="">
      <xdr:nvSpPr>
        <xdr:cNvPr id="519" name="n_4mainValue【保健センター・保健所】&#10;一人当たり面積">
          <a:extLst>
            <a:ext uri="{FF2B5EF4-FFF2-40B4-BE49-F238E27FC236}">
              <a16:creationId xmlns:a16="http://schemas.microsoft.com/office/drawing/2014/main" id="{4B546723-46E9-4522-BEF1-8531B0251056}"/>
            </a:ext>
          </a:extLst>
        </xdr:cNvPr>
        <xdr:cNvSpPr txBox="1"/>
      </xdr:nvSpPr>
      <xdr:spPr>
        <a:xfrm>
          <a:off x="16588817" y="1098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56A3A8B6-F0E7-4B55-923B-6E70E1086D9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E0F3CE20-EBBB-47DA-B000-E52F1E410F1E}"/>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08EEDF68-CA61-4B43-934D-318ADC3074A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D3EE0ED1-1A3D-47AD-BDC9-C5F593A9A0A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ED78372F-6037-417B-A444-C66D5782771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53817123-664F-4012-8887-3A754C45F86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51C715EC-B0B2-4D3A-B1F8-E5894AB7257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39D2BC5D-D25A-4C88-9631-86435437CC7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5CBB110E-FC2B-46E8-ACBF-68C12607E84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75958440-A6AB-4EA5-9F9D-E665E386105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B00830E4-94BD-4EA3-91BC-4601580EA22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DC1037BD-A9A7-4E14-91B7-AFED1454535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0102EBE2-6928-4F02-B4AE-34FA275585D5}"/>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169C366F-F055-4082-BBB1-786EA64BFE7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70124A27-CCA7-4D13-B428-3FD5F72DCD25}"/>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A3516B22-0CCA-4E3E-AFBC-213DA0102194}"/>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E4EBAE6E-2347-49C3-924A-B2E625C3FD05}"/>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22AAE783-BDF3-47E5-A95F-B3D7D726A5F5}"/>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E9A3F08D-BA42-470D-8F97-C52CEE52510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BB5279EE-A707-4683-9293-5E411184783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3A36A8E0-8383-4883-AF07-90909548A28A}"/>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CE7432A2-EA68-4F21-89B7-02530472DA0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4E062497-564B-40DF-AADC-83E98834EB25}"/>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0DB40CBB-7047-40AA-80C1-CF8436E0AC4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544" name="直線コネクタ 543">
          <a:extLst>
            <a:ext uri="{FF2B5EF4-FFF2-40B4-BE49-F238E27FC236}">
              <a16:creationId xmlns:a16="http://schemas.microsoft.com/office/drawing/2014/main" id="{ED8E6735-4C1A-4F62-8895-3BE0A12AD030}"/>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5" name="【消防施設】&#10;有形固定資産減価償却率最小値テキスト">
          <a:extLst>
            <a:ext uri="{FF2B5EF4-FFF2-40B4-BE49-F238E27FC236}">
              <a16:creationId xmlns:a16="http://schemas.microsoft.com/office/drawing/2014/main" id="{C6F9027E-A8D2-4D05-80C8-A772167787D8}"/>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6" name="直線コネクタ 545">
          <a:extLst>
            <a:ext uri="{FF2B5EF4-FFF2-40B4-BE49-F238E27FC236}">
              <a16:creationId xmlns:a16="http://schemas.microsoft.com/office/drawing/2014/main" id="{EA6C32E7-67A3-4F49-8F96-F547BC7F1B9E}"/>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EACA9985-FAF9-46FF-9B8C-55600B4076C2}"/>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548" name="直線コネクタ 547">
          <a:extLst>
            <a:ext uri="{FF2B5EF4-FFF2-40B4-BE49-F238E27FC236}">
              <a16:creationId xmlns:a16="http://schemas.microsoft.com/office/drawing/2014/main" id="{D625067C-AEAF-41B0-BF87-6472D335AB88}"/>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163847</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4E04DBCA-0AC2-4D45-B8F5-B9744BBEC038}"/>
            </a:ext>
          </a:extLst>
        </xdr:cNvPr>
        <xdr:cNvSpPr txBox="1"/>
      </xdr:nvSpPr>
      <xdr:spPr>
        <a:xfrm>
          <a:off x="1474216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550" name="フローチャート: 判断 549">
          <a:extLst>
            <a:ext uri="{FF2B5EF4-FFF2-40B4-BE49-F238E27FC236}">
              <a16:creationId xmlns:a16="http://schemas.microsoft.com/office/drawing/2014/main" id="{922844B7-99EB-4ED3-8C1E-A26166E11932}"/>
            </a:ext>
          </a:extLst>
        </xdr:cNvPr>
        <xdr:cNvSpPr/>
      </xdr:nvSpPr>
      <xdr:spPr>
        <a:xfrm>
          <a:off x="146494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551" name="フローチャート: 判断 550">
          <a:extLst>
            <a:ext uri="{FF2B5EF4-FFF2-40B4-BE49-F238E27FC236}">
              <a16:creationId xmlns:a16="http://schemas.microsoft.com/office/drawing/2014/main" id="{27E5E09D-B0B1-4EEA-A944-318138A9BFB6}"/>
            </a:ext>
          </a:extLst>
        </xdr:cNvPr>
        <xdr:cNvSpPr/>
      </xdr:nvSpPr>
      <xdr:spPr>
        <a:xfrm>
          <a:off x="13887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118745</xdr:rowOff>
    </xdr:from>
    <xdr:to>
      <xdr:col>76</xdr:col>
      <xdr:colOff>165100</xdr:colOff>
      <xdr:row>82</xdr:row>
      <xdr:rowOff>48895</xdr:rowOff>
    </xdr:to>
    <xdr:sp macro="" textlink="">
      <xdr:nvSpPr>
        <xdr:cNvPr id="552" name="フローチャート: 判断 551">
          <a:extLst>
            <a:ext uri="{FF2B5EF4-FFF2-40B4-BE49-F238E27FC236}">
              <a16:creationId xmlns:a16="http://schemas.microsoft.com/office/drawing/2014/main" id="{FC05DF7C-C175-4271-A30B-F4444C7F0639}"/>
            </a:ext>
          </a:extLst>
        </xdr:cNvPr>
        <xdr:cNvSpPr/>
      </xdr:nvSpPr>
      <xdr:spPr>
        <a:xfrm>
          <a:off x="13089890" y="140081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124461</xdr:rowOff>
    </xdr:from>
    <xdr:to>
      <xdr:col>72</xdr:col>
      <xdr:colOff>38100</xdr:colOff>
      <xdr:row>82</xdr:row>
      <xdr:rowOff>54611</xdr:rowOff>
    </xdr:to>
    <xdr:sp macro="" textlink="">
      <xdr:nvSpPr>
        <xdr:cNvPr id="553" name="フローチャート: 判断 552">
          <a:extLst>
            <a:ext uri="{FF2B5EF4-FFF2-40B4-BE49-F238E27FC236}">
              <a16:creationId xmlns:a16="http://schemas.microsoft.com/office/drawing/2014/main" id="{16DE3801-1C4A-4451-A9AE-586D9980D0A6}"/>
            </a:ext>
          </a:extLst>
        </xdr:cNvPr>
        <xdr:cNvSpPr/>
      </xdr:nvSpPr>
      <xdr:spPr>
        <a:xfrm>
          <a:off x="12303760" y="14013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154939</xdr:rowOff>
    </xdr:from>
    <xdr:to>
      <xdr:col>67</xdr:col>
      <xdr:colOff>101600</xdr:colOff>
      <xdr:row>82</xdr:row>
      <xdr:rowOff>85089</xdr:rowOff>
    </xdr:to>
    <xdr:sp macro="" textlink="">
      <xdr:nvSpPr>
        <xdr:cNvPr id="554" name="フローチャート: 判断 553">
          <a:extLst>
            <a:ext uri="{FF2B5EF4-FFF2-40B4-BE49-F238E27FC236}">
              <a16:creationId xmlns:a16="http://schemas.microsoft.com/office/drawing/2014/main" id="{9F000EC6-5E96-4A47-B796-493A2D7D9F56}"/>
            </a:ext>
          </a:extLst>
        </xdr:cNvPr>
        <xdr:cNvSpPr/>
      </xdr:nvSpPr>
      <xdr:spPr>
        <a:xfrm>
          <a:off x="11487150" y="140423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992203AE-8BD2-41BB-B061-09ABBAA73205}"/>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61A0FB1A-299B-4D3D-AF3C-1E8024CB72B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9087BE1F-5F89-4062-AEB6-0562FC766D8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7DF32720-79E8-4359-86BA-1F1B0EE25457}"/>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A1EBD436-961D-4300-B9DC-A5DA8D4B7854}"/>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139700</xdr:rowOff>
    </xdr:from>
    <xdr:to>
      <xdr:col>85</xdr:col>
      <xdr:colOff>177800</xdr:colOff>
      <xdr:row>81</xdr:row>
      <xdr:rowOff>69850</xdr:rowOff>
    </xdr:to>
    <xdr:sp macro="" textlink="">
      <xdr:nvSpPr>
        <xdr:cNvPr id="560" name="楕円 559">
          <a:extLst>
            <a:ext uri="{FF2B5EF4-FFF2-40B4-BE49-F238E27FC236}">
              <a16:creationId xmlns:a16="http://schemas.microsoft.com/office/drawing/2014/main" id="{374F5377-D4F9-4015-B405-D37089F80B50}"/>
            </a:ext>
          </a:extLst>
        </xdr:cNvPr>
        <xdr:cNvSpPr/>
      </xdr:nvSpPr>
      <xdr:spPr>
        <a:xfrm>
          <a:off x="14649450" y="13851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162577</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6CD717AC-C2EB-4849-B162-79A638D0556F}"/>
            </a:ext>
          </a:extLst>
        </xdr:cNvPr>
        <xdr:cNvSpPr txBox="1"/>
      </xdr:nvSpPr>
      <xdr:spPr>
        <a:xfrm>
          <a:off x="14742160"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158750</xdr:rowOff>
    </xdr:from>
    <xdr:to>
      <xdr:col>81</xdr:col>
      <xdr:colOff>101600</xdr:colOff>
      <xdr:row>81</xdr:row>
      <xdr:rowOff>88900</xdr:rowOff>
    </xdr:to>
    <xdr:sp macro="" textlink="">
      <xdr:nvSpPr>
        <xdr:cNvPr id="562" name="楕円 561">
          <a:extLst>
            <a:ext uri="{FF2B5EF4-FFF2-40B4-BE49-F238E27FC236}">
              <a16:creationId xmlns:a16="http://schemas.microsoft.com/office/drawing/2014/main" id="{A1571E9E-27F7-4176-978B-9BE066D09FE1}"/>
            </a:ext>
          </a:extLst>
        </xdr:cNvPr>
        <xdr:cNvSpPr/>
      </xdr:nvSpPr>
      <xdr:spPr>
        <a:xfrm>
          <a:off x="13887450" y="13876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19050</xdr:rowOff>
    </xdr:from>
    <xdr:to>
      <xdr:col>85</xdr:col>
      <xdr:colOff>127000</xdr:colOff>
      <xdr:row>81</xdr:row>
      <xdr:rowOff>38100</xdr:rowOff>
    </xdr:to>
    <xdr:cxnSp macro="">
      <xdr:nvCxnSpPr>
        <xdr:cNvPr id="563" name="直線コネクタ 562">
          <a:extLst>
            <a:ext uri="{FF2B5EF4-FFF2-40B4-BE49-F238E27FC236}">
              <a16:creationId xmlns:a16="http://schemas.microsoft.com/office/drawing/2014/main" id="{B600D69E-1E81-45E8-BD16-58983D14EC73}"/>
            </a:ext>
          </a:extLst>
        </xdr:cNvPr>
        <xdr:cNvCxnSpPr/>
      </xdr:nvCxnSpPr>
      <xdr:spPr>
        <a:xfrm flipV="1">
          <a:off x="13942060" y="1390269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160655</xdr:rowOff>
    </xdr:from>
    <xdr:to>
      <xdr:col>76</xdr:col>
      <xdr:colOff>165100</xdr:colOff>
      <xdr:row>81</xdr:row>
      <xdr:rowOff>90805</xdr:rowOff>
    </xdr:to>
    <xdr:sp macro="" textlink="">
      <xdr:nvSpPr>
        <xdr:cNvPr id="564" name="楕円 563">
          <a:extLst>
            <a:ext uri="{FF2B5EF4-FFF2-40B4-BE49-F238E27FC236}">
              <a16:creationId xmlns:a16="http://schemas.microsoft.com/office/drawing/2014/main" id="{AC5E18D6-3E98-4A50-8242-F56A1D48EF70}"/>
            </a:ext>
          </a:extLst>
        </xdr:cNvPr>
        <xdr:cNvSpPr/>
      </xdr:nvSpPr>
      <xdr:spPr>
        <a:xfrm>
          <a:off x="13089890" y="138785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81</xdr:row>
      <xdr:rowOff>40005</xdr:rowOff>
    </xdr:to>
    <xdr:cxnSp macro="">
      <xdr:nvCxnSpPr>
        <xdr:cNvPr id="565" name="直線コネクタ 564">
          <a:extLst>
            <a:ext uri="{FF2B5EF4-FFF2-40B4-BE49-F238E27FC236}">
              <a16:creationId xmlns:a16="http://schemas.microsoft.com/office/drawing/2014/main" id="{BED6E93B-02C9-4B77-8F6A-C791825C6A40}"/>
            </a:ext>
          </a:extLst>
        </xdr:cNvPr>
        <xdr:cNvCxnSpPr/>
      </xdr:nvCxnSpPr>
      <xdr:spPr>
        <a:xfrm flipV="1">
          <a:off x="13144500" y="1392555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67311</xdr:rowOff>
    </xdr:from>
    <xdr:to>
      <xdr:col>72</xdr:col>
      <xdr:colOff>38100</xdr:colOff>
      <xdr:row>80</xdr:row>
      <xdr:rowOff>168911</xdr:rowOff>
    </xdr:to>
    <xdr:sp macro="" textlink="">
      <xdr:nvSpPr>
        <xdr:cNvPr id="566" name="楕円 565">
          <a:extLst>
            <a:ext uri="{FF2B5EF4-FFF2-40B4-BE49-F238E27FC236}">
              <a16:creationId xmlns:a16="http://schemas.microsoft.com/office/drawing/2014/main" id="{460FFBE7-75D0-4C37-BEB3-951A110CC949}"/>
            </a:ext>
          </a:extLst>
        </xdr:cNvPr>
        <xdr:cNvSpPr/>
      </xdr:nvSpPr>
      <xdr:spPr>
        <a:xfrm>
          <a:off x="12303760" y="137814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118111</xdr:rowOff>
    </xdr:from>
    <xdr:to>
      <xdr:col>76</xdr:col>
      <xdr:colOff>114300</xdr:colOff>
      <xdr:row>81</xdr:row>
      <xdr:rowOff>40005</xdr:rowOff>
    </xdr:to>
    <xdr:cxnSp macro="">
      <xdr:nvCxnSpPr>
        <xdr:cNvPr id="567" name="直線コネクタ 566">
          <a:extLst>
            <a:ext uri="{FF2B5EF4-FFF2-40B4-BE49-F238E27FC236}">
              <a16:creationId xmlns:a16="http://schemas.microsoft.com/office/drawing/2014/main" id="{A764B70A-5CC7-4AF8-8410-586F40EC2444}"/>
            </a:ext>
          </a:extLst>
        </xdr:cNvPr>
        <xdr:cNvCxnSpPr/>
      </xdr:nvCxnSpPr>
      <xdr:spPr>
        <a:xfrm>
          <a:off x="12346940" y="13836016"/>
          <a:ext cx="79756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67311</xdr:rowOff>
    </xdr:from>
    <xdr:to>
      <xdr:col>67</xdr:col>
      <xdr:colOff>101600</xdr:colOff>
      <xdr:row>80</xdr:row>
      <xdr:rowOff>168911</xdr:rowOff>
    </xdr:to>
    <xdr:sp macro="" textlink="">
      <xdr:nvSpPr>
        <xdr:cNvPr id="568" name="楕円 567">
          <a:extLst>
            <a:ext uri="{FF2B5EF4-FFF2-40B4-BE49-F238E27FC236}">
              <a16:creationId xmlns:a16="http://schemas.microsoft.com/office/drawing/2014/main" id="{D9DE5BF6-84F8-48D6-A01E-BA0F8C9990D7}"/>
            </a:ext>
          </a:extLst>
        </xdr:cNvPr>
        <xdr:cNvSpPr/>
      </xdr:nvSpPr>
      <xdr:spPr>
        <a:xfrm>
          <a:off x="11487150" y="137814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118111</xdr:rowOff>
    </xdr:from>
    <xdr:to>
      <xdr:col>71</xdr:col>
      <xdr:colOff>177800</xdr:colOff>
      <xdr:row>80</xdr:row>
      <xdr:rowOff>118111</xdr:rowOff>
    </xdr:to>
    <xdr:cxnSp macro="">
      <xdr:nvCxnSpPr>
        <xdr:cNvPr id="569" name="直線コネクタ 568">
          <a:extLst>
            <a:ext uri="{FF2B5EF4-FFF2-40B4-BE49-F238E27FC236}">
              <a16:creationId xmlns:a16="http://schemas.microsoft.com/office/drawing/2014/main" id="{56F247AE-0F6E-4F88-A13C-0E500ECC2669}"/>
            </a:ext>
          </a:extLst>
        </xdr:cNvPr>
        <xdr:cNvCxnSpPr/>
      </xdr:nvCxnSpPr>
      <xdr:spPr>
        <a:xfrm>
          <a:off x="11541760" y="1383601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120032</xdr:rowOff>
    </xdr:from>
    <xdr:ext cx="405111" cy="259045"/>
    <xdr:sp macro="" textlink="">
      <xdr:nvSpPr>
        <xdr:cNvPr id="570" name="n_1aveValue【消防施設】&#10;有形固定資産減価償却率">
          <a:extLst>
            <a:ext uri="{FF2B5EF4-FFF2-40B4-BE49-F238E27FC236}">
              <a16:creationId xmlns:a16="http://schemas.microsoft.com/office/drawing/2014/main" id="{A269A93B-F57B-4F09-AADC-1370A4A4DACD}"/>
            </a:ext>
          </a:extLst>
        </xdr:cNvPr>
        <xdr:cNvSpPr txBox="1"/>
      </xdr:nvSpPr>
      <xdr:spPr>
        <a:xfrm>
          <a:off x="13738234" y="1418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40022</xdr:rowOff>
    </xdr:from>
    <xdr:ext cx="405111" cy="259045"/>
    <xdr:sp macro="" textlink="">
      <xdr:nvSpPr>
        <xdr:cNvPr id="571" name="n_2aveValue【消防施設】&#10;有形固定資産減価償却率">
          <a:extLst>
            <a:ext uri="{FF2B5EF4-FFF2-40B4-BE49-F238E27FC236}">
              <a16:creationId xmlns:a16="http://schemas.microsoft.com/office/drawing/2014/main" id="{ACA218CE-D075-46F5-8A56-F67269140EA2}"/>
            </a:ext>
          </a:extLst>
        </xdr:cNvPr>
        <xdr:cNvSpPr txBox="1"/>
      </xdr:nvSpPr>
      <xdr:spPr>
        <a:xfrm>
          <a:off x="1295718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45738</xdr:rowOff>
    </xdr:from>
    <xdr:ext cx="405111" cy="259045"/>
    <xdr:sp macro="" textlink="">
      <xdr:nvSpPr>
        <xdr:cNvPr id="572" name="n_3aveValue【消防施設】&#10;有形固定資産減価償却率">
          <a:extLst>
            <a:ext uri="{FF2B5EF4-FFF2-40B4-BE49-F238E27FC236}">
              <a16:creationId xmlns:a16="http://schemas.microsoft.com/office/drawing/2014/main" id="{AD32F976-21C2-4797-96BA-3136E269D940}"/>
            </a:ext>
          </a:extLst>
        </xdr:cNvPr>
        <xdr:cNvSpPr txBox="1"/>
      </xdr:nvSpPr>
      <xdr:spPr>
        <a:xfrm>
          <a:off x="12171054" y="1410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76216</xdr:rowOff>
    </xdr:from>
    <xdr:ext cx="405111" cy="259045"/>
    <xdr:sp macro="" textlink="">
      <xdr:nvSpPr>
        <xdr:cNvPr id="573" name="n_4aveValue【消防施設】&#10;有形固定資産減価償却率">
          <a:extLst>
            <a:ext uri="{FF2B5EF4-FFF2-40B4-BE49-F238E27FC236}">
              <a16:creationId xmlns:a16="http://schemas.microsoft.com/office/drawing/2014/main" id="{902F806F-6117-44F8-BCE7-ADBBE7661603}"/>
            </a:ext>
          </a:extLst>
        </xdr:cNvPr>
        <xdr:cNvSpPr txBox="1"/>
      </xdr:nvSpPr>
      <xdr:spPr>
        <a:xfrm>
          <a:off x="11354444"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105427</xdr:rowOff>
    </xdr:from>
    <xdr:ext cx="405111" cy="259045"/>
    <xdr:sp macro="" textlink="">
      <xdr:nvSpPr>
        <xdr:cNvPr id="574" name="n_1mainValue【消防施設】&#10;有形固定資産減価償却率">
          <a:extLst>
            <a:ext uri="{FF2B5EF4-FFF2-40B4-BE49-F238E27FC236}">
              <a16:creationId xmlns:a16="http://schemas.microsoft.com/office/drawing/2014/main" id="{FC2145BB-19DA-4EF7-90A3-99453D8A484E}"/>
            </a:ext>
          </a:extLst>
        </xdr:cNvPr>
        <xdr:cNvSpPr txBox="1"/>
      </xdr:nvSpPr>
      <xdr:spPr>
        <a:xfrm>
          <a:off x="1373823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107332</xdr:rowOff>
    </xdr:from>
    <xdr:ext cx="405111" cy="259045"/>
    <xdr:sp macro="" textlink="">
      <xdr:nvSpPr>
        <xdr:cNvPr id="575" name="n_2mainValue【消防施設】&#10;有形固定資産減価償却率">
          <a:extLst>
            <a:ext uri="{FF2B5EF4-FFF2-40B4-BE49-F238E27FC236}">
              <a16:creationId xmlns:a16="http://schemas.microsoft.com/office/drawing/2014/main" id="{663E6802-4939-4BBB-87B7-40F66F45E076}"/>
            </a:ext>
          </a:extLst>
        </xdr:cNvPr>
        <xdr:cNvSpPr txBox="1"/>
      </xdr:nvSpPr>
      <xdr:spPr>
        <a:xfrm>
          <a:off x="1295718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13988</xdr:rowOff>
    </xdr:from>
    <xdr:ext cx="405111" cy="259045"/>
    <xdr:sp macro="" textlink="">
      <xdr:nvSpPr>
        <xdr:cNvPr id="576" name="n_3mainValue【消防施設】&#10;有形固定資産減価償却率">
          <a:extLst>
            <a:ext uri="{FF2B5EF4-FFF2-40B4-BE49-F238E27FC236}">
              <a16:creationId xmlns:a16="http://schemas.microsoft.com/office/drawing/2014/main" id="{085D8C4A-544E-4207-A24A-6D34E70ABC92}"/>
            </a:ext>
          </a:extLst>
        </xdr:cNvPr>
        <xdr:cNvSpPr txBox="1"/>
      </xdr:nvSpPr>
      <xdr:spPr>
        <a:xfrm>
          <a:off x="12171054" y="1356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13988</xdr:rowOff>
    </xdr:from>
    <xdr:ext cx="405111" cy="259045"/>
    <xdr:sp macro="" textlink="">
      <xdr:nvSpPr>
        <xdr:cNvPr id="577" name="n_4mainValue【消防施設】&#10;有形固定資産減価償却率">
          <a:extLst>
            <a:ext uri="{FF2B5EF4-FFF2-40B4-BE49-F238E27FC236}">
              <a16:creationId xmlns:a16="http://schemas.microsoft.com/office/drawing/2014/main" id="{1990431B-9785-4984-86DA-0AFC0930BC5B}"/>
            </a:ext>
          </a:extLst>
        </xdr:cNvPr>
        <xdr:cNvSpPr txBox="1"/>
      </xdr:nvSpPr>
      <xdr:spPr>
        <a:xfrm>
          <a:off x="11354444" y="1356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21EE5001-0A18-42F3-A6D8-23C3DE93D76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604D1C3B-1314-4C7C-A5A6-7212EA99F7E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D4699516-4CE7-462B-9004-99809ACC3D5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AE86355F-D4F5-440A-9049-05BD0D76BD0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A91BE6A9-7964-4190-B572-B105D1A955D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15AA198C-CF30-4BD1-B0EB-21E98F1C15E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9C5F0D93-92C0-4421-9B9C-C541D2C5C69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0E147A3F-4656-45BD-A3F9-6B20303F417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94CE42E4-929A-4689-B994-9FA79446460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50603B17-C6EC-4F78-B775-00ED273FBF0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8" name="直線コネクタ 587">
          <a:extLst>
            <a:ext uri="{FF2B5EF4-FFF2-40B4-BE49-F238E27FC236}">
              <a16:creationId xmlns:a16="http://schemas.microsoft.com/office/drawing/2014/main" id="{DB0C651C-8564-426A-AB8C-64B1AC211E20}"/>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9" name="テキスト ボックス 588">
          <a:extLst>
            <a:ext uri="{FF2B5EF4-FFF2-40B4-BE49-F238E27FC236}">
              <a16:creationId xmlns:a16="http://schemas.microsoft.com/office/drawing/2014/main" id="{32F9CC32-9A57-458C-89FF-08DFAAAA8AAF}"/>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0" name="直線コネクタ 589">
          <a:extLst>
            <a:ext uri="{FF2B5EF4-FFF2-40B4-BE49-F238E27FC236}">
              <a16:creationId xmlns:a16="http://schemas.microsoft.com/office/drawing/2014/main" id="{277E68EE-0706-42F1-BD43-3EADC6D14438}"/>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1" name="テキスト ボックス 590">
          <a:extLst>
            <a:ext uri="{FF2B5EF4-FFF2-40B4-BE49-F238E27FC236}">
              <a16:creationId xmlns:a16="http://schemas.microsoft.com/office/drawing/2014/main" id="{099E346E-2444-4953-AF69-AA99778E8A06}"/>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2" name="直線コネクタ 591">
          <a:extLst>
            <a:ext uri="{FF2B5EF4-FFF2-40B4-BE49-F238E27FC236}">
              <a16:creationId xmlns:a16="http://schemas.microsoft.com/office/drawing/2014/main" id="{5C5CC47B-BBEF-40DA-B403-4382BB4EE1F1}"/>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3" name="テキスト ボックス 592">
          <a:extLst>
            <a:ext uri="{FF2B5EF4-FFF2-40B4-BE49-F238E27FC236}">
              <a16:creationId xmlns:a16="http://schemas.microsoft.com/office/drawing/2014/main" id="{7D889256-807E-45BE-83D7-712A762BBDD1}"/>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4" name="直線コネクタ 593">
          <a:extLst>
            <a:ext uri="{FF2B5EF4-FFF2-40B4-BE49-F238E27FC236}">
              <a16:creationId xmlns:a16="http://schemas.microsoft.com/office/drawing/2014/main" id="{B5DB1021-5FBF-4071-BE2A-D89917595C3A}"/>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5" name="テキスト ボックス 594">
          <a:extLst>
            <a:ext uri="{FF2B5EF4-FFF2-40B4-BE49-F238E27FC236}">
              <a16:creationId xmlns:a16="http://schemas.microsoft.com/office/drawing/2014/main" id="{3BD05D80-8693-42B6-9585-11B8BD794307}"/>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6" name="直線コネクタ 595">
          <a:extLst>
            <a:ext uri="{FF2B5EF4-FFF2-40B4-BE49-F238E27FC236}">
              <a16:creationId xmlns:a16="http://schemas.microsoft.com/office/drawing/2014/main" id="{52FEFD15-2967-4E92-AD17-4A2BE5DDBF7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7" name="テキスト ボックス 596">
          <a:extLst>
            <a:ext uri="{FF2B5EF4-FFF2-40B4-BE49-F238E27FC236}">
              <a16:creationId xmlns:a16="http://schemas.microsoft.com/office/drawing/2014/main" id="{47CE5E41-3D30-4EA6-8701-E2CD5155ADB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8" name="【消防施設】&#10;一人当たり面積グラフ枠">
          <a:extLst>
            <a:ext uri="{FF2B5EF4-FFF2-40B4-BE49-F238E27FC236}">
              <a16:creationId xmlns:a16="http://schemas.microsoft.com/office/drawing/2014/main" id="{07618D82-1300-46FB-8D4B-2A030F238D9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163830</xdr:rowOff>
    </xdr:from>
    <xdr:to>
      <xdr:col>116</xdr:col>
      <xdr:colOff>62864</xdr:colOff>
      <xdr:row>86</xdr:row>
      <xdr:rowOff>15239</xdr:rowOff>
    </xdr:to>
    <xdr:cxnSp macro="">
      <xdr:nvCxnSpPr>
        <xdr:cNvPr id="599" name="直線コネクタ 598">
          <a:extLst>
            <a:ext uri="{FF2B5EF4-FFF2-40B4-BE49-F238E27FC236}">
              <a16:creationId xmlns:a16="http://schemas.microsoft.com/office/drawing/2014/main" id="{088089AA-12B7-489C-86B7-2E1876BB3341}"/>
            </a:ext>
          </a:extLst>
        </xdr:cNvPr>
        <xdr:cNvCxnSpPr/>
      </xdr:nvCxnSpPr>
      <xdr:spPr>
        <a:xfrm flipV="1">
          <a:off x="19947254" y="13540740"/>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00" name="【消防施設】&#10;一人当たり面積最小値テキスト">
          <a:extLst>
            <a:ext uri="{FF2B5EF4-FFF2-40B4-BE49-F238E27FC236}">
              <a16:creationId xmlns:a16="http://schemas.microsoft.com/office/drawing/2014/main" id="{3B9AF914-D036-4F32-A6C7-D17BC17522BF}"/>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01" name="直線コネクタ 600">
          <a:extLst>
            <a:ext uri="{FF2B5EF4-FFF2-40B4-BE49-F238E27FC236}">
              <a16:creationId xmlns:a16="http://schemas.microsoft.com/office/drawing/2014/main" id="{5C372288-2505-4EC4-B222-F1986DEF8714}"/>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110507</xdr:rowOff>
    </xdr:from>
    <xdr:ext cx="469744" cy="259045"/>
    <xdr:sp macro="" textlink="">
      <xdr:nvSpPr>
        <xdr:cNvPr id="602" name="【消防施設】&#10;一人当たり面積最大値テキスト">
          <a:extLst>
            <a:ext uri="{FF2B5EF4-FFF2-40B4-BE49-F238E27FC236}">
              <a16:creationId xmlns:a16="http://schemas.microsoft.com/office/drawing/2014/main" id="{8706944E-46FA-4ADB-A48D-EF9EFEB0B873}"/>
            </a:ext>
          </a:extLst>
        </xdr:cNvPr>
        <xdr:cNvSpPr txBox="1"/>
      </xdr:nvSpPr>
      <xdr:spPr>
        <a:xfrm>
          <a:off x="19985990" y="1331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163830</xdr:rowOff>
    </xdr:from>
    <xdr:to>
      <xdr:col>116</xdr:col>
      <xdr:colOff>152400</xdr:colOff>
      <xdr:row>78</xdr:row>
      <xdr:rowOff>163830</xdr:rowOff>
    </xdr:to>
    <xdr:cxnSp macro="">
      <xdr:nvCxnSpPr>
        <xdr:cNvPr id="603" name="直線コネクタ 602">
          <a:extLst>
            <a:ext uri="{FF2B5EF4-FFF2-40B4-BE49-F238E27FC236}">
              <a16:creationId xmlns:a16="http://schemas.microsoft.com/office/drawing/2014/main" id="{62EDE842-1CDE-473F-A26B-3D49F8FFD756}"/>
            </a:ext>
          </a:extLst>
        </xdr:cNvPr>
        <xdr:cNvCxnSpPr/>
      </xdr:nvCxnSpPr>
      <xdr:spPr>
        <a:xfrm>
          <a:off x="19885660" y="1354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154195</xdr:rowOff>
    </xdr:from>
    <xdr:ext cx="469744" cy="259045"/>
    <xdr:sp macro="" textlink="">
      <xdr:nvSpPr>
        <xdr:cNvPr id="604" name="【消防施設】&#10;一人当たり面積平均値テキスト">
          <a:extLst>
            <a:ext uri="{FF2B5EF4-FFF2-40B4-BE49-F238E27FC236}">
              <a16:creationId xmlns:a16="http://schemas.microsoft.com/office/drawing/2014/main" id="{D82076D6-0A34-46F5-B161-A460C8C64530}"/>
            </a:ext>
          </a:extLst>
        </xdr:cNvPr>
        <xdr:cNvSpPr txBox="1"/>
      </xdr:nvSpPr>
      <xdr:spPr>
        <a:xfrm>
          <a:off x="19985990" y="1421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131318</xdr:rowOff>
    </xdr:from>
    <xdr:to>
      <xdr:col>116</xdr:col>
      <xdr:colOff>114300</xdr:colOff>
      <xdr:row>84</xdr:row>
      <xdr:rowOff>61468</xdr:rowOff>
    </xdr:to>
    <xdr:sp macro="" textlink="">
      <xdr:nvSpPr>
        <xdr:cNvPr id="605" name="フローチャート: 判断 604">
          <a:extLst>
            <a:ext uri="{FF2B5EF4-FFF2-40B4-BE49-F238E27FC236}">
              <a16:creationId xmlns:a16="http://schemas.microsoft.com/office/drawing/2014/main" id="{0B9287B2-040D-47A1-90C5-811D791208AD}"/>
            </a:ext>
          </a:extLst>
        </xdr:cNvPr>
        <xdr:cNvSpPr/>
      </xdr:nvSpPr>
      <xdr:spPr>
        <a:xfrm>
          <a:off x="19904710" y="1436547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151892</xdr:rowOff>
    </xdr:from>
    <xdr:to>
      <xdr:col>112</xdr:col>
      <xdr:colOff>38100</xdr:colOff>
      <xdr:row>84</xdr:row>
      <xdr:rowOff>82042</xdr:rowOff>
    </xdr:to>
    <xdr:sp macro="" textlink="">
      <xdr:nvSpPr>
        <xdr:cNvPr id="606" name="フローチャート: 判断 605">
          <a:extLst>
            <a:ext uri="{FF2B5EF4-FFF2-40B4-BE49-F238E27FC236}">
              <a16:creationId xmlns:a16="http://schemas.microsoft.com/office/drawing/2014/main" id="{66E6B0D4-90A5-46A8-A5B8-3D59FB4CC62B}"/>
            </a:ext>
          </a:extLst>
        </xdr:cNvPr>
        <xdr:cNvSpPr/>
      </xdr:nvSpPr>
      <xdr:spPr>
        <a:xfrm>
          <a:off x="191617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149606</xdr:rowOff>
    </xdr:from>
    <xdr:to>
      <xdr:col>107</xdr:col>
      <xdr:colOff>101600</xdr:colOff>
      <xdr:row>84</xdr:row>
      <xdr:rowOff>79756</xdr:rowOff>
    </xdr:to>
    <xdr:sp macro="" textlink="">
      <xdr:nvSpPr>
        <xdr:cNvPr id="607" name="フローチャート: 判断 606">
          <a:extLst>
            <a:ext uri="{FF2B5EF4-FFF2-40B4-BE49-F238E27FC236}">
              <a16:creationId xmlns:a16="http://schemas.microsoft.com/office/drawing/2014/main" id="{5449EFE9-DCE1-4D9C-89CB-589A44BD4127}"/>
            </a:ext>
          </a:extLst>
        </xdr:cNvPr>
        <xdr:cNvSpPr/>
      </xdr:nvSpPr>
      <xdr:spPr>
        <a:xfrm>
          <a:off x="18345150" y="143799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608" name="フローチャート: 判断 607">
          <a:extLst>
            <a:ext uri="{FF2B5EF4-FFF2-40B4-BE49-F238E27FC236}">
              <a16:creationId xmlns:a16="http://schemas.microsoft.com/office/drawing/2014/main" id="{A8BA0CEA-1489-477F-9DBE-1396968BD2B2}"/>
            </a:ext>
          </a:extLst>
        </xdr:cNvPr>
        <xdr:cNvSpPr/>
      </xdr:nvSpPr>
      <xdr:spPr>
        <a:xfrm>
          <a:off x="17547590" y="1440281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609" name="フローチャート: 判断 608">
          <a:extLst>
            <a:ext uri="{FF2B5EF4-FFF2-40B4-BE49-F238E27FC236}">
              <a16:creationId xmlns:a16="http://schemas.microsoft.com/office/drawing/2014/main" id="{BD235F86-1AF7-4D27-B6EF-7603768CED96}"/>
            </a:ext>
          </a:extLst>
        </xdr:cNvPr>
        <xdr:cNvSpPr/>
      </xdr:nvSpPr>
      <xdr:spPr>
        <a:xfrm>
          <a:off x="16761460" y="14404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E15EA945-863A-4EF9-B6FB-F56F44202A6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ECD1C448-4695-466A-ADB2-AB47E3BF3B8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80BEC802-F0B9-4EF6-AB33-0A4910AD9AB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1AC0DF70-D6FA-41CF-B174-B40EBDF4D7C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626C4528-8F5A-4DC0-961E-E798C902870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615" name="楕円 614">
          <a:extLst>
            <a:ext uri="{FF2B5EF4-FFF2-40B4-BE49-F238E27FC236}">
              <a16:creationId xmlns:a16="http://schemas.microsoft.com/office/drawing/2014/main" id="{CD5F7660-FBF7-44F8-8CD0-6A68BA7005FF}"/>
            </a:ext>
          </a:extLst>
        </xdr:cNvPr>
        <xdr:cNvSpPr/>
      </xdr:nvSpPr>
      <xdr:spPr>
        <a:xfrm>
          <a:off x="19904710" y="144805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616" name="【消防施設】&#10;一人当たり面積該当値テキスト">
          <a:extLst>
            <a:ext uri="{FF2B5EF4-FFF2-40B4-BE49-F238E27FC236}">
              <a16:creationId xmlns:a16="http://schemas.microsoft.com/office/drawing/2014/main" id="{1B6FA287-53B9-41CB-A072-907C3B90B2E0}"/>
            </a:ext>
          </a:extLst>
        </xdr:cNvPr>
        <xdr:cNvSpPr txBox="1"/>
      </xdr:nvSpPr>
      <xdr:spPr>
        <a:xfrm>
          <a:off x="19985990"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94742</xdr:rowOff>
    </xdr:from>
    <xdr:to>
      <xdr:col>112</xdr:col>
      <xdr:colOff>38100</xdr:colOff>
      <xdr:row>85</xdr:row>
      <xdr:rowOff>24892</xdr:rowOff>
    </xdr:to>
    <xdr:sp macro="" textlink="">
      <xdr:nvSpPr>
        <xdr:cNvPr id="617" name="楕円 616">
          <a:extLst>
            <a:ext uri="{FF2B5EF4-FFF2-40B4-BE49-F238E27FC236}">
              <a16:creationId xmlns:a16="http://schemas.microsoft.com/office/drawing/2014/main" id="{F90A9CC8-59EF-4FE1-A88C-DAE2EE955588}"/>
            </a:ext>
          </a:extLst>
        </xdr:cNvPr>
        <xdr:cNvSpPr/>
      </xdr:nvSpPr>
      <xdr:spPr>
        <a:xfrm>
          <a:off x="19161760" y="145003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145542</xdr:rowOff>
    </xdr:to>
    <xdr:cxnSp macro="">
      <xdr:nvCxnSpPr>
        <xdr:cNvPr id="618" name="直線コネクタ 617">
          <a:extLst>
            <a:ext uri="{FF2B5EF4-FFF2-40B4-BE49-F238E27FC236}">
              <a16:creationId xmlns:a16="http://schemas.microsoft.com/office/drawing/2014/main" id="{391C7942-7530-44A3-9DF8-B4D26E736DBA}"/>
            </a:ext>
          </a:extLst>
        </xdr:cNvPr>
        <xdr:cNvCxnSpPr/>
      </xdr:nvCxnSpPr>
      <xdr:spPr>
        <a:xfrm flipV="1">
          <a:off x="19204940" y="14535149"/>
          <a:ext cx="74295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90170</xdr:rowOff>
    </xdr:from>
    <xdr:to>
      <xdr:col>107</xdr:col>
      <xdr:colOff>101600</xdr:colOff>
      <xdr:row>85</xdr:row>
      <xdr:rowOff>20320</xdr:rowOff>
    </xdr:to>
    <xdr:sp macro="" textlink="">
      <xdr:nvSpPr>
        <xdr:cNvPr id="619" name="楕円 618">
          <a:extLst>
            <a:ext uri="{FF2B5EF4-FFF2-40B4-BE49-F238E27FC236}">
              <a16:creationId xmlns:a16="http://schemas.microsoft.com/office/drawing/2014/main" id="{A2480555-82C5-4029-AE64-31FB1E63C6F7}"/>
            </a:ext>
          </a:extLst>
        </xdr:cNvPr>
        <xdr:cNvSpPr/>
      </xdr:nvSpPr>
      <xdr:spPr>
        <a:xfrm>
          <a:off x="18345150" y="144957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140970</xdr:rowOff>
    </xdr:from>
    <xdr:to>
      <xdr:col>111</xdr:col>
      <xdr:colOff>177800</xdr:colOff>
      <xdr:row>84</xdr:row>
      <xdr:rowOff>145542</xdr:rowOff>
    </xdr:to>
    <xdr:cxnSp macro="">
      <xdr:nvCxnSpPr>
        <xdr:cNvPr id="620" name="直線コネクタ 619">
          <a:extLst>
            <a:ext uri="{FF2B5EF4-FFF2-40B4-BE49-F238E27FC236}">
              <a16:creationId xmlns:a16="http://schemas.microsoft.com/office/drawing/2014/main" id="{1B64F579-A515-4082-A22E-FE87931AE8C7}"/>
            </a:ext>
          </a:extLst>
        </xdr:cNvPr>
        <xdr:cNvCxnSpPr/>
      </xdr:nvCxnSpPr>
      <xdr:spPr>
        <a:xfrm>
          <a:off x="18399760" y="14540865"/>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76454</xdr:rowOff>
    </xdr:from>
    <xdr:to>
      <xdr:col>102</xdr:col>
      <xdr:colOff>165100</xdr:colOff>
      <xdr:row>85</xdr:row>
      <xdr:rowOff>6604</xdr:rowOff>
    </xdr:to>
    <xdr:sp macro="" textlink="">
      <xdr:nvSpPr>
        <xdr:cNvPr id="621" name="楕円 620">
          <a:extLst>
            <a:ext uri="{FF2B5EF4-FFF2-40B4-BE49-F238E27FC236}">
              <a16:creationId xmlns:a16="http://schemas.microsoft.com/office/drawing/2014/main" id="{279E2156-D835-4C21-BBC6-927D8A61EB40}"/>
            </a:ext>
          </a:extLst>
        </xdr:cNvPr>
        <xdr:cNvSpPr/>
      </xdr:nvSpPr>
      <xdr:spPr>
        <a:xfrm>
          <a:off x="17547590" y="144782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127254</xdr:rowOff>
    </xdr:from>
    <xdr:to>
      <xdr:col>107</xdr:col>
      <xdr:colOff>50800</xdr:colOff>
      <xdr:row>84</xdr:row>
      <xdr:rowOff>140970</xdr:rowOff>
    </xdr:to>
    <xdr:cxnSp macro="">
      <xdr:nvCxnSpPr>
        <xdr:cNvPr id="622" name="直線コネクタ 621">
          <a:extLst>
            <a:ext uri="{FF2B5EF4-FFF2-40B4-BE49-F238E27FC236}">
              <a16:creationId xmlns:a16="http://schemas.microsoft.com/office/drawing/2014/main" id="{B24D9D8B-9012-4455-A4D0-695C779FBCE2}"/>
            </a:ext>
          </a:extLst>
        </xdr:cNvPr>
        <xdr:cNvCxnSpPr/>
      </xdr:nvCxnSpPr>
      <xdr:spPr>
        <a:xfrm>
          <a:off x="17602200" y="14532864"/>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81026</xdr:rowOff>
    </xdr:from>
    <xdr:to>
      <xdr:col>98</xdr:col>
      <xdr:colOff>38100</xdr:colOff>
      <xdr:row>85</xdr:row>
      <xdr:rowOff>11176</xdr:rowOff>
    </xdr:to>
    <xdr:sp macro="" textlink="">
      <xdr:nvSpPr>
        <xdr:cNvPr id="623" name="楕円 622">
          <a:extLst>
            <a:ext uri="{FF2B5EF4-FFF2-40B4-BE49-F238E27FC236}">
              <a16:creationId xmlns:a16="http://schemas.microsoft.com/office/drawing/2014/main" id="{CA288D87-D1E9-48AD-AE27-C43EC082DB16}"/>
            </a:ext>
          </a:extLst>
        </xdr:cNvPr>
        <xdr:cNvSpPr/>
      </xdr:nvSpPr>
      <xdr:spPr>
        <a:xfrm>
          <a:off x="16761460" y="144847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127254</xdr:rowOff>
    </xdr:from>
    <xdr:to>
      <xdr:col>102</xdr:col>
      <xdr:colOff>114300</xdr:colOff>
      <xdr:row>84</xdr:row>
      <xdr:rowOff>131826</xdr:rowOff>
    </xdr:to>
    <xdr:cxnSp macro="">
      <xdr:nvCxnSpPr>
        <xdr:cNvPr id="624" name="直線コネクタ 623">
          <a:extLst>
            <a:ext uri="{FF2B5EF4-FFF2-40B4-BE49-F238E27FC236}">
              <a16:creationId xmlns:a16="http://schemas.microsoft.com/office/drawing/2014/main" id="{43B1C654-1A23-4907-A00B-FA4BE26CAF8C}"/>
            </a:ext>
          </a:extLst>
        </xdr:cNvPr>
        <xdr:cNvCxnSpPr/>
      </xdr:nvCxnSpPr>
      <xdr:spPr>
        <a:xfrm flipV="1">
          <a:off x="16804640" y="14532864"/>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98569</xdr:rowOff>
    </xdr:from>
    <xdr:ext cx="469744" cy="259045"/>
    <xdr:sp macro="" textlink="">
      <xdr:nvSpPr>
        <xdr:cNvPr id="625" name="n_1aveValue【消防施設】&#10;一人当たり面積">
          <a:extLst>
            <a:ext uri="{FF2B5EF4-FFF2-40B4-BE49-F238E27FC236}">
              <a16:creationId xmlns:a16="http://schemas.microsoft.com/office/drawing/2014/main" id="{9AB7FF86-05E4-4ECE-AFE8-D423EA8C6B24}"/>
            </a:ext>
          </a:extLst>
        </xdr:cNvPr>
        <xdr:cNvSpPr txBox="1"/>
      </xdr:nvSpPr>
      <xdr:spPr>
        <a:xfrm>
          <a:off x="18982132"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96283</xdr:rowOff>
    </xdr:from>
    <xdr:ext cx="469744" cy="259045"/>
    <xdr:sp macro="" textlink="">
      <xdr:nvSpPr>
        <xdr:cNvPr id="626" name="n_2aveValue【消防施設】&#10;一人当たり面積">
          <a:extLst>
            <a:ext uri="{FF2B5EF4-FFF2-40B4-BE49-F238E27FC236}">
              <a16:creationId xmlns:a16="http://schemas.microsoft.com/office/drawing/2014/main" id="{97AB2CA5-1F87-4690-8F86-31C363A66233}"/>
            </a:ext>
          </a:extLst>
        </xdr:cNvPr>
        <xdr:cNvSpPr txBox="1"/>
      </xdr:nvSpPr>
      <xdr:spPr>
        <a:xfrm>
          <a:off x="18182032" y="1415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119142</xdr:rowOff>
    </xdr:from>
    <xdr:ext cx="469744" cy="259045"/>
    <xdr:sp macro="" textlink="">
      <xdr:nvSpPr>
        <xdr:cNvPr id="627" name="n_3aveValue【消防施設】&#10;一人当たり面積">
          <a:extLst>
            <a:ext uri="{FF2B5EF4-FFF2-40B4-BE49-F238E27FC236}">
              <a16:creationId xmlns:a16="http://schemas.microsoft.com/office/drawing/2014/main" id="{46DF719F-D64F-442A-B46E-08B50864BDD5}"/>
            </a:ext>
          </a:extLst>
        </xdr:cNvPr>
        <xdr:cNvSpPr txBox="1"/>
      </xdr:nvSpPr>
      <xdr:spPr>
        <a:xfrm>
          <a:off x="17384472" y="141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628" name="n_4aveValue【消防施設】&#10;一人当たり面積">
          <a:extLst>
            <a:ext uri="{FF2B5EF4-FFF2-40B4-BE49-F238E27FC236}">
              <a16:creationId xmlns:a16="http://schemas.microsoft.com/office/drawing/2014/main" id="{3991E454-D924-4DA6-A3E9-3D6A53CDC2F6}"/>
            </a:ext>
          </a:extLst>
        </xdr:cNvPr>
        <xdr:cNvSpPr txBox="1"/>
      </xdr:nvSpPr>
      <xdr:spPr>
        <a:xfrm>
          <a:off x="1658881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16019</xdr:rowOff>
    </xdr:from>
    <xdr:ext cx="469744" cy="259045"/>
    <xdr:sp macro="" textlink="">
      <xdr:nvSpPr>
        <xdr:cNvPr id="629" name="n_1mainValue【消防施設】&#10;一人当たり面積">
          <a:extLst>
            <a:ext uri="{FF2B5EF4-FFF2-40B4-BE49-F238E27FC236}">
              <a16:creationId xmlns:a16="http://schemas.microsoft.com/office/drawing/2014/main" id="{01D0D850-9AA8-4E09-BD9D-966322CA1909}"/>
            </a:ext>
          </a:extLst>
        </xdr:cNvPr>
        <xdr:cNvSpPr txBox="1"/>
      </xdr:nvSpPr>
      <xdr:spPr>
        <a:xfrm>
          <a:off x="18982132" y="1459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11447</xdr:rowOff>
    </xdr:from>
    <xdr:ext cx="469744" cy="259045"/>
    <xdr:sp macro="" textlink="">
      <xdr:nvSpPr>
        <xdr:cNvPr id="630" name="n_2mainValue【消防施設】&#10;一人当たり面積">
          <a:extLst>
            <a:ext uri="{FF2B5EF4-FFF2-40B4-BE49-F238E27FC236}">
              <a16:creationId xmlns:a16="http://schemas.microsoft.com/office/drawing/2014/main" id="{379CA2F5-0632-409F-B05C-11A0089D9163}"/>
            </a:ext>
          </a:extLst>
        </xdr:cNvPr>
        <xdr:cNvSpPr txBox="1"/>
      </xdr:nvSpPr>
      <xdr:spPr>
        <a:xfrm>
          <a:off x="18182032"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169181</xdr:rowOff>
    </xdr:from>
    <xdr:ext cx="469744" cy="259045"/>
    <xdr:sp macro="" textlink="">
      <xdr:nvSpPr>
        <xdr:cNvPr id="631" name="n_3mainValue【消防施設】&#10;一人当たり面積">
          <a:extLst>
            <a:ext uri="{FF2B5EF4-FFF2-40B4-BE49-F238E27FC236}">
              <a16:creationId xmlns:a16="http://schemas.microsoft.com/office/drawing/2014/main" id="{49C43EB2-4B4E-4676-96B9-4F0D84DAF26C}"/>
            </a:ext>
          </a:extLst>
        </xdr:cNvPr>
        <xdr:cNvSpPr txBox="1"/>
      </xdr:nvSpPr>
      <xdr:spPr>
        <a:xfrm>
          <a:off x="17384472" y="1457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2303</xdr:rowOff>
    </xdr:from>
    <xdr:ext cx="469744" cy="259045"/>
    <xdr:sp macro="" textlink="">
      <xdr:nvSpPr>
        <xdr:cNvPr id="632" name="n_4mainValue【消防施設】&#10;一人当たり面積">
          <a:extLst>
            <a:ext uri="{FF2B5EF4-FFF2-40B4-BE49-F238E27FC236}">
              <a16:creationId xmlns:a16="http://schemas.microsoft.com/office/drawing/2014/main" id="{5FBA5A1F-1C83-43CF-9E10-427B95EC6955}"/>
            </a:ext>
          </a:extLst>
        </xdr:cNvPr>
        <xdr:cNvSpPr txBox="1"/>
      </xdr:nvSpPr>
      <xdr:spPr>
        <a:xfrm>
          <a:off x="16588817"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3" name="正方形/長方形 632">
          <a:extLst>
            <a:ext uri="{FF2B5EF4-FFF2-40B4-BE49-F238E27FC236}">
              <a16:creationId xmlns:a16="http://schemas.microsoft.com/office/drawing/2014/main" id="{2155548D-2156-4017-93EE-2FC6328854B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4" name="正方形/長方形 633">
          <a:extLst>
            <a:ext uri="{FF2B5EF4-FFF2-40B4-BE49-F238E27FC236}">
              <a16:creationId xmlns:a16="http://schemas.microsoft.com/office/drawing/2014/main" id="{649B48C1-EE87-47BC-B23C-A81B211332C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5" name="正方形/長方形 634">
          <a:extLst>
            <a:ext uri="{FF2B5EF4-FFF2-40B4-BE49-F238E27FC236}">
              <a16:creationId xmlns:a16="http://schemas.microsoft.com/office/drawing/2014/main" id="{522A964E-BB66-4BED-BCFB-AB2C1296823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6" name="正方形/長方形 635">
          <a:extLst>
            <a:ext uri="{FF2B5EF4-FFF2-40B4-BE49-F238E27FC236}">
              <a16:creationId xmlns:a16="http://schemas.microsoft.com/office/drawing/2014/main" id="{B5E0A4A0-D62B-4E3D-ACD6-A22A95E04E2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7" name="正方形/長方形 636">
          <a:extLst>
            <a:ext uri="{FF2B5EF4-FFF2-40B4-BE49-F238E27FC236}">
              <a16:creationId xmlns:a16="http://schemas.microsoft.com/office/drawing/2014/main" id="{CEACE4AB-FC9D-4391-815A-D0CD5A3C391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8" name="正方形/長方形 637">
          <a:extLst>
            <a:ext uri="{FF2B5EF4-FFF2-40B4-BE49-F238E27FC236}">
              <a16:creationId xmlns:a16="http://schemas.microsoft.com/office/drawing/2014/main" id="{B64D61AC-FCE3-403E-931E-EE2CCAE3AF2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9" name="正方形/長方形 638">
          <a:extLst>
            <a:ext uri="{FF2B5EF4-FFF2-40B4-BE49-F238E27FC236}">
              <a16:creationId xmlns:a16="http://schemas.microsoft.com/office/drawing/2014/main" id="{43F70D9A-4B34-4860-A27F-4B3B49DE447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0" name="正方形/長方形 639">
          <a:extLst>
            <a:ext uri="{FF2B5EF4-FFF2-40B4-BE49-F238E27FC236}">
              <a16:creationId xmlns:a16="http://schemas.microsoft.com/office/drawing/2014/main" id="{BA8A76F0-1E8E-4949-AB3D-31DE91E5A48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1" name="テキスト ボックス 640">
          <a:extLst>
            <a:ext uri="{FF2B5EF4-FFF2-40B4-BE49-F238E27FC236}">
              <a16:creationId xmlns:a16="http://schemas.microsoft.com/office/drawing/2014/main" id="{ABBB3575-0091-4F0C-88C0-CA9892232D4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2" name="直線コネクタ 641">
          <a:extLst>
            <a:ext uri="{FF2B5EF4-FFF2-40B4-BE49-F238E27FC236}">
              <a16:creationId xmlns:a16="http://schemas.microsoft.com/office/drawing/2014/main" id="{C63F7FAF-A5CC-404A-B6A9-D3CC9EC4B34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3" name="テキスト ボックス 642">
          <a:extLst>
            <a:ext uri="{FF2B5EF4-FFF2-40B4-BE49-F238E27FC236}">
              <a16:creationId xmlns:a16="http://schemas.microsoft.com/office/drawing/2014/main" id="{63AFF416-E8F9-4945-8B0A-BD6AC6D4164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4" name="直線コネクタ 643">
          <a:extLst>
            <a:ext uri="{FF2B5EF4-FFF2-40B4-BE49-F238E27FC236}">
              <a16:creationId xmlns:a16="http://schemas.microsoft.com/office/drawing/2014/main" id="{EF7B0C20-9DEA-490F-8CBB-B49AAB0569C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5" name="テキスト ボックス 644">
          <a:extLst>
            <a:ext uri="{FF2B5EF4-FFF2-40B4-BE49-F238E27FC236}">
              <a16:creationId xmlns:a16="http://schemas.microsoft.com/office/drawing/2014/main" id="{A90B9604-D0A6-49B4-BA1D-C075840FC3B2}"/>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6" name="直線コネクタ 645">
          <a:extLst>
            <a:ext uri="{FF2B5EF4-FFF2-40B4-BE49-F238E27FC236}">
              <a16:creationId xmlns:a16="http://schemas.microsoft.com/office/drawing/2014/main" id="{C2235F19-DCAE-485B-A96C-ABA3875D80F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7" name="テキスト ボックス 646">
          <a:extLst>
            <a:ext uri="{FF2B5EF4-FFF2-40B4-BE49-F238E27FC236}">
              <a16:creationId xmlns:a16="http://schemas.microsoft.com/office/drawing/2014/main" id="{99D3E65A-DFE1-4E19-BDF7-B8A8DCDFE071}"/>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8" name="直線コネクタ 647">
          <a:extLst>
            <a:ext uri="{FF2B5EF4-FFF2-40B4-BE49-F238E27FC236}">
              <a16:creationId xmlns:a16="http://schemas.microsoft.com/office/drawing/2014/main" id="{3D1A1592-DDDB-40E5-9E83-61E8C0AE2A4D}"/>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9" name="テキスト ボックス 648">
          <a:extLst>
            <a:ext uri="{FF2B5EF4-FFF2-40B4-BE49-F238E27FC236}">
              <a16:creationId xmlns:a16="http://schemas.microsoft.com/office/drawing/2014/main" id="{0713244C-2A3F-45DA-A890-DA583841D18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0" name="直線コネクタ 649">
          <a:extLst>
            <a:ext uri="{FF2B5EF4-FFF2-40B4-BE49-F238E27FC236}">
              <a16:creationId xmlns:a16="http://schemas.microsoft.com/office/drawing/2014/main" id="{3C39A1AE-6F02-4DAD-A4AF-673E123B8D12}"/>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1" name="テキスト ボックス 650">
          <a:extLst>
            <a:ext uri="{FF2B5EF4-FFF2-40B4-BE49-F238E27FC236}">
              <a16:creationId xmlns:a16="http://schemas.microsoft.com/office/drawing/2014/main" id="{9299DBFC-B419-4ED8-ABA2-92ED1CF9044F}"/>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2" name="直線コネクタ 651">
          <a:extLst>
            <a:ext uri="{FF2B5EF4-FFF2-40B4-BE49-F238E27FC236}">
              <a16:creationId xmlns:a16="http://schemas.microsoft.com/office/drawing/2014/main" id="{9375A84E-FEED-41DA-BFE0-C4AB1C6FE50D}"/>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3" name="テキスト ボックス 652">
          <a:extLst>
            <a:ext uri="{FF2B5EF4-FFF2-40B4-BE49-F238E27FC236}">
              <a16:creationId xmlns:a16="http://schemas.microsoft.com/office/drawing/2014/main" id="{0525E3DF-24C7-4633-9CA3-D44461FE3A1B}"/>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4" name="直線コネクタ 653">
          <a:extLst>
            <a:ext uri="{FF2B5EF4-FFF2-40B4-BE49-F238E27FC236}">
              <a16:creationId xmlns:a16="http://schemas.microsoft.com/office/drawing/2014/main" id="{50332C22-E46A-4A12-8DB6-E717E5205C7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5" name="テキスト ボックス 654">
          <a:extLst>
            <a:ext uri="{FF2B5EF4-FFF2-40B4-BE49-F238E27FC236}">
              <a16:creationId xmlns:a16="http://schemas.microsoft.com/office/drawing/2014/main" id="{CB5DE6CB-6AB4-46E5-97D4-C146FAD05815}"/>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6" name="直線コネクタ 655">
          <a:extLst>
            <a:ext uri="{FF2B5EF4-FFF2-40B4-BE49-F238E27FC236}">
              <a16:creationId xmlns:a16="http://schemas.microsoft.com/office/drawing/2014/main" id="{A47CC893-8C27-4A21-88C7-5484ED6322E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7" name="【庁舎】&#10;有形固定資産減価償却率グラフ枠">
          <a:extLst>
            <a:ext uri="{FF2B5EF4-FFF2-40B4-BE49-F238E27FC236}">
              <a16:creationId xmlns:a16="http://schemas.microsoft.com/office/drawing/2014/main" id="{0FBE7285-EAC3-4674-AB44-810233BB1DA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120287</xdr:rowOff>
    </xdr:from>
    <xdr:to>
      <xdr:col>85</xdr:col>
      <xdr:colOff>126364</xdr:colOff>
      <xdr:row>109</xdr:row>
      <xdr:rowOff>9252</xdr:rowOff>
    </xdr:to>
    <xdr:cxnSp macro="">
      <xdr:nvCxnSpPr>
        <xdr:cNvPr id="658" name="直線コネクタ 657">
          <a:extLst>
            <a:ext uri="{FF2B5EF4-FFF2-40B4-BE49-F238E27FC236}">
              <a16:creationId xmlns:a16="http://schemas.microsoft.com/office/drawing/2014/main" id="{2B265F0A-378F-4770-BEB5-41CC174B05A5}"/>
            </a:ext>
          </a:extLst>
        </xdr:cNvPr>
        <xdr:cNvCxnSpPr/>
      </xdr:nvCxnSpPr>
      <xdr:spPr>
        <a:xfrm flipV="1">
          <a:off x="14703424" y="17095742"/>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13079</xdr:rowOff>
    </xdr:from>
    <xdr:ext cx="405111" cy="259045"/>
    <xdr:sp macro="" textlink="">
      <xdr:nvSpPr>
        <xdr:cNvPr id="659" name="【庁舎】&#10;有形固定資産減価償却率最小値テキスト">
          <a:extLst>
            <a:ext uri="{FF2B5EF4-FFF2-40B4-BE49-F238E27FC236}">
              <a16:creationId xmlns:a16="http://schemas.microsoft.com/office/drawing/2014/main" id="{C2057773-F1F5-4E89-B1F2-4D49722604F2}"/>
            </a:ext>
          </a:extLst>
        </xdr:cNvPr>
        <xdr:cNvSpPr txBox="1"/>
      </xdr:nvSpPr>
      <xdr:spPr>
        <a:xfrm>
          <a:off x="1474216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9252</xdr:rowOff>
    </xdr:from>
    <xdr:to>
      <xdr:col>86</xdr:col>
      <xdr:colOff>25400</xdr:colOff>
      <xdr:row>109</xdr:row>
      <xdr:rowOff>9252</xdr:rowOff>
    </xdr:to>
    <xdr:cxnSp macro="">
      <xdr:nvCxnSpPr>
        <xdr:cNvPr id="660" name="直線コネクタ 659">
          <a:extLst>
            <a:ext uri="{FF2B5EF4-FFF2-40B4-BE49-F238E27FC236}">
              <a16:creationId xmlns:a16="http://schemas.microsoft.com/office/drawing/2014/main" id="{226C0A78-B8D1-4134-8C16-D65B53862E9E}"/>
            </a:ext>
          </a:extLst>
        </xdr:cNvPr>
        <xdr:cNvCxnSpPr/>
      </xdr:nvCxnSpPr>
      <xdr:spPr>
        <a:xfrm>
          <a:off x="1461135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66964</xdr:rowOff>
    </xdr:from>
    <xdr:ext cx="340478" cy="259045"/>
    <xdr:sp macro="" textlink="">
      <xdr:nvSpPr>
        <xdr:cNvPr id="661" name="【庁舎】&#10;有形固定資産減価償却率最大値テキスト">
          <a:extLst>
            <a:ext uri="{FF2B5EF4-FFF2-40B4-BE49-F238E27FC236}">
              <a16:creationId xmlns:a16="http://schemas.microsoft.com/office/drawing/2014/main" id="{D499AE0D-7237-40B1-A687-E0ED27A96997}"/>
            </a:ext>
          </a:extLst>
        </xdr:cNvPr>
        <xdr:cNvSpPr txBox="1"/>
      </xdr:nvSpPr>
      <xdr:spPr>
        <a:xfrm>
          <a:off x="14742160" y="16867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120287</xdr:rowOff>
    </xdr:from>
    <xdr:to>
      <xdr:col>86</xdr:col>
      <xdr:colOff>25400</xdr:colOff>
      <xdr:row>99</xdr:row>
      <xdr:rowOff>120287</xdr:rowOff>
    </xdr:to>
    <xdr:cxnSp macro="">
      <xdr:nvCxnSpPr>
        <xdr:cNvPr id="662" name="直線コネクタ 661">
          <a:extLst>
            <a:ext uri="{FF2B5EF4-FFF2-40B4-BE49-F238E27FC236}">
              <a16:creationId xmlns:a16="http://schemas.microsoft.com/office/drawing/2014/main" id="{2AF08739-1079-498D-9459-5E92ED05C9FC}"/>
            </a:ext>
          </a:extLst>
        </xdr:cNvPr>
        <xdr:cNvCxnSpPr/>
      </xdr:nvCxnSpPr>
      <xdr:spPr>
        <a:xfrm>
          <a:off x="14611350" y="17095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52813</xdr:rowOff>
    </xdr:from>
    <xdr:ext cx="405111" cy="259045"/>
    <xdr:sp macro="" textlink="">
      <xdr:nvSpPr>
        <xdr:cNvPr id="663" name="【庁舎】&#10;有形固定資産減価償却率平均値テキスト">
          <a:extLst>
            <a:ext uri="{FF2B5EF4-FFF2-40B4-BE49-F238E27FC236}">
              <a16:creationId xmlns:a16="http://schemas.microsoft.com/office/drawing/2014/main" id="{D97414B9-157C-4C75-AA53-E5BBCD6A4346}"/>
            </a:ext>
          </a:extLst>
        </xdr:cNvPr>
        <xdr:cNvSpPr txBox="1"/>
      </xdr:nvSpPr>
      <xdr:spPr>
        <a:xfrm>
          <a:off x="14742160" y="178874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664" name="フローチャート: 判断 663">
          <a:extLst>
            <a:ext uri="{FF2B5EF4-FFF2-40B4-BE49-F238E27FC236}">
              <a16:creationId xmlns:a16="http://schemas.microsoft.com/office/drawing/2014/main" id="{AFE48952-49FF-4837-B6F5-4CEF73B33A25}"/>
            </a:ext>
          </a:extLst>
        </xdr:cNvPr>
        <xdr:cNvSpPr/>
      </xdr:nvSpPr>
      <xdr:spPr>
        <a:xfrm>
          <a:off x="14649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665" name="フローチャート: 判断 664">
          <a:extLst>
            <a:ext uri="{FF2B5EF4-FFF2-40B4-BE49-F238E27FC236}">
              <a16:creationId xmlns:a16="http://schemas.microsoft.com/office/drawing/2014/main" id="{F1A7730D-7A37-4ED8-AD60-FB9D1C6B3856}"/>
            </a:ext>
          </a:extLst>
        </xdr:cNvPr>
        <xdr:cNvSpPr/>
      </xdr:nvSpPr>
      <xdr:spPr>
        <a:xfrm>
          <a:off x="13887450" y="179068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69487</xdr:rowOff>
    </xdr:from>
    <xdr:to>
      <xdr:col>76</xdr:col>
      <xdr:colOff>165100</xdr:colOff>
      <xdr:row>104</xdr:row>
      <xdr:rowOff>171087</xdr:rowOff>
    </xdr:to>
    <xdr:sp macro="" textlink="">
      <xdr:nvSpPr>
        <xdr:cNvPr id="666" name="フローチャート: 判断 665">
          <a:extLst>
            <a:ext uri="{FF2B5EF4-FFF2-40B4-BE49-F238E27FC236}">
              <a16:creationId xmlns:a16="http://schemas.microsoft.com/office/drawing/2014/main" id="{3853DE72-D17A-4245-9D4F-1E26905D4A20}"/>
            </a:ext>
          </a:extLst>
        </xdr:cNvPr>
        <xdr:cNvSpPr/>
      </xdr:nvSpPr>
      <xdr:spPr>
        <a:xfrm>
          <a:off x="13089890" y="1789838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667" name="フローチャート: 判断 666">
          <a:extLst>
            <a:ext uri="{FF2B5EF4-FFF2-40B4-BE49-F238E27FC236}">
              <a16:creationId xmlns:a16="http://schemas.microsoft.com/office/drawing/2014/main" id="{098E240D-4087-4592-A2F2-976465A4601A}"/>
            </a:ext>
          </a:extLst>
        </xdr:cNvPr>
        <xdr:cNvSpPr/>
      </xdr:nvSpPr>
      <xdr:spPr>
        <a:xfrm>
          <a:off x="12303760" y="17922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144599</xdr:rowOff>
    </xdr:from>
    <xdr:to>
      <xdr:col>67</xdr:col>
      <xdr:colOff>101600</xdr:colOff>
      <xdr:row>105</xdr:row>
      <xdr:rowOff>74749</xdr:rowOff>
    </xdr:to>
    <xdr:sp macro="" textlink="">
      <xdr:nvSpPr>
        <xdr:cNvPr id="668" name="フローチャート: 判断 667">
          <a:extLst>
            <a:ext uri="{FF2B5EF4-FFF2-40B4-BE49-F238E27FC236}">
              <a16:creationId xmlns:a16="http://schemas.microsoft.com/office/drawing/2014/main" id="{750B2888-2DF4-4787-907B-4F71E2111C25}"/>
            </a:ext>
          </a:extLst>
        </xdr:cNvPr>
        <xdr:cNvSpPr/>
      </xdr:nvSpPr>
      <xdr:spPr>
        <a:xfrm>
          <a:off x="11487150" y="179734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FD3E9C4E-5999-4CF8-BE72-08326037646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3329770E-037C-4C1D-B6B5-3AB5E04E44F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8ABCAB6C-D231-494D-B3AE-5E07DD431CB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BB19D1F5-2C85-409B-9364-02524CECDC4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67EF3961-5CF2-4C47-87F9-1493772EC61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159294</xdr:rowOff>
    </xdr:from>
    <xdr:to>
      <xdr:col>85</xdr:col>
      <xdr:colOff>177800</xdr:colOff>
      <xdr:row>104</xdr:row>
      <xdr:rowOff>89444</xdr:rowOff>
    </xdr:to>
    <xdr:sp macro="" textlink="">
      <xdr:nvSpPr>
        <xdr:cNvPr id="674" name="楕円 673">
          <a:extLst>
            <a:ext uri="{FF2B5EF4-FFF2-40B4-BE49-F238E27FC236}">
              <a16:creationId xmlns:a16="http://schemas.microsoft.com/office/drawing/2014/main" id="{87621C77-8015-414D-9FE9-19FE7E0C9823}"/>
            </a:ext>
          </a:extLst>
        </xdr:cNvPr>
        <xdr:cNvSpPr/>
      </xdr:nvSpPr>
      <xdr:spPr>
        <a:xfrm>
          <a:off x="14649450" y="178205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10721</xdr:rowOff>
    </xdr:from>
    <xdr:ext cx="405111" cy="259045"/>
    <xdr:sp macro="" textlink="">
      <xdr:nvSpPr>
        <xdr:cNvPr id="675" name="【庁舎】&#10;有形固定資産減価償却率該当値テキスト">
          <a:extLst>
            <a:ext uri="{FF2B5EF4-FFF2-40B4-BE49-F238E27FC236}">
              <a16:creationId xmlns:a16="http://schemas.microsoft.com/office/drawing/2014/main" id="{BDB2618B-803F-459E-840A-613F8976691D}"/>
            </a:ext>
          </a:extLst>
        </xdr:cNvPr>
        <xdr:cNvSpPr txBox="1"/>
      </xdr:nvSpPr>
      <xdr:spPr>
        <a:xfrm>
          <a:off x="14742160" y="1767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125005</xdr:rowOff>
    </xdr:from>
    <xdr:to>
      <xdr:col>81</xdr:col>
      <xdr:colOff>101600</xdr:colOff>
      <xdr:row>104</xdr:row>
      <xdr:rowOff>55155</xdr:rowOff>
    </xdr:to>
    <xdr:sp macro="" textlink="">
      <xdr:nvSpPr>
        <xdr:cNvPr id="676" name="楕円 675">
          <a:extLst>
            <a:ext uri="{FF2B5EF4-FFF2-40B4-BE49-F238E27FC236}">
              <a16:creationId xmlns:a16="http://schemas.microsoft.com/office/drawing/2014/main" id="{8FF49153-98D4-4E21-9DAA-F3FF8C0714C7}"/>
            </a:ext>
          </a:extLst>
        </xdr:cNvPr>
        <xdr:cNvSpPr/>
      </xdr:nvSpPr>
      <xdr:spPr>
        <a:xfrm>
          <a:off x="13887450" y="177862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4355</xdr:rowOff>
    </xdr:from>
    <xdr:to>
      <xdr:col>85</xdr:col>
      <xdr:colOff>127000</xdr:colOff>
      <xdr:row>104</xdr:row>
      <xdr:rowOff>38644</xdr:rowOff>
    </xdr:to>
    <xdr:cxnSp macro="">
      <xdr:nvCxnSpPr>
        <xdr:cNvPr id="677" name="直線コネクタ 676">
          <a:extLst>
            <a:ext uri="{FF2B5EF4-FFF2-40B4-BE49-F238E27FC236}">
              <a16:creationId xmlns:a16="http://schemas.microsoft.com/office/drawing/2014/main" id="{56D5FA46-F42E-42A6-8DF4-D98ECC21F037}"/>
            </a:ext>
          </a:extLst>
        </xdr:cNvPr>
        <xdr:cNvCxnSpPr/>
      </xdr:nvCxnSpPr>
      <xdr:spPr>
        <a:xfrm>
          <a:off x="13942060" y="17837060"/>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90714</xdr:rowOff>
    </xdr:from>
    <xdr:to>
      <xdr:col>76</xdr:col>
      <xdr:colOff>165100</xdr:colOff>
      <xdr:row>104</xdr:row>
      <xdr:rowOff>20864</xdr:rowOff>
    </xdr:to>
    <xdr:sp macro="" textlink="">
      <xdr:nvSpPr>
        <xdr:cNvPr id="678" name="楕円 677">
          <a:extLst>
            <a:ext uri="{FF2B5EF4-FFF2-40B4-BE49-F238E27FC236}">
              <a16:creationId xmlns:a16="http://schemas.microsoft.com/office/drawing/2014/main" id="{0AB84328-1A4E-4C68-A77A-E210001CCFFF}"/>
            </a:ext>
          </a:extLst>
        </xdr:cNvPr>
        <xdr:cNvSpPr/>
      </xdr:nvSpPr>
      <xdr:spPr>
        <a:xfrm>
          <a:off x="13089890" y="1775387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141514</xdr:rowOff>
    </xdr:from>
    <xdr:to>
      <xdr:col>81</xdr:col>
      <xdr:colOff>50800</xdr:colOff>
      <xdr:row>104</xdr:row>
      <xdr:rowOff>4355</xdr:rowOff>
    </xdr:to>
    <xdr:cxnSp macro="">
      <xdr:nvCxnSpPr>
        <xdr:cNvPr id="679" name="直線コネクタ 678">
          <a:extLst>
            <a:ext uri="{FF2B5EF4-FFF2-40B4-BE49-F238E27FC236}">
              <a16:creationId xmlns:a16="http://schemas.microsoft.com/office/drawing/2014/main" id="{D2C5759E-4DB1-45C7-96E3-E14205619B68}"/>
            </a:ext>
          </a:extLst>
        </xdr:cNvPr>
        <xdr:cNvCxnSpPr/>
      </xdr:nvCxnSpPr>
      <xdr:spPr>
        <a:xfrm>
          <a:off x="13144500" y="17798959"/>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56424</xdr:rowOff>
    </xdr:from>
    <xdr:to>
      <xdr:col>72</xdr:col>
      <xdr:colOff>38100</xdr:colOff>
      <xdr:row>103</xdr:row>
      <xdr:rowOff>158024</xdr:rowOff>
    </xdr:to>
    <xdr:sp macro="" textlink="">
      <xdr:nvSpPr>
        <xdr:cNvPr id="680" name="楕円 679">
          <a:extLst>
            <a:ext uri="{FF2B5EF4-FFF2-40B4-BE49-F238E27FC236}">
              <a16:creationId xmlns:a16="http://schemas.microsoft.com/office/drawing/2014/main" id="{1DD34468-7E73-41FF-BEF0-A1D82F4A3D3B}"/>
            </a:ext>
          </a:extLst>
        </xdr:cNvPr>
        <xdr:cNvSpPr/>
      </xdr:nvSpPr>
      <xdr:spPr>
        <a:xfrm>
          <a:off x="12303760" y="1771958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107224</xdr:rowOff>
    </xdr:from>
    <xdr:to>
      <xdr:col>76</xdr:col>
      <xdr:colOff>114300</xdr:colOff>
      <xdr:row>103</xdr:row>
      <xdr:rowOff>141514</xdr:rowOff>
    </xdr:to>
    <xdr:cxnSp macro="">
      <xdr:nvCxnSpPr>
        <xdr:cNvPr id="681" name="直線コネクタ 680">
          <a:extLst>
            <a:ext uri="{FF2B5EF4-FFF2-40B4-BE49-F238E27FC236}">
              <a16:creationId xmlns:a16="http://schemas.microsoft.com/office/drawing/2014/main" id="{10F97DEB-17FC-436A-B225-3C5117BBAAD8}"/>
            </a:ext>
          </a:extLst>
        </xdr:cNvPr>
        <xdr:cNvCxnSpPr/>
      </xdr:nvCxnSpPr>
      <xdr:spPr>
        <a:xfrm>
          <a:off x="12346940" y="17764669"/>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22134</xdr:rowOff>
    </xdr:from>
    <xdr:to>
      <xdr:col>67</xdr:col>
      <xdr:colOff>101600</xdr:colOff>
      <xdr:row>103</xdr:row>
      <xdr:rowOff>123734</xdr:rowOff>
    </xdr:to>
    <xdr:sp macro="" textlink="">
      <xdr:nvSpPr>
        <xdr:cNvPr id="682" name="楕円 681">
          <a:extLst>
            <a:ext uri="{FF2B5EF4-FFF2-40B4-BE49-F238E27FC236}">
              <a16:creationId xmlns:a16="http://schemas.microsoft.com/office/drawing/2014/main" id="{B77EF71D-9F66-4EB9-99A7-9260A4AE409E}"/>
            </a:ext>
          </a:extLst>
        </xdr:cNvPr>
        <xdr:cNvSpPr/>
      </xdr:nvSpPr>
      <xdr:spPr>
        <a:xfrm>
          <a:off x="11487150" y="1767767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72934</xdr:rowOff>
    </xdr:from>
    <xdr:to>
      <xdr:col>71</xdr:col>
      <xdr:colOff>177800</xdr:colOff>
      <xdr:row>103</xdr:row>
      <xdr:rowOff>107224</xdr:rowOff>
    </xdr:to>
    <xdr:cxnSp macro="">
      <xdr:nvCxnSpPr>
        <xdr:cNvPr id="683" name="直線コネクタ 682">
          <a:extLst>
            <a:ext uri="{FF2B5EF4-FFF2-40B4-BE49-F238E27FC236}">
              <a16:creationId xmlns:a16="http://schemas.microsoft.com/office/drawing/2014/main" id="{2C3A9DE7-9C2A-40D0-9058-8CFBFB7170F9}"/>
            </a:ext>
          </a:extLst>
        </xdr:cNvPr>
        <xdr:cNvCxnSpPr/>
      </xdr:nvCxnSpPr>
      <xdr:spPr>
        <a:xfrm>
          <a:off x="11541760" y="17732284"/>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168746</xdr:rowOff>
    </xdr:from>
    <xdr:ext cx="405111" cy="259045"/>
    <xdr:sp macro="" textlink="">
      <xdr:nvSpPr>
        <xdr:cNvPr id="684" name="n_1aveValue【庁舎】&#10;有形固定資産減価償却率">
          <a:extLst>
            <a:ext uri="{FF2B5EF4-FFF2-40B4-BE49-F238E27FC236}">
              <a16:creationId xmlns:a16="http://schemas.microsoft.com/office/drawing/2014/main" id="{22752D65-E00D-412F-AF4F-A6D5794B8DA7}"/>
            </a:ext>
          </a:extLst>
        </xdr:cNvPr>
        <xdr:cNvSpPr txBox="1"/>
      </xdr:nvSpPr>
      <xdr:spPr>
        <a:xfrm>
          <a:off x="1373823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162214</xdr:rowOff>
    </xdr:from>
    <xdr:ext cx="405111" cy="259045"/>
    <xdr:sp macro="" textlink="">
      <xdr:nvSpPr>
        <xdr:cNvPr id="685" name="n_2aveValue【庁舎】&#10;有形固定資産減価償却率">
          <a:extLst>
            <a:ext uri="{FF2B5EF4-FFF2-40B4-BE49-F238E27FC236}">
              <a16:creationId xmlns:a16="http://schemas.microsoft.com/office/drawing/2014/main" id="{AF5D988C-A088-4366-83D1-58A75D26CEB9}"/>
            </a:ext>
          </a:extLst>
        </xdr:cNvPr>
        <xdr:cNvSpPr txBox="1"/>
      </xdr:nvSpPr>
      <xdr:spPr>
        <a:xfrm>
          <a:off x="12957184" y="1799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16890</xdr:rowOff>
    </xdr:from>
    <xdr:ext cx="405111" cy="259045"/>
    <xdr:sp macro="" textlink="">
      <xdr:nvSpPr>
        <xdr:cNvPr id="686" name="n_3aveValue【庁舎】&#10;有形固定資産減価償却率">
          <a:extLst>
            <a:ext uri="{FF2B5EF4-FFF2-40B4-BE49-F238E27FC236}">
              <a16:creationId xmlns:a16="http://schemas.microsoft.com/office/drawing/2014/main" id="{808F4220-5AE5-414C-A2E1-DE900EB9E043}"/>
            </a:ext>
          </a:extLst>
        </xdr:cNvPr>
        <xdr:cNvSpPr txBox="1"/>
      </xdr:nvSpPr>
      <xdr:spPr>
        <a:xfrm>
          <a:off x="12171054" y="1802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65876</xdr:rowOff>
    </xdr:from>
    <xdr:ext cx="405111" cy="259045"/>
    <xdr:sp macro="" textlink="">
      <xdr:nvSpPr>
        <xdr:cNvPr id="687" name="n_4aveValue【庁舎】&#10;有形固定資産減価償却率">
          <a:extLst>
            <a:ext uri="{FF2B5EF4-FFF2-40B4-BE49-F238E27FC236}">
              <a16:creationId xmlns:a16="http://schemas.microsoft.com/office/drawing/2014/main" id="{3A61D403-8EF1-4D37-BCD8-41F4FB8E5A95}"/>
            </a:ext>
          </a:extLst>
        </xdr:cNvPr>
        <xdr:cNvSpPr txBox="1"/>
      </xdr:nvSpPr>
      <xdr:spPr>
        <a:xfrm>
          <a:off x="11354444" y="1806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71682</xdr:rowOff>
    </xdr:from>
    <xdr:ext cx="405111" cy="259045"/>
    <xdr:sp macro="" textlink="">
      <xdr:nvSpPr>
        <xdr:cNvPr id="688" name="n_1mainValue【庁舎】&#10;有形固定資産減価償却率">
          <a:extLst>
            <a:ext uri="{FF2B5EF4-FFF2-40B4-BE49-F238E27FC236}">
              <a16:creationId xmlns:a16="http://schemas.microsoft.com/office/drawing/2014/main" id="{84E57703-9F43-49F6-A3CF-642DDDFAA1EF}"/>
            </a:ext>
          </a:extLst>
        </xdr:cNvPr>
        <xdr:cNvSpPr txBox="1"/>
      </xdr:nvSpPr>
      <xdr:spPr>
        <a:xfrm>
          <a:off x="13738234" y="1755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37391</xdr:rowOff>
    </xdr:from>
    <xdr:ext cx="405111" cy="259045"/>
    <xdr:sp macro="" textlink="">
      <xdr:nvSpPr>
        <xdr:cNvPr id="689" name="n_2mainValue【庁舎】&#10;有形固定資産減価償却率">
          <a:extLst>
            <a:ext uri="{FF2B5EF4-FFF2-40B4-BE49-F238E27FC236}">
              <a16:creationId xmlns:a16="http://schemas.microsoft.com/office/drawing/2014/main" id="{6F440495-57E0-4C98-B951-83741D941CFB}"/>
            </a:ext>
          </a:extLst>
        </xdr:cNvPr>
        <xdr:cNvSpPr txBox="1"/>
      </xdr:nvSpPr>
      <xdr:spPr>
        <a:xfrm>
          <a:off x="1295718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3101</xdr:rowOff>
    </xdr:from>
    <xdr:ext cx="405111" cy="259045"/>
    <xdr:sp macro="" textlink="">
      <xdr:nvSpPr>
        <xdr:cNvPr id="690" name="n_3mainValue【庁舎】&#10;有形固定資産減価償却率">
          <a:extLst>
            <a:ext uri="{FF2B5EF4-FFF2-40B4-BE49-F238E27FC236}">
              <a16:creationId xmlns:a16="http://schemas.microsoft.com/office/drawing/2014/main" id="{5256F2D2-2346-431A-B21D-33495B0E4B10}"/>
            </a:ext>
          </a:extLst>
        </xdr:cNvPr>
        <xdr:cNvSpPr txBox="1"/>
      </xdr:nvSpPr>
      <xdr:spPr>
        <a:xfrm>
          <a:off x="12171054" y="1749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140261</xdr:rowOff>
    </xdr:from>
    <xdr:ext cx="405111" cy="259045"/>
    <xdr:sp macro="" textlink="">
      <xdr:nvSpPr>
        <xdr:cNvPr id="691" name="n_4mainValue【庁舎】&#10;有形固定資産減価償却率">
          <a:extLst>
            <a:ext uri="{FF2B5EF4-FFF2-40B4-BE49-F238E27FC236}">
              <a16:creationId xmlns:a16="http://schemas.microsoft.com/office/drawing/2014/main" id="{CD4B14E2-DDC4-4852-9643-9C4DC39B4981}"/>
            </a:ext>
          </a:extLst>
        </xdr:cNvPr>
        <xdr:cNvSpPr txBox="1"/>
      </xdr:nvSpPr>
      <xdr:spPr>
        <a:xfrm>
          <a:off x="11354444" y="1745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8AD6E1F0-A258-4BBF-B7B8-656D215F7F3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9527F265-3838-40DA-A5EC-E192957E6C2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31C64125-60F8-448C-9374-17C94767A90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D257C4D1-519D-4698-9A98-05B36B75E9B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C7079B1B-7262-4D03-8DCB-DAE791EDD41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27208203-2298-4282-914A-4A2A98B1871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C81816AF-86F3-42CF-A6F5-E873C6E8DCE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08BBC4BC-8896-4F41-8474-952BC83C00C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BE264C98-E544-4203-A02B-60A5A221858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2BC713F8-5E9B-4829-825B-28A8224B551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2" name="テキスト ボックス 701">
          <a:extLst>
            <a:ext uri="{FF2B5EF4-FFF2-40B4-BE49-F238E27FC236}">
              <a16:creationId xmlns:a16="http://schemas.microsoft.com/office/drawing/2014/main" id="{6E0C3B1D-2FF1-40CF-B715-6CA35AB4265B}"/>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3" name="直線コネクタ 702">
          <a:extLst>
            <a:ext uri="{FF2B5EF4-FFF2-40B4-BE49-F238E27FC236}">
              <a16:creationId xmlns:a16="http://schemas.microsoft.com/office/drawing/2014/main" id="{3354277F-EF0E-40E2-BA50-3C39E722830F}"/>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4" name="テキスト ボックス 703">
          <a:extLst>
            <a:ext uri="{FF2B5EF4-FFF2-40B4-BE49-F238E27FC236}">
              <a16:creationId xmlns:a16="http://schemas.microsoft.com/office/drawing/2014/main" id="{006B8990-A392-489F-A78F-A4713EAEBFB2}"/>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5" name="直線コネクタ 704">
          <a:extLst>
            <a:ext uri="{FF2B5EF4-FFF2-40B4-BE49-F238E27FC236}">
              <a16:creationId xmlns:a16="http://schemas.microsoft.com/office/drawing/2014/main" id="{556985D9-BF67-447C-A558-CC30018CAE98}"/>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6" name="テキスト ボックス 705">
          <a:extLst>
            <a:ext uri="{FF2B5EF4-FFF2-40B4-BE49-F238E27FC236}">
              <a16:creationId xmlns:a16="http://schemas.microsoft.com/office/drawing/2014/main" id="{8E004851-10C1-472A-8DAD-06D9D7D60E1A}"/>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7" name="直線コネクタ 706">
          <a:extLst>
            <a:ext uri="{FF2B5EF4-FFF2-40B4-BE49-F238E27FC236}">
              <a16:creationId xmlns:a16="http://schemas.microsoft.com/office/drawing/2014/main" id="{AB1F17F9-6942-4159-BE7A-1414CB396DCC}"/>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8" name="テキスト ボックス 707">
          <a:extLst>
            <a:ext uri="{FF2B5EF4-FFF2-40B4-BE49-F238E27FC236}">
              <a16:creationId xmlns:a16="http://schemas.microsoft.com/office/drawing/2014/main" id="{FFD9D612-99EF-49D2-8F01-7739A19330D8}"/>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9" name="直線コネクタ 708">
          <a:extLst>
            <a:ext uri="{FF2B5EF4-FFF2-40B4-BE49-F238E27FC236}">
              <a16:creationId xmlns:a16="http://schemas.microsoft.com/office/drawing/2014/main" id="{2BF2962E-4A0E-4F5A-B594-B1D050F2FB60}"/>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0" name="テキスト ボックス 709">
          <a:extLst>
            <a:ext uri="{FF2B5EF4-FFF2-40B4-BE49-F238E27FC236}">
              <a16:creationId xmlns:a16="http://schemas.microsoft.com/office/drawing/2014/main" id="{A22C1C21-F977-474A-940F-0C26C3936592}"/>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1" name="直線コネクタ 710">
          <a:extLst>
            <a:ext uri="{FF2B5EF4-FFF2-40B4-BE49-F238E27FC236}">
              <a16:creationId xmlns:a16="http://schemas.microsoft.com/office/drawing/2014/main" id="{65F0C98A-5607-4EA1-924A-8F866625B03E}"/>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2" name="テキスト ボックス 711">
          <a:extLst>
            <a:ext uri="{FF2B5EF4-FFF2-40B4-BE49-F238E27FC236}">
              <a16:creationId xmlns:a16="http://schemas.microsoft.com/office/drawing/2014/main" id="{76C5A7A6-D3B4-436E-8AD1-009486EE8391}"/>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15F52459-3452-461D-A010-AE0C9A48435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19EC05F6-A3A8-4E9D-BAFA-F6D51C014E1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75D04A60-A562-4AB6-BE36-137C581BF42C}"/>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139700</xdr:rowOff>
    </xdr:from>
    <xdr:to>
      <xdr:col>116</xdr:col>
      <xdr:colOff>62864</xdr:colOff>
      <xdr:row>109</xdr:row>
      <xdr:rowOff>30480</xdr:rowOff>
    </xdr:to>
    <xdr:cxnSp macro="">
      <xdr:nvCxnSpPr>
        <xdr:cNvPr id="716" name="直線コネクタ 715">
          <a:extLst>
            <a:ext uri="{FF2B5EF4-FFF2-40B4-BE49-F238E27FC236}">
              <a16:creationId xmlns:a16="http://schemas.microsoft.com/office/drawing/2014/main" id="{F1423C85-7BB5-43C0-A392-007BB3FB9543}"/>
            </a:ext>
          </a:extLst>
        </xdr:cNvPr>
        <xdr:cNvCxnSpPr/>
      </xdr:nvCxnSpPr>
      <xdr:spPr>
        <a:xfrm flipV="1">
          <a:off x="19947254" y="17280890"/>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7" name="【庁舎】&#10;一人当たり面積最小値テキスト">
          <a:extLst>
            <a:ext uri="{FF2B5EF4-FFF2-40B4-BE49-F238E27FC236}">
              <a16:creationId xmlns:a16="http://schemas.microsoft.com/office/drawing/2014/main" id="{8103D05B-CD5B-41EC-AFAC-FBEA812B219D}"/>
            </a:ext>
          </a:extLst>
        </xdr:cNvPr>
        <xdr:cNvSpPr txBox="1"/>
      </xdr:nvSpPr>
      <xdr:spPr>
        <a:xfrm>
          <a:off x="1998599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8" name="直線コネクタ 717">
          <a:extLst>
            <a:ext uri="{FF2B5EF4-FFF2-40B4-BE49-F238E27FC236}">
              <a16:creationId xmlns:a16="http://schemas.microsoft.com/office/drawing/2014/main" id="{D28D5181-2214-4D3F-92CD-75E9EF42A526}"/>
            </a:ext>
          </a:extLst>
        </xdr:cNvPr>
        <xdr:cNvCxnSpPr/>
      </xdr:nvCxnSpPr>
      <xdr:spPr>
        <a:xfrm>
          <a:off x="1988566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86377</xdr:rowOff>
    </xdr:from>
    <xdr:ext cx="469744" cy="259045"/>
    <xdr:sp macro="" textlink="">
      <xdr:nvSpPr>
        <xdr:cNvPr id="719" name="【庁舎】&#10;一人当たり面積最大値テキスト">
          <a:extLst>
            <a:ext uri="{FF2B5EF4-FFF2-40B4-BE49-F238E27FC236}">
              <a16:creationId xmlns:a16="http://schemas.microsoft.com/office/drawing/2014/main" id="{662300FD-1F60-47CD-A972-A828C6B0835E}"/>
            </a:ext>
          </a:extLst>
        </xdr:cNvPr>
        <xdr:cNvSpPr txBox="1"/>
      </xdr:nvSpPr>
      <xdr:spPr>
        <a:xfrm>
          <a:off x="19985990" y="1706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139700</xdr:rowOff>
    </xdr:from>
    <xdr:to>
      <xdr:col>116</xdr:col>
      <xdr:colOff>152400</xdr:colOff>
      <xdr:row>100</xdr:row>
      <xdr:rowOff>139700</xdr:rowOff>
    </xdr:to>
    <xdr:cxnSp macro="">
      <xdr:nvCxnSpPr>
        <xdr:cNvPr id="720" name="直線コネクタ 719">
          <a:extLst>
            <a:ext uri="{FF2B5EF4-FFF2-40B4-BE49-F238E27FC236}">
              <a16:creationId xmlns:a16="http://schemas.microsoft.com/office/drawing/2014/main" id="{F6D66193-1274-42CA-A07D-8E70457095D7}"/>
            </a:ext>
          </a:extLst>
        </xdr:cNvPr>
        <xdr:cNvCxnSpPr/>
      </xdr:nvCxnSpPr>
      <xdr:spPr>
        <a:xfrm>
          <a:off x="19885660" y="1728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21" name="【庁舎】&#10;一人当たり面積平均値テキスト">
          <a:extLst>
            <a:ext uri="{FF2B5EF4-FFF2-40B4-BE49-F238E27FC236}">
              <a16:creationId xmlns:a16="http://schemas.microsoft.com/office/drawing/2014/main" id="{4808D0D8-B740-45B0-8678-99457BB20031}"/>
            </a:ext>
          </a:extLst>
        </xdr:cNvPr>
        <xdr:cNvSpPr txBox="1"/>
      </xdr:nvSpPr>
      <xdr:spPr>
        <a:xfrm>
          <a:off x="19985990" y="18202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2" name="フローチャート: 判断 721">
          <a:extLst>
            <a:ext uri="{FF2B5EF4-FFF2-40B4-BE49-F238E27FC236}">
              <a16:creationId xmlns:a16="http://schemas.microsoft.com/office/drawing/2014/main" id="{0B4813E8-5DC2-4B8F-BBA0-E5E948173A8D}"/>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77470</xdr:rowOff>
    </xdr:from>
    <xdr:to>
      <xdr:col>112</xdr:col>
      <xdr:colOff>38100</xdr:colOff>
      <xdr:row>107</xdr:row>
      <xdr:rowOff>7620</xdr:rowOff>
    </xdr:to>
    <xdr:sp macro="" textlink="">
      <xdr:nvSpPr>
        <xdr:cNvPr id="723" name="フローチャート: 判断 722">
          <a:extLst>
            <a:ext uri="{FF2B5EF4-FFF2-40B4-BE49-F238E27FC236}">
              <a16:creationId xmlns:a16="http://schemas.microsoft.com/office/drawing/2014/main" id="{286A18BA-A904-4A80-A7D1-9BF0C378F422}"/>
            </a:ext>
          </a:extLst>
        </xdr:cNvPr>
        <xdr:cNvSpPr/>
      </xdr:nvSpPr>
      <xdr:spPr>
        <a:xfrm>
          <a:off x="19161760" y="182511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96520</xdr:rowOff>
    </xdr:from>
    <xdr:to>
      <xdr:col>107</xdr:col>
      <xdr:colOff>101600</xdr:colOff>
      <xdr:row>107</xdr:row>
      <xdr:rowOff>26670</xdr:rowOff>
    </xdr:to>
    <xdr:sp macro="" textlink="">
      <xdr:nvSpPr>
        <xdr:cNvPr id="724" name="フローチャート: 判断 723">
          <a:extLst>
            <a:ext uri="{FF2B5EF4-FFF2-40B4-BE49-F238E27FC236}">
              <a16:creationId xmlns:a16="http://schemas.microsoft.com/office/drawing/2014/main" id="{F7DCDD2E-F5B7-43DE-ABBF-8984B1E4C97E}"/>
            </a:ext>
          </a:extLst>
        </xdr:cNvPr>
        <xdr:cNvSpPr/>
      </xdr:nvSpPr>
      <xdr:spPr>
        <a:xfrm>
          <a:off x="18345150" y="18266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114300</xdr:rowOff>
    </xdr:from>
    <xdr:to>
      <xdr:col>102</xdr:col>
      <xdr:colOff>165100</xdr:colOff>
      <xdr:row>107</xdr:row>
      <xdr:rowOff>44450</xdr:rowOff>
    </xdr:to>
    <xdr:sp macro="" textlink="">
      <xdr:nvSpPr>
        <xdr:cNvPr id="725" name="フローチャート: 判断 724">
          <a:extLst>
            <a:ext uri="{FF2B5EF4-FFF2-40B4-BE49-F238E27FC236}">
              <a16:creationId xmlns:a16="http://schemas.microsoft.com/office/drawing/2014/main" id="{7210008F-22C3-4966-A175-8D0409E0980D}"/>
            </a:ext>
          </a:extLst>
        </xdr:cNvPr>
        <xdr:cNvSpPr/>
      </xdr:nvSpPr>
      <xdr:spPr>
        <a:xfrm>
          <a:off x="17547590" y="182880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1270</xdr:rowOff>
    </xdr:from>
    <xdr:to>
      <xdr:col>98</xdr:col>
      <xdr:colOff>38100</xdr:colOff>
      <xdr:row>107</xdr:row>
      <xdr:rowOff>102870</xdr:rowOff>
    </xdr:to>
    <xdr:sp macro="" textlink="">
      <xdr:nvSpPr>
        <xdr:cNvPr id="726" name="フローチャート: 判断 725">
          <a:extLst>
            <a:ext uri="{FF2B5EF4-FFF2-40B4-BE49-F238E27FC236}">
              <a16:creationId xmlns:a16="http://schemas.microsoft.com/office/drawing/2014/main" id="{07BB8DDF-B282-4E01-AABE-C55B4819AFB6}"/>
            </a:ext>
          </a:extLst>
        </xdr:cNvPr>
        <xdr:cNvSpPr/>
      </xdr:nvSpPr>
      <xdr:spPr>
        <a:xfrm>
          <a:off x="16761460" y="183464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B39502A3-508D-4B32-B7AB-EBDE757C009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CB0903B-009F-47D9-B336-F4C5DE0B7EF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7F781F8-7470-4797-96AF-DE29B254832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6D8B9B65-A4C0-4476-8156-565F1F48000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53798B37-7673-4EAA-94FF-816214F2B6E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1270</xdr:rowOff>
    </xdr:from>
    <xdr:to>
      <xdr:col>116</xdr:col>
      <xdr:colOff>114300</xdr:colOff>
      <xdr:row>105</xdr:row>
      <xdr:rowOff>102870</xdr:rowOff>
    </xdr:to>
    <xdr:sp macro="" textlink="">
      <xdr:nvSpPr>
        <xdr:cNvPr id="732" name="楕円 731">
          <a:extLst>
            <a:ext uri="{FF2B5EF4-FFF2-40B4-BE49-F238E27FC236}">
              <a16:creationId xmlns:a16="http://schemas.microsoft.com/office/drawing/2014/main" id="{ACBB84C5-A00D-47CF-8EEF-324200EF38FB}"/>
            </a:ext>
          </a:extLst>
        </xdr:cNvPr>
        <xdr:cNvSpPr/>
      </xdr:nvSpPr>
      <xdr:spPr>
        <a:xfrm>
          <a:off x="19904710" y="1800352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24147</xdr:rowOff>
    </xdr:from>
    <xdr:ext cx="469744" cy="259045"/>
    <xdr:sp macro="" textlink="">
      <xdr:nvSpPr>
        <xdr:cNvPr id="733" name="【庁舎】&#10;一人当たり面積該当値テキスト">
          <a:extLst>
            <a:ext uri="{FF2B5EF4-FFF2-40B4-BE49-F238E27FC236}">
              <a16:creationId xmlns:a16="http://schemas.microsoft.com/office/drawing/2014/main" id="{85E66AA0-3A5C-42E1-8120-50BF4EDE3716}"/>
            </a:ext>
          </a:extLst>
        </xdr:cNvPr>
        <xdr:cNvSpPr txBox="1"/>
      </xdr:nvSpPr>
      <xdr:spPr>
        <a:xfrm>
          <a:off x="19985990" y="1785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21589</xdr:rowOff>
    </xdr:from>
    <xdr:to>
      <xdr:col>112</xdr:col>
      <xdr:colOff>38100</xdr:colOff>
      <xdr:row>105</xdr:row>
      <xdr:rowOff>123189</xdr:rowOff>
    </xdr:to>
    <xdr:sp macro="" textlink="">
      <xdr:nvSpPr>
        <xdr:cNvPr id="734" name="楕円 733">
          <a:extLst>
            <a:ext uri="{FF2B5EF4-FFF2-40B4-BE49-F238E27FC236}">
              <a16:creationId xmlns:a16="http://schemas.microsoft.com/office/drawing/2014/main" id="{69D35733-8E37-430B-B7C2-45C8383BCC9A}"/>
            </a:ext>
          </a:extLst>
        </xdr:cNvPr>
        <xdr:cNvSpPr/>
      </xdr:nvSpPr>
      <xdr:spPr>
        <a:xfrm>
          <a:off x="19161760" y="18020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52070</xdr:rowOff>
    </xdr:from>
    <xdr:to>
      <xdr:col>116</xdr:col>
      <xdr:colOff>63500</xdr:colOff>
      <xdr:row>105</xdr:row>
      <xdr:rowOff>72389</xdr:rowOff>
    </xdr:to>
    <xdr:cxnSp macro="">
      <xdr:nvCxnSpPr>
        <xdr:cNvPr id="735" name="直線コネクタ 734">
          <a:extLst>
            <a:ext uri="{FF2B5EF4-FFF2-40B4-BE49-F238E27FC236}">
              <a16:creationId xmlns:a16="http://schemas.microsoft.com/office/drawing/2014/main" id="{55D90602-A5A2-4A83-ADC5-30E83E2D9AEC}"/>
            </a:ext>
          </a:extLst>
        </xdr:cNvPr>
        <xdr:cNvCxnSpPr/>
      </xdr:nvCxnSpPr>
      <xdr:spPr>
        <a:xfrm flipV="1">
          <a:off x="19204940" y="18058130"/>
          <a:ext cx="742950" cy="1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43180</xdr:rowOff>
    </xdr:from>
    <xdr:to>
      <xdr:col>107</xdr:col>
      <xdr:colOff>101600</xdr:colOff>
      <xdr:row>105</xdr:row>
      <xdr:rowOff>144780</xdr:rowOff>
    </xdr:to>
    <xdr:sp macro="" textlink="">
      <xdr:nvSpPr>
        <xdr:cNvPr id="736" name="楕円 735">
          <a:extLst>
            <a:ext uri="{FF2B5EF4-FFF2-40B4-BE49-F238E27FC236}">
              <a16:creationId xmlns:a16="http://schemas.microsoft.com/office/drawing/2014/main" id="{129093F1-A906-4E15-A226-C36B45305B54}"/>
            </a:ext>
          </a:extLst>
        </xdr:cNvPr>
        <xdr:cNvSpPr/>
      </xdr:nvSpPr>
      <xdr:spPr>
        <a:xfrm>
          <a:off x="18345150" y="180473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72389</xdr:rowOff>
    </xdr:from>
    <xdr:to>
      <xdr:col>111</xdr:col>
      <xdr:colOff>177800</xdr:colOff>
      <xdr:row>105</xdr:row>
      <xdr:rowOff>93980</xdr:rowOff>
    </xdr:to>
    <xdr:cxnSp macro="">
      <xdr:nvCxnSpPr>
        <xdr:cNvPr id="737" name="直線コネクタ 736">
          <a:extLst>
            <a:ext uri="{FF2B5EF4-FFF2-40B4-BE49-F238E27FC236}">
              <a16:creationId xmlns:a16="http://schemas.microsoft.com/office/drawing/2014/main" id="{1FA12EE9-D8CD-484A-9105-C78AA015C878}"/>
            </a:ext>
          </a:extLst>
        </xdr:cNvPr>
        <xdr:cNvCxnSpPr/>
      </xdr:nvCxnSpPr>
      <xdr:spPr>
        <a:xfrm flipV="1">
          <a:off x="18399760" y="18072734"/>
          <a:ext cx="805180"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66039</xdr:rowOff>
    </xdr:from>
    <xdr:to>
      <xdr:col>102</xdr:col>
      <xdr:colOff>165100</xdr:colOff>
      <xdr:row>105</xdr:row>
      <xdr:rowOff>167639</xdr:rowOff>
    </xdr:to>
    <xdr:sp macro="" textlink="">
      <xdr:nvSpPr>
        <xdr:cNvPr id="738" name="楕円 737">
          <a:extLst>
            <a:ext uri="{FF2B5EF4-FFF2-40B4-BE49-F238E27FC236}">
              <a16:creationId xmlns:a16="http://schemas.microsoft.com/office/drawing/2014/main" id="{66B844FF-470C-48BF-86B6-AF14A264993A}"/>
            </a:ext>
          </a:extLst>
        </xdr:cNvPr>
        <xdr:cNvSpPr/>
      </xdr:nvSpPr>
      <xdr:spPr>
        <a:xfrm>
          <a:off x="17547590" y="1806638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93980</xdr:rowOff>
    </xdr:from>
    <xdr:to>
      <xdr:col>107</xdr:col>
      <xdr:colOff>50800</xdr:colOff>
      <xdr:row>105</xdr:row>
      <xdr:rowOff>116839</xdr:rowOff>
    </xdr:to>
    <xdr:cxnSp macro="">
      <xdr:nvCxnSpPr>
        <xdr:cNvPr id="739" name="直線コネクタ 738">
          <a:extLst>
            <a:ext uri="{FF2B5EF4-FFF2-40B4-BE49-F238E27FC236}">
              <a16:creationId xmlns:a16="http://schemas.microsoft.com/office/drawing/2014/main" id="{24A72410-BB6C-4F53-B474-31CF99A9EC6E}"/>
            </a:ext>
          </a:extLst>
        </xdr:cNvPr>
        <xdr:cNvCxnSpPr/>
      </xdr:nvCxnSpPr>
      <xdr:spPr>
        <a:xfrm flipV="1">
          <a:off x="17602200" y="18100040"/>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83820</xdr:rowOff>
    </xdr:from>
    <xdr:to>
      <xdr:col>98</xdr:col>
      <xdr:colOff>38100</xdr:colOff>
      <xdr:row>106</xdr:row>
      <xdr:rowOff>13970</xdr:rowOff>
    </xdr:to>
    <xdr:sp macro="" textlink="">
      <xdr:nvSpPr>
        <xdr:cNvPr id="740" name="楕円 739">
          <a:extLst>
            <a:ext uri="{FF2B5EF4-FFF2-40B4-BE49-F238E27FC236}">
              <a16:creationId xmlns:a16="http://schemas.microsoft.com/office/drawing/2014/main" id="{AAEF0AEF-B7CE-445C-B98C-41B507B8A49D}"/>
            </a:ext>
          </a:extLst>
        </xdr:cNvPr>
        <xdr:cNvSpPr/>
      </xdr:nvSpPr>
      <xdr:spPr>
        <a:xfrm>
          <a:off x="16761460" y="180879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116839</xdr:rowOff>
    </xdr:from>
    <xdr:to>
      <xdr:col>102</xdr:col>
      <xdr:colOff>114300</xdr:colOff>
      <xdr:row>105</xdr:row>
      <xdr:rowOff>134620</xdr:rowOff>
    </xdr:to>
    <xdr:cxnSp macro="">
      <xdr:nvCxnSpPr>
        <xdr:cNvPr id="741" name="直線コネクタ 740">
          <a:extLst>
            <a:ext uri="{FF2B5EF4-FFF2-40B4-BE49-F238E27FC236}">
              <a16:creationId xmlns:a16="http://schemas.microsoft.com/office/drawing/2014/main" id="{FE90CD3E-753A-4DEB-A693-FC6C8E53928B}"/>
            </a:ext>
          </a:extLst>
        </xdr:cNvPr>
        <xdr:cNvCxnSpPr/>
      </xdr:nvCxnSpPr>
      <xdr:spPr>
        <a:xfrm flipV="1">
          <a:off x="16804640" y="18119089"/>
          <a:ext cx="797560" cy="1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170197</xdr:rowOff>
    </xdr:from>
    <xdr:ext cx="469744" cy="259045"/>
    <xdr:sp macro="" textlink="">
      <xdr:nvSpPr>
        <xdr:cNvPr id="742" name="n_1aveValue【庁舎】&#10;一人当たり面積">
          <a:extLst>
            <a:ext uri="{FF2B5EF4-FFF2-40B4-BE49-F238E27FC236}">
              <a16:creationId xmlns:a16="http://schemas.microsoft.com/office/drawing/2014/main" id="{38538921-66EF-4DCD-BA5D-88E4411844CF}"/>
            </a:ext>
          </a:extLst>
        </xdr:cNvPr>
        <xdr:cNvSpPr txBox="1"/>
      </xdr:nvSpPr>
      <xdr:spPr>
        <a:xfrm>
          <a:off x="18982132" y="1834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17797</xdr:rowOff>
    </xdr:from>
    <xdr:ext cx="469744" cy="259045"/>
    <xdr:sp macro="" textlink="">
      <xdr:nvSpPr>
        <xdr:cNvPr id="743" name="n_2aveValue【庁舎】&#10;一人当たり面積">
          <a:extLst>
            <a:ext uri="{FF2B5EF4-FFF2-40B4-BE49-F238E27FC236}">
              <a16:creationId xmlns:a16="http://schemas.microsoft.com/office/drawing/2014/main" id="{F5A3F9D5-C646-469E-B2A8-3BA4B4276B35}"/>
            </a:ext>
          </a:extLst>
        </xdr:cNvPr>
        <xdr:cNvSpPr txBox="1"/>
      </xdr:nvSpPr>
      <xdr:spPr>
        <a:xfrm>
          <a:off x="18182032" y="183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35577</xdr:rowOff>
    </xdr:from>
    <xdr:ext cx="469744" cy="259045"/>
    <xdr:sp macro="" textlink="">
      <xdr:nvSpPr>
        <xdr:cNvPr id="744" name="n_3aveValue【庁舎】&#10;一人当たり面積">
          <a:extLst>
            <a:ext uri="{FF2B5EF4-FFF2-40B4-BE49-F238E27FC236}">
              <a16:creationId xmlns:a16="http://schemas.microsoft.com/office/drawing/2014/main" id="{0F9DE025-74D0-4546-8483-37FD153F20D8}"/>
            </a:ext>
          </a:extLst>
        </xdr:cNvPr>
        <xdr:cNvSpPr txBox="1"/>
      </xdr:nvSpPr>
      <xdr:spPr>
        <a:xfrm>
          <a:off x="17384472"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93997</xdr:rowOff>
    </xdr:from>
    <xdr:ext cx="469744" cy="259045"/>
    <xdr:sp macro="" textlink="">
      <xdr:nvSpPr>
        <xdr:cNvPr id="745" name="n_4aveValue【庁舎】&#10;一人当たり面積">
          <a:extLst>
            <a:ext uri="{FF2B5EF4-FFF2-40B4-BE49-F238E27FC236}">
              <a16:creationId xmlns:a16="http://schemas.microsoft.com/office/drawing/2014/main" id="{FD9B07DA-DF52-4660-811A-060D6CAF84EB}"/>
            </a:ext>
          </a:extLst>
        </xdr:cNvPr>
        <xdr:cNvSpPr txBox="1"/>
      </xdr:nvSpPr>
      <xdr:spPr>
        <a:xfrm>
          <a:off x="16588817" y="184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139716</xdr:rowOff>
    </xdr:from>
    <xdr:ext cx="469744" cy="259045"/>
    <xdr:sp macro="" textlink="">
      <xdr:nvSpPr>
        <xdr:cNvPr id="746" name="n_1mainValue【庁舎】&#10;一人当たり面積">
          <a:extLst>
            <a:ext uri="{FF2B5EF4-FFF2-40B4-BE49-F238E27FC236}">
              <a16:creationId xmlns:a16="http://schemas.microsoft.com/office/drawing/2014/main" id="{CF5620AD-0F1D-46A8-834B-45BC76ABF1FA}"/>
            </a:ext>
          </a:extLst>
        </xdr:cNvPr>
        <xdr:cNvSpPr txBox="1"/>
      </xdr:nvSpPr>
      <xdr:spPr>
        <a:xfrm>
          <a:off x="18982132" y="177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161307</xdr:rowOff>
    </xdr:from>
    <xdr:ext cx="469744" cy="259045"/>
    <xdr:sp macro="" textlink="">
      <xdr:nvSpPr>
        <xdr:cNvPr id="747" name="n_2mainValue【庁舎】&#10;一人当たり面積">
          <a:extLst>
            <a:ext uri="{FF2B5EF4-FFF2-40B4-BE49-F238E27FC236}">
              <a16:creationId xmlns:a16="http://schemas.microsoft.com/office/drawing/2014/main" id="{759EB6E2-147A-459E-A5C6-6202F584640B}"/>
            </a:ext>
          </a:extLst>
        </xdr:cNvPr>
        <xdr:cNvSpPr txBox="1"/>
      </xdr:nvSpPr>
      <xdr:spPr>
        <a:xfrm>
          <a:off x="18182032" y="1782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12716</xdr:rowOff>
    </xdr:from>
    <xdr:ext cx="469744" cy="259045"/>
    <xdr:sp macro="" textlink="">
      <xdr:nvSpPr>
        <xdr:cNvPr id="748" name="n_3mainValue【庁舎】&#10;一人当たり面積">
          <a:extLst>
            <a:ext uri="{FF2B5EF4-FFF2-40B4-BE49-F238E27FC236}">
              <a16:creationId xmlns:a16="http://schemas.microsoft.com/office/drawing/2014/main" id="{462023FB-620F-4C1E-95BA-763FE6ADE59A}"/>
            </a:ext>
          </a:extLst>
        </xdr:cNvPr>
        <xdr:cNvSpPr txBox="1"/>
      </xdr:nvSpPr>
      <xdr:spPr>
        <a:xfrm>
          <a:off x="17384472" y="1784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30497</xdr:rowOff>
    </xdr:from>
    <xdr:ext cx="469744" cy="259045"/>
    <xdr:sp macro="" textlink="">
      <xdr:nvSpPr>
        <xdr:cNvPr id="749" name="n_4mainValue【庁舎】&#10;一人当たり面積">
          <a:extLst>
            <a:ext uri="{FF2B5EF4-FFF2-40B4-BE49-F238E27FC236}">
              <a16:creationId xmlns:a16="http://schemas.microsoft.com/office/drawing/2014/main" id="{08521FEE-7939-4C7A-8694-A7FCF75E9FB4}"/>
            </a:ext>
          </a:extLst>
        </xdr:cNvPr>
        <xdr:cNvSpPr txBox="1"/>
      </xdr:nvSpPr>
      <xdr:spPr>
        <a:xfrm>
          <a:off x="16588817" y="1785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1E882701-A623-4DD2-AB2D-466677438F4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63BC732C-2D74-4B83-A5C9-5621BA49FD9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17DBE923-D579-49AC-80D8-EDBEEB3CA602}"/>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類似団体と比較して特に有形固定資産減価償却率が高くなっている施設は、体育館・プール、保健センター・保健所であり、特に低くなっている施設は、福祉施設、消防施設である。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館・プールについては、町民体育館１号館（旧勤労者体育館）及び２号館（旧昭栄中体育館）の有形固定資産減価償却率がかなり高くなっている。よって、今後は個別施設計画に基づき施設の統廃合や大規模改修工事等、老朽化対策に取り組んでいかなければならないと考え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また、保健センター・保健所についても、上記同様個別施設計画に基づき施設の統廃合や大規模改修工事等、老朽化対策に取り組んでいかなければならないと考えている。</a:t>
          </a:r>
        </a:p>
        <a:p>
          <a:r>
            <a:rPr kumimoji="1" lang="ja-JP" altLang="en-US" sz="1300">
              <a:latin typeface="ＭＳ Ｐゴシック" panose="020B0600070205080204" pitchFamily="50" charset="-128"/>
              <a:ea typeface="ＭＳ Ｐゴシック" panose="020B0600070205080204" pitchFamily="50" charset="-128"/>
            </a:rPr>
            <a:t>　ただし、老朽化した施設全てを同時期に大規模改修することは、地方債の発行増加、債務負担行為の増加、充当可能財源の減少等、将来負担比率の上昇が予見されるので、緊急性の高いものや事業計画の見直しなど、総合計画等と調和を図りつつ、財政運営の健全化に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4265_&#38263;&#26564;&#30010;&#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4265_&#38263;&#26564;&#30010;&#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16.3</v>
          </cell>
          <cell r="BX51">
            <v>16.8</v>
          </cell>
          <cell r="CF51">
            <v>5.4</v>
          </cell>
        </row>
        <row r="53">
          <cell r="BP53">
            <v>53.7</v>
          </cell>
          <cell r="BX53">
            <v>55.4</v>
          </cell>
          <cell r="CF53">
            <v>57.1</v>
          </cell>
          <cell r="CN53">
            <v>58.2</v>
          </cell>
          <cell r="CV53">
            <v>55.9</v>
          </cell>
        </row>
        <row r="55">
          <cell r="AN55" t="str">
            <v>類似団体内平均値</v>
          </cell>
          <cell r="BP55">
            <v>3</v>
          </cell>
          <cell r="BX55">
            <v>3.4</v>
          </cell>
          <cell r="CF55">
            <v>0</v>
          </cell>
          <cell r="CN55">
            <v>0</v>
          </cell>
          <cell r="CV55">
            <v>0</v>
          </cell>
        </row>
        <row r="57">
          <cell r="BP57">
            <v>63.3</v>
          </cell>
          <cell r="BX57">
            <v>62.8</v>
          </cell>
          <cell r="CF57">
            <v>62.7</v>
          </cell>
          <cell r="CN57">
            <v>63.1</v>
          </cell>
          <cell r="CV57">
            <v>63.8</v>
          </cell>
        </row>
        <row r="72">
          <cell r="BP72" t="str">
            <v>R01</v>
          </cell>
          <cell r="BX72" t="str">
            <v>R02</v>
          </cell>
          <cell r="CF72" t="str">
            <v>R03</v>
          </cell>
          <cell r="CN72" t="str">
            <v>R04</v>
          </cell>
          <cell r="CV72" t="str">
            <v>R05</v>
          </cell>
        </row>
        <row r="73">
          <cell r="AN73" t="str">
            <v>当該団体値</v>
          </cell>
          <cell r="BP73">
            <v>16.3</v>
          </cell>
          <cell r="BX73">
            <v>16.8</v>
          </cell>
          <cell r="CF73">
            <v>5.4</v>
          </cell>
        </row>
        <row r="75">
          <cell r="BP75">
            <v>5.4</v>
          </cell>
          <cell r="BX75">
            <v>5.7</v>
          </cell>
          <cell r="CF75">
            <v>6.1</v>
          </cell>
          <cell r="CN75">
            <v>5.9</v>
          </cell>
          <cell r="CV75">
            <v>6.6</v>
          </cell>
        </row>
        <row r="77">
          <cell r="AN77" t="str">
            <v>類似団体内平均値</v>
          </cell>
          <cell r="BP77">
            <v>3</v>
          </cell>
          <cell r="BX77">
            <v>3.4</v>
          </cell>
          <cell r="CF77">
            <v>0</v>
          </cell>
          <cell r="CN77">
            <v>0</v>
          </cell>
          <cell r="CV77">
            <v>0</v>
          </cell>
        </row>
        <row r="79">
          <cell r="BP79">
            <v>8.8000000000000007</v>
          </cell>
          <cell r="BX79">
            <v>8.8000000000000007</v>
          </cell>
          <cell r="CF79">
            <v>8.3000000000000007</v>
          </cell>
          <cell r="CN79">
            <v>8.1</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6"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4738752</v>
      </c>
      <c r="BO4" s="358"/>
      <c r="BP4" s="358"/>
      <c r="BQ4" s="358"/>
      <c r="BR4" s="358"/>
      <c r="BS4" s="358"/>
      <c r="BT4" s="358"/>
      <c r="BU4" s="359"/>
      <c r="BV4" s="357">
        <v>5527129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9.1</v>
      </c>
      <c r="CU4" s="364"/>
      <c r="CV4" s="364"/>
      <c r="CW4" s="364"/>
      <c r="CX4" s="364"/>
      <c r="CY4" s="364"/>
      <c r="CZ4" s="364"/>
      <c r="DA4" s="365"/>
      <c r="DB4" s="363">
        <v>10.7</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4443951</v>
      </c>
      <c r="BO5" s="395"/>
      <c r="BP5" s="395"/>
      <c r="BQ5" s="395"/>
      <c r="BR5" s="395"/>
      <c r="BS5" s="395"/>
      <c r="BT5" s="395"/>
      <c r="BU5" s="396"/>
      <c r="BV5" s="394">
        <v>5210674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90.8</v>
      </c>
      <c r="CU5" s="392"/>
      <c r="CV5" s="392"/>
      <c r="CW5" s="392"/>
      <c r="CX5" s="392"/>
      <c r="CY5" s="392"/>
      <c r="CZ5" s="392"/>
      <c r="DA5" s="393"/>
      <c r="DB5" s="391">
        <v>87.5</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294801</v>
      </c>
      <c r="BO6" s="395"/>
      <c r="BP6" s="395"/>
      <c r="BQ6" s="395"/>
      <c r="BR6" s="395"/>
      <c r="BS6" s="395"/>
      <c r="BT6" s="395"/>
      <c r="BU6" s="396"/>
      <c r="BV6" s="394">
        <v>316455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91.6</v>
      </c>
      <c r="CU6" s="432"/>
      <c r="CV6" s="432"/>
      <c r="CW6" s="432"/>
      <c r="CX6" s="432"/>
      <c r="CY6" s="432"/>
      <c r="CZ6" s="432"/>
      <c r="DA6" s="433"/>
      <c r="DB6" s="431">
        <v>89.2</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34960</v>
      </c>
      <c r="BO7" s="395"/>
      <c r="BP7" s="395"/>
      <c r="BQ7" s="395"/>
      <c r="BR7" s="395"/>
      <c r="BS7" s="395"/>
      <c r="BT7" s="395"/>
      <c r="BU7" s="396"/>
      <c r="BV7" s="394">
        <v>14950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2858054</v>
      </c>
      <c r="CU7" s="395"/>
      <c r="CV7" s="395"/>
      <c r="CW7" s="395"/>
      <c r="CX7" s="395"/>
      <c r="CY7" s="395"/>
      <c r="CZ7" s="395"/>
      <c r="DA7" s="396"/>
      <c r="DB7" s="394">
        <v>2814909</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259841</v>
      </c>
      <c r="BO8" s="395"/>
      <c r="BP8" s="395"/>
      <c r="BQ8" s="395"/>
      <c r="BR8" s="395"/>
      <c r="BS8" s="395"/>
      <c r="BT8" s="395"/>
      <c r="BU8" s="396"/>
      <c r="BV8" s="394">
        <v>301505</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0.51</v>
      </c>
      <c r="CU8" s="435"/>
      <c r="CV8" s="435"/>
      <c r="CW8" s="435"/>
      <c r="CX8" s="435"/>
      <c r="CY8" s="435"/>
      <c r="CZ8" s="435"/>
      <c r="DA8" s="436"/>
      <c r="DB8" s="434">
        <v>0.52</v>
      </c>
      <c r="DC8" s="435"/>
      <c r="DD8" s="435"/>
      <c r="DE8" s="435"/>
      <c r="DF8" s="435"/>
      <c r="DG8" s="435"/>
      <c r="DH8" s="435"/>
      <c r="DI8" s="436"/>
    </row>
    <row r="9" spans="1:119" ht="18.75" customHeight="1" thickBot="1" x14ac:dyDescent="0.25">
      <c r="A9" s="175"/>
      <c r="B9" s="388" t="s">
        <v>106</v>
      </c>
      <c r="C9" s="389"/>
      <c r="D9" s="389"/>
      <c r="E9" s="389"/>
      <c r="F9" s="389"/>
      <c r="G9" s="389"/>
      <c r="H9" s="389"/>
      <c r="I9" s="389"/>
      <c r="J9" s="389"/>
      <c r="K9" s="437"/>
      <c r="L9" s="438" t="s">
        <v>107</v>
      </c>
      <c r="M9" s="439"/>
      <c r="N9" s="439"/>
      <c r="O9" s="439"/>
      <c r="P9" s="439"/>
      <c r="Q9" s="440"/>
      <c r="R9" s="441">
        <v>6721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-41664</v>
      </c>
      <c r="BO9" s="395"/>
      <c r="BP9" s="395"/>
      <c r="BQ9" s="395"/>
      <c r="BR9" s="395"/>
      <c r="BS9" s="395"/>
      <c r="BT9" s="395"/>
      <c r="BU9" s="396"/>
      <c r="BV9" s="394">
        <v>-246173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11.3</v>
      </c>
      <c r="CU9" s="392"/>
      <c r="CV9" s="392"/>
      <c r="CW9" s="392"/>
      <c r="CX9" s="392"/>
      <c r="CY9" s="392"/>
      <c r="CZ9" s="392"/>
      <c r="DA9" s="393"/>
      <c r="DB9" s="391">
        <v>10.1</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112</v>
      </c>
      <c r="M10" s="424"/>
      <c r="N10" s="424"/>
      <c r="O10" s="424"/>
      <c r="P10" s="424"/>
      <c r="Q10" s="425"/>
      <c r="R10" s="445">
        <v>7337</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165209</v>
      </c>
      <c r="BO10" s="395"/>
      <c r="BP10" s="395"/>
      <c r="BQ10" s="395"/>
      <c r="BR10" s="395"/>
      <c r="BS10" s="395"/>
      <c r="BT10" s="395"/>
      <c r="BU10" s="396"/>
      <c r="BV10" s="394">
        <v>310010</v>
      </c>
      <c r="BW10" s="395"/>
      <c r="BX10" s="395"/>
      <c r="BY10" s="395"/>
      <c r="BZ10" s="395"/>
      <c r="CA10" s="395"/>
      <c r="CB10" s="395"/>
      <c r="CC10" s="396"/>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75"/>
      <c r="B12" s="454" t="s">
        <v>122</v>
      </c>
      <c r="C12" s="455"/>
      <c r="D12" s="455"/>
      <c r="E12" s="455"/>
      <c r="F12" s="455"/>
      <c r="G12" s="455"/>
      <c r="H12" s="455"/>
      <c r="I12" s="455"/>
      <c r="J12" s="455"/>
      <c r="K12" s="456"/>
      <c r="L12" s="463" t="s">
        <v>123</v>
      </c>
      <c r="M12" s="464"/>
      <c r="N12" s="464"/>
      <c r="O12" s="464"/>
      <c r="P12" s="464"/>
      <c r="Q12" s="465"/>
      <c r="R12" s="466">
        <v>6316</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181800</v>
      </c>
      <c r="BO12" s="395"/>
      <c r="BP12" s="395"/>
      <c r="BQ12" s="395"/>
      <c r="BR12" s="395"/>
      <c r="BS12" s="395"/>
      <c r="BT12" s="395"/>
      <c r="BU12" s="396"/>
      <c r="BV12" s="394">
        <v>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129</v>
      </c>
      <c r="N13" s="486"/>
      <c r="O13" s="486"/>
      <c r="P13" s="486"/>
      <c r="Q13" s="487"/>
      <c r="R13" s="478">
        <v>6204</v>
      </c>
      <c r="S13" s="479"/>
      <c r="T13" s="479"/>
      <c r="U13" s="479"/>
      <c r="V13" s="480"/>
      <c r="W13" s="410" t="s">
        <v>130</v>
      </c>
      <c r="X13" s="411"/>
      <c r="Y13" s="411"/>
      <c r="Z13" s="411"/>
      <c r="AA13" s="411"/>
      <c r="AB13" s="401"/>
      <c r="AC13" s="445">
        <v>280</v>
      </c>
      <c r="AD13" s="446"/>
      <c r="AE13" s="446"/>
      <c r="AF13" s="446"/>
      <c r="AG13" s="488"/>
      <c r="AH13" s="445">
        <v>375</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-58255</v>
      </c>
      <c r="BO13" s="395"/>
      <c r="BP13" s="395"/>
      <c r="BQ13" s="395"/>
      <c r="BR13" s="395"/>
      <c r="BS13" s="395"/>
      <c r="BT13" s="395"/>
      <c r="BU13" s="396"/>
      <c r="BV13" s="394">
        <v>63837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6.6</v>
      </c>
      <c r="CU13" s="392"/>
      <c r="CV13" s="392"/>
      <c r="CW13" s="392"/>
      <c r="CX13" s="392"/>
      <c r="CY13" s="392"/>
      <c r="CZ13" s="392"/>
      <c r="DA13" s="393"/>
      <c r="DB13" s="391">
        <v>5.9</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6444</v>
      </c>
      <c r="S14" s="479"/>
      <c r="T14" s="479"/>
      <c r="U14" s="479"/>
      <c r="V14" s="480"/>
      <c r="W14" s="384"/>
      <c r="X14" s="385"/>
      <c r="Y14" s="385"/>
      <c r="Z14" s="385"/>
      <c r="AA14" s="385"/>
      <c r="AB14" s="374"/>
      <c r="AC14" s="481">
        <v>9.1999999999999993</v>
      </c>
      <c r="AD14" s="482"/>
      <c r="AE14" s="482"/>
      <c r="AF14" s="482"/>
      <c r="AG14" s="483"/>
      <c r="AH14" s="481">
        <v>10.9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129</v>
      </c>
      <c r="N15" s="486"/>
      <c r="O15" s="486"/>
      <c r="P15" s="486"/>
      <c r="Q15" s="487"/>
      <c r="R15" s="478">
        <v>6343</v>
      </c>
      <c r="S15" s="479"/>
      <c r="T15" s="479"/>
      <c r="U15" s="479"/>
      <c r="V15" s="480"/>
      <c r="W15" s="410" t="s">
        <v>137</v>
      </c>
      <c r="X15" s="411"/>
      <c r="Y15" s="411"/>
      <c r="Z15" s="411"/>
      <c r="AA15" s="411"/>
      <c r="AB15" s="401"/>
      <c r="AC15" s="445">
        <v>809</v>
      </c>
      <c r="AD15" s="446"/>
      <c r="AE15" s="446"/>
      <c r="AF15" s="446"/>
      <c r="AG15" s="488"/>
      <c r="AH15" s="445">
        <v>909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1256848</v>
      </c>
      <c r="BO15" s="358"/>
      <c r="BP15" s="358"/>
      <c r="BQ15" s="358"/>
      <c r="BR15" s="358"/>
      <c r="BS15" s="358"/>
      <c r="BT15" s="358"/>
      <c r="BU15" s="359"/>
      <c r="BV15" s="357">
        <v>1266622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26.6</v>
      </c>
      <c r="AD16" s="482"/>
      <c r="AE16" s="482"/>
      <c r="AF16" s="482"/>
      <c r="AG16" s="483"/>
      <c r="AH16" s="481">
        <v>26.4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2489628</v>
      </c>
      <c r="BO16" s="395"/>
      <c r="BP16" s="395"/>
      <c r="BQ16" s="395"/>
      <c r="BR16" s="395"/>
      <c r="BS16" s="395"/>
      <c r="BT16" s="395"/>
      <c r="BU16" s="396"/>
      <c r="BV16" s="394">
        <v>2410865</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1951</v>
      </c>
      <c r="AD17" s="446"/>
      <c r="AE17" s="446"/>
      <c r="AF17" s="446"/>
      <c r="AG17" s="488"/>
      <c r="AH17" s="445">
        <v>2157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1604350</v>
      </c>
      <c r="BO17" s="395"/>
      <c r="BP17" s="395"/>
      <c r="BQ17" s="395"/>
      <c r="BR17" s="395"/>
      <c r="BS17" s="395"/>
      <c r="BT17" s="395"/>
      <c r="BU17" s="396"/>
      <c r="BV17" s="394">
        <v>1618336</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47.11</v>
      </c>
      <c r="M18" s="518"/>
      <c r="N18" s="518"/>
      <c r="O18" s="518"/>
      <c r="P18" s="518"/>
      <c r="Q18" s="518"/>
      <c r="R18" s="519"/>
      <c r="S18" s="519"/>
      <c r="T18" s="519"/>
      <c r="U18" s="519"/>
      <c r="V18" s="520"/>
      <c r="W18" s="412"/>
      <c r="X18" s="413"/>
      <c r="Y18" s="413"/>
      <c r="Z18" s="413"/>
      <c r="AA18" s="413"/>
      <c r="AB18" s="404"/>
      <c r="AC18" s="521">
        <v>64.2</v>
      </c>
      <c r="AD18" s="522"/>
      <c r="AE18" s="522"/>
      <c r="AF18" s="522"/>
      <c r="AG18" s="523"/>
      <c r="AH18" s="521">
        <v>62.7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2581013</v>
      </c>
      <c r="BO18" s="395"/>
      <c r="BP18" s="395"/>
      <c r="BQ18" s="395"/>
      <c r="BR18" s="395"/>
      <c r="BS18" s="395"/>
      <c r="BT18" s="395"/>
      <c r="BU18" s="396"/>
      <c r="BV18" s="394">
        <v>2466166</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143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3599557</v>
      </c>
      <c r="BO19" s="395"/>
      <c r="BP19" s="395"/>
      <c r="BQ19" s="395"/>
      <c r="BR19" s="395"/>
      <c r="BS19" s="395"/>
      <c r="BT19" s="395"/>
      <c r="BU19" s="396"/>
      <c r="BV19" s="394">
        <v>3673917</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2517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4259729</v>
      </c>
      <c r="BO22" s="358"/>
      <c r="BP22" s="358"/>
      <c r="BQ22" s="358"/>
      <c r="BR22" s="358"/>
      <c r="BS22" s="358"/>
      <c r="BT22" s="358"/>
      <c r="BU22" s="359"/>
      <c r="BV22" s="357">
        <v>4218346</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4003686</v>
      </c>
      <c r="BO23" s="395"/>
      <c r="BP23" s="395"/>
      <c r="BQ23" s="395"/>
      <c r="BR23" s="395"/>
      <c r="BS23" s="395"/>
      <c r="BT23" s="395"/>
      <c r="BU23" s="396"/>
      <c r="BV23" s="394">
        <v>3938269</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7880</v>
      </c>
      <c r="R24" s="446"/>
      <c r="S24" s="446"/>
      <c r="T24" s="446"/>
      <c r="U24" s="446"/>
      <c r="V24" s="488"/>
      <c r="W24" s="540"/>
      <c r="X24" s="541"/>
      <c r="Y24" s="542"/>
      <c r="Z24" s="444" t="s">
        <v>162</v>
      </c>
      <c r="AA24" s="424"/>
      <c r="AB24" s="424"/>
      <c r="AC24" s="424"/>
      <c r="AD24" s="424"/>
      <c r="AE24" s="424"/>
      <c r="AF24" s="424"/>
      <c r="AG24" s="425"/>
      <c r="AH24" s="445">
        <v>90</v>
      </c>
      <c r="AI24" s="446"/>
      <c r="AJ24" s="446"/>
      <c r="AK24" s="446"/>
      <c r="AL24" s="488"/>
      <c r="AM24" s="445">
        <v>274230</v>
      </c>
      <c r="AN24" s="446"/>
      <c r="AO24" s="446"/>
      <c r="AP24" s="446"/>
      <c r="AQ24" s="446"/>
      <c r="AR24" s="488"/>
      <c r="AS24" s="445">
        <v>3047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2796372</v>
      </c>
      <c r="BO24" s="395"/>
      <c r="BP24" s="395"/>
      <c r="BQ24" s="395"/>
      <c r="BR24" s="395"/>
      <c r="BS24" s="395"/>
      <c r="BT24" s="395"/>
      <c r="BU24" s="396"/>
      <c r="BV24" s="394">
        <v>2627012</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1</v>
      </c>
      <c r="M25" s="446"/>
      <c r="N25" s="446"/>
      <c r="O25" s="446"/>
      <c r="P25" s="488"/>
      <c r="Q25" s="445">
        <v>6390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t="s">
        <v>121</v>
      </c>
      <c r="BO25" s="358"/>
      <c r="BP25" s="358"/>
      <c r="BQ25" s="358"/>
      <c r="BR25" s="358"/>
      <c r="BS25" s="358"/>
      <c r="BT25" s="358"/>
      <c r="BU25" s="359"/>
      <c r="BV25" s="357">
        <v>9002</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5770</v>
      </c>
      <c r="R26" s="446"/>
      <c r="S26" s="446"/>
      <c r="T26" s="446"/>
      <c r="U26" s="446"/>
      <c r="V26" s="488"/>
      <c r="W26" s="540"/>
      <c r="X26" s="541"/>
      <c r="Y26" s="542"/>
      <c r="Z26" s="444" t="s">
        <v>168</v>
      </c>
      <c r="AA26" s="546"/>
      <c r="AB26" s="546"/>
      <c r="AC26" s="546"/>
      <c r="AD26" s="546"/>
      <c r="AE26" s="546"/>
      <c r="AF26" s="546"/>
      <c r="AG26" s="547"/>
      <c r="AH26" s="445">
        <v>2</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171</v>
      </c>
      <c r="F27" s="424"/>
      <c r="G27" s="424"/>
      <c r="H27" s="424"/>
      <c r="I27" s="424"/>
      <c r="J27" s="424"/>
      <c r="K27" s="425"/>
      <c r="L27" s="445">
        <v>1</v>
      </c>
      <c r="M27" s="446"/>
      <c r="N27" s="446"/>
      <c r="O27" s="446"/>
      <c r="P27" s="488"/>
      <c r="Q27" s="445">
        <v>2850</v>
      </c>
      <c r="R27" s="446"/>
      <c r="S27" s="446"/>
      <c r="T27" s="446"/>
      <c r="U27" s="446"/>
      <c r="V27" s="488"/>
      <c r="W27" s="540"/>
      <c r="X27" s="541"/>
      <c r="Y27" s="542"/>
      <c r="Z27" s="444" t="s">
        <v>172</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121</v>
      </c>
      <c r="BO27" s="514"/>
      <c r="BP27" s="514"/>
      <c r="BQ27" s="514"/>
      <c r="BR27" s="514"/>
      <c r="BS27" s="514"/>
      <c r="BT27" s="514"/>
      <c r="BU27" s="515"/>
      <c r="BV27" s="513" t="s">
        <v>121</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174</v>
      </c>
      <c r="F28" s="424"/>
      <c r="G28" s="424"/>
      <c r="H28" s="424"/>
      <c r="I28" s="424"/>
      <c r="J28" s="424"/>
      <c r="K28" s="425"/>
      <c r="L28" s="445">
        <v>1</v>
      </c>
      <c r="M28" s="446"/>
      <c r="N28" s="446"/>
      <c r="O28" s="446"/>
      <c r="P28" s="488"/>
      <c r="Q28" s="445">
        <v>2370</v>
      </c>
      <c r="R28" s="446"/>
      <c r="S28" s="446"/>
      <c r="T28" s="446"/>
      <c r="U28" s="446"/>
      <c r="V28" s="488"/>
      <c r="W28" s="540"/>
      <c r="X28" s="541"/>
      <c r="Y28" s="542"/>
      <c r="Z28" s="444" t="s">
        <v>175</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904916</v>
      </c>
      <c r="BO28" s="358"/>
      <c r="BP28" s="358"/>
      <c r="BQ28" s="358"/>
      <c r="BR28" s="358"/>
      <c r="BS28" s="358"/>
      <c r="BT28" s="358"/>
      <c r="BU28" s="359"/>
      <c r="BV28" s="357">
        <v>921507</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177</v>
      </c>
      <c r="F29" s="424"/>
      <c r="G29" s="424"/>
      <c r="H29" s="424"/>
      <c r="I29" s="424"/>
      <c r="J29" s="424"/>
      <c r="K29" s="425"/>
      <c r="L29" s="445">
        <v>10</v>
      </c>
      <c r="M29" s="446"/>
      <c r="N29" s="446"/>
      <c r="O29" s="446"/>
      <c r="P29" s="488"/>
      <c r="Q29" s="445">
        <v>2140</v>
      </c>
      <c r="R29" s="446"/>
      <c r="S29" s="446"/>
      <c r="T29" s="446"/>
      <c r="U29" s="446"/>
      <c r="V29" s="488"/>
      <c r="W29" s="543"/>
      <c r="X29" s="544"/>
      <c r="Y29" s="545"/>
      <c r="Z29" s="444" t="s">
        <v>178</v>
      </c>
      <c r="AA29" s="424"/>
      <c r="AB29" s="424"/>
      <c r="AC29" s="424"/>
      <c r="AD29" s="424"/>
      <c r="AE29" s="424"/>
      <c r="AF29" s="424"/>
      <c r="AG29" s="425"/>
      <c r="AH29" s="445">
        <v>90</v>
      </c>
      <c r="AI29" s="446"/>
      <c r="AJ29" s="446"/>
      <c r="AK29" s="446"/>
      <c r="AL29" s="488"/>
      <c r="AM29" s="445">
        <v>274230</v>
      </c>
      <c r="AN29" s="446"/>
      <c r="AO29" s="446"/>
      <c r="AP29" s="446"/>
      <c r="AQ29" s="446"/>
      <c r="AR29" s="488"/>
      <c r="AS29" s="445">
        <v>3047</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93202</v>
      </c>
      <c r="BO29" s="395"/>
      <c r="BP29" s="395"/>
      <c r="BQ29" s="395"/>
      <c r="BR29" s="395"/>
      <c r="BS29" s="395"/>
      <c r="BT29" s="395"/>
      <c r="BU29" s="396"/>
      <c r="BV29" s="394">
        <v>79174</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100.5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1027549</v>
      </c>
      <c r="BO30" s="514"/>
      <c r="BP30" s="514"/>
      <c r="BQ30" s="514"/>
      <c r="BR30" s="514"/>
      <c r="BS30" s="514"/>
      <c r="BT30" s="514"/>
      <c r="BU30" s="515"/>
      <c r="BV30" s="513">
        <v>1003106</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187</v>
      </c>
      <c r="D33" s="418"/>
      <c r="E33" s="383" t="s">
        <v>188</v>
      </c>
      <c r="F33" s="383"/>
      <c r="G33" s="383"/>
      <c r="H33" s="383"/>
      <c r="I33" s="383"/>
      <c r="J33" s="383"/>
      <c r="K33" s="383"/>
      <c r="L33" s="383"/>
      <c r="M33" s="383"/>
      <c r="N33" s="383"/>
      <c r="O33" s="383"/>
      <c r="P33" s="383"/>
      <c r="Q33" s="383"/>
      <c r="R33" s="383"/>
      <c r="S33" s="383"/>
      <c r="T33" s="200"/>
      <c r="U33" s="418" t="s">
        <v>187</v>
      </c>
      <c r="V33" s="418"/>
      <c r="W33" s="383" t="s">
        <v>188</v>
      </c>
      <c r="X33" s="383"/>
      <c r="Y33" s="383"/>
      <c r="Z33" s="383"/>
      <c r="AA33" s="383"/>
      <c r="AB33" s="383"/>
      <c r="AC33" s="383"/>
      <c r="AD33" s="383"/>
      <c r="AE33" s="383"/>
      <c r="AF33" s="383"/>
      <c r="AG33" s="383"/>
      <c r="AH33" s="383"/>
      <c r="AI33" s="383"/>
      <c r="AJ33" s="383"/>
      <c r="AK33" s="383"/>
      <c r="AL33" s="200"/>
      <c r="AM33" s="418" t="s">
        <v>187</v>
      </c>
      <c r="AN33" s="418"/>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418" t="s">
        <v>189</v>
      </c>
      <c r="BX33" s="418"/>
      <c r="BY33" s="383" t="s">
        <v>191</v>
      </c>
      <c r="BZ33" s="383"/>
      <c r="CA33" s="383"/>
      <c r="CB33" s="383"/>
      <c r="CC33" s="383"/>
      <c r="CD33" s="383"/>
      <c r="CE33" s="383"/>
      <c r="CF33" s="383"/>
      <c r="CG33" s="383"/>
      <c r="CH33" s="383"/>
      <c r="CI33" s="383"/>
      <c r="CJ33" s="383"/>
      <c r="CK33" s="383"/>
      <c r="CL33" s="383"/>
      <c r="CM33" s="383"/>
      <c r="CN33" s="200"/>
      <c r="CO33" s="418" t="s">
        <v>187</v>
      </c>
      <c r="CP33" s="418"/>
      <c r="CQ33" s="383" t="s">
        <v>192</v>
      </c>
      <c r="CR33" s="383"/>
      <c r="CS33" s="383"/>
      <c r="CT33" s="383"/>
      <c r="CU33" s="383"/>
      <c r="CV33" s="383"/>
      <c r="CW33" s="383"/>
      <c r="CX33" s="383"/>
      <c r="CY33" s="383"/>
      <c r="CZ33" s="383"/>
      <c r="DA33" s="383"/>
      <c r="DB33" s="383"/>
      <c r="DC33" s="383"/>
      <c r="DD33" s="383"/>
      <c r="DE33" s="383"/>
      <c r="DF33" s="200"/>
      <c r="DG33" s="583" t="s">
        <v>193</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75"/>
      <c r="AM34" s="584" t="str">
        <f>IF(AO34="","",MAX(C34:D43,U34:V43)+1)</f>
        <v/>
      </c>
      <c r="AN34" s="584"/>
      <c r="AO34" s="585"/>
      <c r="AP34" s="585"/>
      <c r="AQ34" s="585"/>
      <c r="AR34" s="585"/>
      <c r="AS34" s="585"/>
      <c r="AT34" s="585"/>
      <c r="AU34" s="585"/>
      <c r="AV34" s="585"/>
      <c r="AW34" s="585"/>
      <c r="AX34" s="585"/>
      <c r="AY34" s="585"/>
      <c r="AZ34" s="585"/>
      <c r="BA34" s="585"/>
      <c r="BB34" s="585"/>
      <c r="BC34" s="585"/>
      <c r="BD34" s="175"/>
      <c r="BE34" s="584">
        <f>IF(BG34="","",MAX(C34:D43,U34:V43,AM34:AN43)+1)</f>
        <v>5</v>
      </c>
      <c r="BF34" s="584"/>
      <c r="BG34" s="585" t="str">
        <f>IF('各会計、関係団体の財政状況及び健全化判断比率'!B31="","",'各会計、関係団体の財政状況及び健全化判断比率'!B31)</f>
        <v>農業集落排水事業特別会計</v>
      </c>
      <c r="BH34" s="585"/>
      <c r="BI34" s="585"/>
      <c r="BJ34" s="585"/>
      <c r="BK34" s="585"/>
      <c r="BL34" s="585"/>
      <c r="BM34" s="585"/>
      <c r="BN34" s="585"/>
      <c r="BO34" s="585"/>
      <c r="BP34" s="585"/>
      <c r="BQ34" s="585"/>
      <c r="BR34" s="585"/>
      <c r="BS34" s="585"/>
      <c r="BT34" s="585"/>
      <c r="BU34" s="585"/>
      <c r="BV34" s="175"/>
      <c r="BW34" s="584">
        <f>IF(BY34="","",MAX(C34:D43,U34:V43,AM34:AN43,BE34:BF43)+1)</f>
        <v>7</v>
      </c>
      <c r="BX34" s="584"/>
      <c r="BY34" s="585" t="str">
        <f>IF('各会計、関係団体の財政状況及び健全化判断比率'!B68="","",'各会計、関係団体の財政状況及び健全化判断比率'!B68)</f>
        <v>長生郡市広域市町村圏組合（一般会計）</v>
      </c>
      <c r="BZ34" s="585"/>
      <c r="CA34" s="585"/>
      <c r="CB34" s="585"/>
      <c r="CC34" s="585"/>
      <c r="CD34" s="585"/>
      <c r="CE34" s="585"/>
      <c r="CF34" s="585"/>
      <c r="CG34" s="585"/>
      <c r="CH34" s="585"/>
      <c r="CI34" s="585"/>
      <c r="CJ34" s="585"/>
      <c r="CK34" s="585"/>
      <c r="CL34" s="585"/>
      <c r="CM34" s="585"/>
      <c r="CN34" s="175"/>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75"/>
      <c r="AM35" s="584" t="str">
        <f t="shared" ref="AM35:AM43" si="0">IF(AO35="","",AM34+1)</f>
        <v/>
      </c>
      <c r="AN35" s="584"/>
      <c r="AO35" s="585"/>
      <c r="AP35" s="585"/>
      <c r="AQ35" s="585"/>
      <c r="AR35" s="585"/>
      <c r="AS35" s="585"/>
      <c r="AT35" s="585"/>
      <c r="AU35" s="585"/>
      <c r="AV35" s="585"/>
      <c r="AW35" s="585"/>
      <c r="AX35" s="585"/>
      <c r="AY35" s="585"/>
      <c r="AZ35" s="585"/>
      <c r="BA35" s="585"/>
      <c r="BB35" s="585"/>
      <c r="BC35" s="585"/>
      <c r="BD35" s="175"/>
      <c r="BE35" s="584">
        <f t="shared" ref="BE35:BE43" si="1">IF(BG35="","",BE34+1)</f>
        <v>6</v>
      </c>
      <c r="BF35" s="584"/>
      <c r="BG35" s="585" t="str">
        <f>IF('各会計、関係団体の財政状況及び健全化判断比率'!B32="","",'各会計、関係団体の財政状況及び健全化判断比率'!B32)</f>
        <v>浄化槽事業特別会計</v>
      </c>
      <c r="BH35" s="585"/>
      <c r="BI35" s="585"/>
      <c r="BJ35" s="585"/>
      <c r="BK35" s="585"/>
      <c r="BL35" s="585"/>
      <c r="BM35" s="585"/>
      <c r="BN35" s="585"/>
      <c r="BO35" s="585"/>
      <c r="BP35" s="585"/>
      <c r="BQ35" s="585"/>
      <c r="BR35" s="585"/>
      <c r="BS35" s="585"/>
      <c r="BT35" s="585"/>
      <c r="BU35" s="585"/>
      <c r="BV35" s="175"/>
      <c r="BW35" s="584">
        <f t="shared" ref="BW35:BW43" si="2">IF(BY35="","",BW34+1)</f>
        <v>8</v>
      </c>
      <c r="BX35" s="584"/>
      <c r="BY35" s="585" t="str">
        <f>IF('各会計、関係団体の財政状況及び健全化判断比率'!B69="","",'各会計、関係団体の財政状況及び健全化判断比率'!B69)</f>
        <v>長生郡市広域市町村圏組合（火葬場・斎場会計）</v>
      </c>
      <c r="BZ35" s="585"/>
      <c r="CA35" s="585"/>
      <c r="CB35" s="585"/>
      <c r="CC35" s="585"/>
      <c r="CD35" s="585"/>
      <c r="CE35" s="585"/>
      <c r="CF35" s="585"/>
      <c r="CG35" s="585"/>
      <c r="CH35" s="585"/>
      <c r="CI35" s="585"/>
      <c r="CJ35" s="585"/>
      <c r="CK35" s="585"/>
      <c r="CL35" s="585"/>
      <c r="CM35" s="585"/>
      <c r="CN35" s="175"/>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9</v>
      </c>
      <c r="BX36" s="584"/>
      <c r="BY36" s="585" t="str">
        <f>IF('各会計、関係団体の財政状況及び健全化判断比率'!B70="","",'各会計、関係団体の財政状況及び健全化判断比率'!B70)</f>
        <v>長生郡市広域市町村圏組合（水道事業会計）</v>
      </c>
      <c r="BZ36" s="585"/>
      <c r="CA36" s="585"/>
      <c r="CB36" s="585"/>
      <c r="CC36" s="585"/>
      <c r="CD36" s="585"/>
      <c r="CE36" s="585"/>
      <c r="CF36" s="585"/>
      <c r="CG36" s="585"/>
      <c r="CH36" s="585"/>
      <c r="CI36" s="585"/>
      <c r="CJ36" s="585"/>
      <c r="CK36" s="585"/>
      <c r="CL36" s="585"/>
      <c r="CM36" s="585"/>
      <c r="CN36" s="175"/>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10</v>
      </c>
      <c r="BX37" s="584"/>
      <c r="BY37" s="585" t="str">
        <f>IF('各会計、関係団体の財政状況及び健全化判断比率'!B71="","",'各会計、関係団体の財政状況及び健全化判断比率'!B71)</f>
        <v>長生郡市広域市町村圏組合（病院事業会計）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11</v>
      </c>
      <c r="BX38" s="584"/>
      <c r="BY38" s="585" t="str">
        <f>IF('各会計、関係団体の財政状況及び健全化判断比率'!B72="","",'各会計、関係団体の財政状況及び健全化判断比率'!B72)</f>
        <v>九十九里地域水道企業団（水道用水供給事業会計）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12</v>
      </c>
      <c r="BX39" s="584"/>
      <c r="BY39" s="585" t="str">
        <f>IF('各会計、関係団体の財政状況及び健全化判断比率'!B73="","",'各会計、関係団体の財政状況及び健全化判断比率'!B73)</f>
        <v>千葉県市町村総合事務組合（一般会計）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13</v>
      </c>
      <c r="BX40" s="584"/>
      <c r="BY40" s="585" t="str">
        <f>IF('各会計、関係団体の財政状況及び健全化判断比率'!B74="","",'各会計、関係団体の財政状況及び健全化判断比率'!B74)</f>
        <v>千葉県市町村総合事務組合（千葉県自治会館管理運営特別会計）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14</v>
      </c>
      <c r="BX41" s="584"/>
      <c r="BY41" s="585" t="str">
        <f>IF('各会計、関係団体の財政状況及び健全化判断比率'!B75="","",'各会計、関係団体の財政状況及び健全化判断比率'!B75)</f>
        <v>千葉県市町村総合事務組合（千葉県自治研修センター特別会計）</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f t="shared" si="2"/>
        <v>15</v>
      </c>
      <c r="BX42" s="584"/>
      <c r="BY42" s="585" t="str">
        <f>IF('各会計、関係団体の財政状況及び健全化判断比率'!B76="","",'各会計、関係団体の財政状況及び健全化判断比率'!B76)</f>
        <v>千葉県市町村総合事務組合（千葉県市町村交通災害共済特別会計）</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f t="shared" si="2"/>
        <v>16</v>
      </c>
      <c r="BX43" s="584"/>
      <c r="BY43" s="585" t="str">
        <f>IF('各会計、関係団体の財政状況及び健全化判断比率'!B77="","",'各会計、関係団体の財政状況及び健全化判断比率'!B77)</f>
        <v>千葉県後期高齢者医療広域連合（一般会計）</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mKVBn+Z/9NDK/3CwCQjY7OG3UqoVFHPIfYnIdZBxA7vrizdxpCgrN/cxPB8xDQiTOW/F2ics1fyXz5cska61sw==" saltValue="D0ZdgFP3PzUvQjqceTf9f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203</v>
      </c>
      <c r="DI1" s="590"/>
      <c r="DJ1" s="590"/>
      <c r="DK1" s="590"/>
      <c r="DL1" s="590"/>
      <c r="DM1" s="590"/>
      <c r="DN1" s="591"/>
      <c r="DO1" s="208"/>
      <c r="DP1" s="589" t="s">
        <v>204</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1232298</v>
      </c>
      <c r="S5" s="600"/>
      <c r="T5" s="600"/>
      <c r="U5" s="600"/>
      <c r="V5" s="600"/>
      <c r="W5" s="600"/>
      <c r="X5" s="600"/>
      <c r="Y5" s="601"/>
      <c r="Z5" s="602">
        <v>26</v>
      </c>
      <c r="AA5" s="602"/>
      <c r="AB5" s="602"/>
      <c r="AC5" s="602"/>
      <c r="AD5" s="603">
        <v>1232298</v>
      </c>
      <c r="AE5" s="603"/>
      <c r="AF5" s="603"/>
      <c r="AG5" s="603"/>
      <c r="AH5" s="603"/>
      <c r="AI5" s="603"/>
      <c r="AJ5" s="603"/>
      <c r="AK5" s="603"/>
      <c r="AL5" s="604">
        <v>43.7</v>
      </c>
      <c r="AM5" s="605"/>
      <c r="AN5" s="605"/>
      <c r="AO5" s="606"/>
      <c r="AP5" s="596" t="s">
        <v>217</v>
      </c>
      <c r="AQ5" s="597"/>
      <c r="AR5" s="597"/>
      <c r="AS5" s="597"/>
      <c r="AT5" s="597"/>
      <c r="AU5" s="597"/>
      <c r="AV5" s="597"/>
      <c r="AW5" s="597"/>
      <c r="AX5" s="597"/>
      <c r="AY5" s="597"/>
      <c r="AZ5" s="597"/>
      <c r="BA5" s="597"/>
      <c r="BB5" s="597"/>
      <c r="BC5" s="597"/>
      <c r="BD5" s="597"/>
      <c r="BE5" s="597"/>
      <c r="BF5" s="598"/>
      <c r="BG5" s="610">
        <v>1230076</v>
      </c>
      <c r="BH5" s="611"/>
      <c r="BI5" s="611"/>
      <c r="BJ5" s="611"/>
      <c r="BK5" s="611"/>
      <c r="BL5" s="611"/>
      <c r="BM5" s="611"/>
      <c r="BN5" s="612"/>
      <c r="BO5" s="613">
        <v>99.8</v>
      </c>
      <c r="BP5" s="613"/>
      <c r="BQ5" s="613"/>
      <c r="BR5" s="613"/>
      <c r="BS5" s="614" t="s">
        <v>121</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62106</v>
      </c>
      <c r="S6" s="611"/>
      <c r="T6" s="611"/>
      <c r="U6" s="611"/>
      <c r="V6" s="611"/>
      <c r="W6" s="611"/>
      <c r="X6" s="611"/>
      <c r="Y6" s="612"/>
      <c r="Z6" s="613">
        <v>1.3</v>
      </c>
      <c r="AA6" s="613"/>
      <c r="AB6" s="613"/>
      <c r="AC6" s="613"/>
      <c r="AD6" s="614">
        <v>62106</v>
      </c>
      <c r="AE6" s="614"/>
      <c r="AF6" s="614"/>
      <c r="AG6" s="614"/>
      <c r="AH6" s="614"/>
      <c r="AI6" s="614"/>
      <c r="AJ6" s="614"/>
      <c r="AK6" s="614"/>
      <c r="AL6" s="615">
        <v>2.2000000000000002</v>
      </c>
      <c r="AM6" s="616"/>
      <c r="AN6" s="616"/>
      <c r="AO6" s="617"/>
      <c r="AP6" s="607" t="s">
        <v>222</v>
      </c>
      <c r="AQ6" s="608"/>
      <c r="AR6" s="608"/>
      <c r="AS6" s="608"/>
      <c r="AT6" s="608"/>
      <c r="AU6" s="608"/>
      <c r="AV6" s="608"/>
      <c r="AW6" s="608"/>
      <c r="AX6" s="608"/>
      <c r="AY6" s="608"/>
      <c r="AZ6" s="608"/>
      <c r="BA6" s="608"/>
      <c r="BB6" s="608"/>
      <c r="BC6" s="608"/>
      <c r="BD6" s="608"/>
      <c r="BE6" s="608"/>
      <c r="BF6" s="609"/>
      <c r="BG6" s="610">
        <v>1230076</v>
      </c>
      <c r="BH6" s="611"/>
      <c r="BI6" s="611"/>
      <c r="BJ6" s="611"/>
      <c r="BK6" s="611"/>
      <c r="BL6" s="611"/>
      <c r="BM6" s="611"/>
      <c r="BN6" s="612"/>
      <c r="BO6" s="613">
        <v>99.8</v>
      </c>
      <c r="BP6" s="613"/>
      <c r="BQ6" s="613"/>
      <c r="BR6" s="613"/>
      <c r="BS6" s="614" t="s">
        <v>121</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70104</v>
      </c>
      <c r="CS6" s="611"/>
      <c r="CT6" s="611"/>
      <c r="CU6" s="611"/>
      <c r="CV6" s="611"/>
      <c r="CW6" s="611"/>
      <c r="CX6" s="611"/>
      <c r="CY6" s="612"/>
      <c r="CZ6" s="604">
        <v>1.6</v>
      </c>
      <c r="DA6" s="605"/>
      <c r="DB6" s="605"/>
      <c r="DC6" s="621"/>
      <c r="DD6" s="619" t="s">
        <v>121</v>
      </c>
      <c r="DE6" s="611"/>
      <c r="DF6" s="611"/>
      <c r="DG6" s="611"/>
      <c r="DH6" s="611"/>
      <c r="DI6" s="611"/>
      <c r="DJ6" s="611"/>
      <c r="DK6" s="611"/>
      <c r="DL6" s="611"/>
      <c r="DM6" s="611"/>
      <c r="DN6" s="611"/>
      <c r="DO6" s="611"/>
      <c r="DP6" s="612"/>
      <c r="DQ6" s="619">
        <v>70104</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363</v>
      </c>
      <c r="S7" s="611"/>
      <c r="T7" s="611"/>
      <c r="U7" s="611"/>
      <c r="V7" s="611"/>
      <c r="W7" s="611"/>
      <c r="X7" s="611"/>
      <c r="Y7" s="612"/>
      <c r="Z7" s="613">
        <v>0</v>
      </c>
      <c r="AA7" s="613"/>
      <c r="AB7" s="613"/>
      <c r="AC7" s="613"/>
      <c r="AD7" s="614">
        <v>363</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355258</v>
      </c>
      <c r="BH7" s="611"/>
      <c r="BI7" s="611"/>
      <c r="BJ7" s="611"/>
      <c r="BK7" s="611"/>
      <c r="BL7" s="611"/>
      <c r="BM7" s="611"/>
      <c r="BN7" s="612"/>
      <c r="BO7" s="613">
        <v>28.8</v>
      </c>
      <c r="BP7" s="613"/>
      <c r="BQ7" s="613"/>
      <c r="BR7" s="613"/>
      <c r="BS7" s="614" t="s">
        <v>121</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1189626</v>
      </c>
      <c r="CS7" s="611"/>
      <c r="CT7" s="611"/>
      <c r="CU7" s="611"/>
      <c r="CV7" s="611"/>
      <c r="CW7" s="611"/>
      <c r="CX7" s="611"/>
      <c r="CY7" s="612"/>
      <c r="CZ7" s="613">
        <v>26.8</v>
      </c>
      <c r="DA7" s="613"/>
      <c r="DB7" s="613"/>
      <c r="DC7" s="613"/>
      <c r="DD7" s="619">
        <v>119048</v>
      </c>
      <c r="DE7" s="611"/>
      <c r="DF7" s="611"/>
      <c r="DG7" s="611"/>
      <c r="DH7" s="611"/>
      <c r="DI7" s="611"/>
      <c r="DJ7" s="611"/>
      <c r="DK7" s="611"/>
      <c r="DL7" s="611"/>
      <c r="DM7" s="611"/>
      <c r="DN7" s="611"/>
      <c r="DO7" s="611"/>
      <c r="DP7" s="612"/>
      <c r="DQ7" s="619">
        <v>929350</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5135</v>
      </c>
      <c r="S8" s="611"/>
      <c r="T8" s="611"/>
      <c r="U8" s="611"/>
      <c r="V8" s="611"/>
      <c r="W8" s="611"/>
      <c r="X8" s="611"/>
      <c r="Y8" s="612"/>
      <c r="Z8" s="613">
        <v>0.1</v>
      </c>
      <c r="AA8" s="613"/>
      <c r="AB8" s="613"/>
      <c r="AC8" s="613"/>
      <c r="AD8" s="614">
        <v>5135</v>
      </c>
      <c r="AE8" s="614"/>
      <c r="AF8" s="614"/>
      <c r="AG8" s="614"/>
      <c r="AH8" s="614"/>
      <c r="AI8" s="614"/>
      <c r="AJ8" s="614"/>
      <c r="AK8" s="614"/>
      <c r="AL8" s="615">
        <v>0.2</v>
      </c>
      <c r="AM8" s="616"/>
      <c r="AN8" s="616"/>
      <c r="AO8" s="617"/>
      <c r="AP8" s="607" t="s">
        <v>228</v>
      </c>
      <c r="AQ8" s="608"/>
      <c r="AR8" s="608"/>
      <c r="AS8" s="608"/>
      <c r="AT8" s="608"/>
      <c r="AU8" s="608"/>
      <c r="AV8" s="608"/>
      <c r="AW8" s="608"/>
      <c r="AX8" s="608"/>
      <c r="AY8" s="608"/>
      <c r="AZ8" s="608"/>
      <c r="BA8" s="608"/>
      <c r="BB8" s="608"/>
      <c r="BC8" s="608"/>
      <c r="BD8" s="608"/>
      <c r="BE8" s="608"/>
      <c r="BF8" s="609"/>
      <c r="BG8" s="610">
        <v>12554</v>
      </c>
      <c r="BH8" s="611"/>
      <c r="BI8" s="611"/>
      <c r="BJ8" s="611"/>
      <c r="BK8" s="611"/>
      <c r="BL8" s="611"/>
      <c r="BM8" s="611"/>
      <c r="BN8" s="612"/>
      <c r="BO8" s="613">
        <v>1</v>
      </c>
      <c r="BP8" s="613"/>
      <c r="BQ8" s="613"/>
      <c r="BR8" s="613"/>
      <c r="BS8" s="614" t="s">
        <v>121</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1021460</v>
      </c>
      <c r="CS8" s="611"/>
      <c r="CT8" s="611"/>
      <c r="CU8" s="611"/>
      <c r="CV8" s="611"/>
      <c r="CW8" s="611"/>
      <c r="CX8" s="611"/>
      <c r="CY8" s="612"/>
      <c r="CZ8" s="613">
        <v>23</v>
      </c>
      <c r="DA8" s="613"/>
      <c r="DB8" s="613"/>
      <c r="DC8" s="613"/>
      <c r="DD8" s="619">
        <v>1564</v>
      </c>
      <c r="DE8" s="611"/>
      <c r="DF8" s="611"/>
      <c r="DG8" s="611"/>
      <c r="DH8" s="611"/>
      <c r="DI8" s="611"/>
      <c r="DJ8" s="611"/>
      <c r="DK8" s="611"/>
      <c r="DL8" s="611"/>
      <c r="DM8" s="611"/>
      <c r="DN8" s="611"/>
      <c r="DO8" s="611"/>
      <c r="DP8" s="612"/>
      <c r="DQ8" s="619">
        <v>686109</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6104</v>
      </c>
      <c r="S9" s="611"/>
      <c r="T9" s="611"/>
      <c r="U9" s="611"/>
      <c r="V9" s="611"/>
      <c r="W9" s="611"/>
      <c r="X9" s="611"/>
      <c r="Y9" s="612"/>
      <c r="Z9" s="613">
        <v>0.1</v>
      </c>
      <c r="AA9" s="613"/>
      <c r="AB9" s="613"/>
      <c r="AC9" s="613"/>
      <c r="AD9" s="614">
        <v>6104</v>
      </c>
      <c r="AE9" s="614"/>
      <c r="AF9" s="614"/>
      <c r="AG9" s="614"/>
      <c r="AH9" s="614"/>
      <c r="AI9" s="614"/>
      <c r="AJ9" s="614"/>
      <c r="AK9" s="614"/>
      <c r="AL9" s="615">
        <v>0.2</v>
      </c>
      <c r="AM9" s="616"/>
      <c r="AN9" s="616"/>
      <c r="AO9" s="617"/>
      <c r="AP9" s="607" t="s">
        <v>231</v>
      </c>
      <c r="AQ9" s="608"/>
      <c r="AR9" s="608"/>
      <c r="AS9" s="608"/>
      <c r="AT9" s="608"/>
      <c r="AU9" s="608"/>
      <c r="AV9" s="608"/>
      <c r="AW9" s="608"/>
      <c r="AX9" s="608"/>
      <c r="AY9" s="608"/>
      <c r="AZ9" s="608"/>
      <c r="BA9" s="608"/>
      <c r="BB9" s="608"/>
      <c r="BC9" s="608"/>
      <c r="BD9" s="608"/>
      <c r="BE9" s="608"/>
      <c r="BF9" s="609"/>
      <c r="BG9" s="610">
        <v>274819</v>
      </c>
      <c r="BH9" s="611"/>
      <c r="BI9" s="611"/>
      <c r="BJ9" s="611"/>
      <c r="BK9" s="611"/>
      <c r="BL9" s="611"/>
      <c r="BM9" s="611"/>
      <c r="BN9" s="612"/>
      <c r="BO9" s="613">
        <v>22.3</v>
      </c>
      <c r="BP9" s="613"/>
      <c r="BQ9" s="613"/>
      <c r="BR9" s="613"/>
      <c r="BS9" s="614" t="s">
        <v>121</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341983</v>
      </c>
      <c r="CS9" s="611"/>
      <c r="CT9" s="611"/>
      <c r="CU9" s="611"/>
      <c r="CV9" s="611"/>
      <c r="CW9" s="611"/>
      <c r="CX9" s="611"/>
      <c r="CY9" s="612"/>
      <c r="CZ9" s="613">
        <v>7.7</v>
      </c>
      <c r="DA9" s="613"/>
      <c r="DB9" s="613"/>
      <c r="DC9" s="613"/>
      <c r="DD9" s="619" t="s">
        <v>121</v>
      </c>
      <c r="DE9" s="611"/>
      <c r="DF9" s="611"/>
      <c r="DG9" s="611"/>
      <c r="DH9" s="611"/>
      <c r="DI9" s="611"/>
      <c r="DJ9" s="611"/>
      <c r="DK9" s="611"/>
      <c r="DL9" s="611"/>
      <c r="DM9" s="611"/>
      <c r="DN9" s="611"/>
      <c r="DO9" s="611"/>
      <c r="DP9" s="612"/>
      <c r="DQ9" s="619">
        <v>314518</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24727</v>
      </c>
      <c r="BH10" s="611"/>
      <c r="BI10" s="611"/>
      <c r="BJ10" s="611"/>
      <c r="BK10" s="611"/>
      <c r="BL10" s="611"/>
      <c r="BM10" s="611"/>
      <c r="BN10" s="612"/>
      <c r="BO10" s="613">
        <v>2</v>
      </c>
      <c r="BP10" s="613"/>
      <c r="BQ10" s="613"/>
      <c r="BR10" s="613"/>
      <c r="BS10" s="614" t="s">
        <v>121</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188057</v>
      </c>
      <c r="S11" s="611"/>
      <c r="T11" s="611"/>
      <c r="U11" s="611"/>
      <c r="V11" s="611"/>
      <c r="W11" s="611"/>
      <c r="X11" s="611"/>
      <c r="Y11" s="612"/>
      <c r="Z11" s="615">
        <v>4</v>
      </c>
      <c r="AA11" s="616"/>
      <c r="AB11" s="616"/>
      <c r="AC11" s="622"/>
      <c r="AD11" s="619">
        <v>188057</v>
      </c>
      <c r="AE11" s="611"/>
      <c r="AF11" s="611"/>
      <c r="AG11" s="611"/>
      <c r="AH11" s="611"/>
      <c r="AI11" s="611"/>
      <c r="AJ11" s="611"/>
      <c r="AK11" s="612"/>
      <c r="AL11" s="615">
        <v>6.7</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43158</v>
      </c>
      <c r="BH11" s="611"/>
      <c r="BI11" s="611"/>
      <c r="BJ11" s="611"/>
      <c r="BK11" s="611"/>
      <c r="BL11" s="611"/>
      <c r="BM11" s="611"/>
      <c r="BN11" s="612"/>
      <c r="BO11" s="613">
        <v>3.5</v>
      </c>
      <c r="BP11" s="613"/>
      <c r="BQ11" s="613"/>
      <c r="BR11" s="613"/>
      <c r="BS11" s="614" t="s">
        <v>121</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199941</v>
      </c>
      <c r="CS11" s="611"/>
      <c r="CT11" s="611"/>
      <c r="CU11" s="611"/>
      <c r="CV11" s="611"/>
      <c r="CW11" s="611"/>
      <c r="CX11" s="611"/>
      <c r="CY11" s="612"/>
      <c r="CZ11" s="613">
        <v>4.5</v>
      </c>
      <c r="DA11" s="613"/>
      <c r="DB11" s="613"/>
      <c r="DC11" s="613"/>
      <c r="DD11" s="619">
        <v>20118</v>
      </c>
      <c r="DE11" s="611"/>
      <c r="DF11" s="611"/>
      <c r="DG11" s="611"/>
      <c r="DH11" s="611"/>
      <c r="DI11" s="611"/>
      <c r="DJ11" s="611"/>
      <c r="DK11" s="611"/>
      <c r="DL11" s="611"/>
      <c r="DM11" s="611"/>
      <c r="DN11" s="611"/>
      <c r="DO11" s="611"/>
      <c r="DP11" s="612"/>
      <c r="DQ11" s="619">
        <v>159130</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v>55850</v>
      </c>
      <c r="S12" s="611"/>
      <c r="T12" s="611"/>
      <c r="U12" s="611"/>
      <c r="V12" s="611"/>
      <c r="W12" s="611"/>
      <c r="X12" s="611"/>
      <c r="Y12" s="612"/>
      <c r="Z12" s="613">
        <v>1.2</v>
      </c>
      <c r="AA12" s="613"/>
      <c r="AB12" s="613"/>
      <c r="AC12" s="613"/>
      <c r="AD12" s="614">
        <v>55850</v>
      </c>
      <c r="AE12" s="614"/>
      <c r="AF12" s="614"/>
      <c r="AG12" s="614"/>
      <c r="AH12" s="614"/>
      <c r="AI12" s="614"/>
      <c r="AJ12" s="614"/>
      <c r="AK12" s="614"/>
      <c r="AL12" s="615">
        <v>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802533</v>
      </c>
      <c r="BH12" s="611"/>
      <c r="BI12" s="611"/>
      <c r="BJ12" s="611"/>
      <c r="BK12" s="611"/>
      <c r="BL12" s="611"/>
      <c r="BM12" s="611"/>
      <c r="BN12" s="612"/>
      <c r="BO12" s="613">
        <v>65.099999999999994</v>
      </c>
      <c r="BP12" s="613"/>
      <c r="BQ12" s="613"/>
      <c r="BR12" s="613"/>
      <c r="BS12" s="614" t="s">
        <v>121</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30708</v>
      </c>
      <c r="CS12" s="611"/>
      <c r="CT12" s="611"/>
      <c r="CU12" s="611"/>
      <c r="CV12" s="611"/>
      <c r="CW12" s="611"/>
      <c r="CX12" s="611"/>
      <c r="CY12" s="612"/>
      <c r="CZ12" s="613">
        <v>0.7</v>
      </c>
      <c r="DA12" s="613"/>
      <c r="DB12" s="613"/>
      <c r="DC12" s="613"/>
      <c r="DD12" s="619" t="s">
        <v>121</v>
      </c>
      <c r="DE12" s="611"/>
      <c r="DF12" s="611"/>
      <c r="DG12" s="611"/>
      <c r="DH12" s="611"/>
      <c r="DI12" s="611"/>
      <c r="DJ12" s="611"/>
      <c r="DK12" s="611"/>
      <c r="DL12" s="611"/>
      <c r="DM12" s="611"/>
      <c r="DN12" s="611"/>
      <c r="DO12" s="611"/>
      <c r="DP12" s="612"/>
      <c r="DQ12" s="619">
        <v>30708</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802128</v>
      </c>
      <c r="BH13" s="611"/>
      <c r="BI13" s="611"/>
      <c r="BJ13" s="611"/>
      <c r="BK13" s="611"/>
      <c r="BL13" s="611"/>
      <c r="BM13" s="611"/>
      <c r="BN13" s="612"/>
      <c r="BO13" s="613">
        <v>65.099999999999994</v>
      </c>
      <c r="BP13" s="613"/>
      <c r="BQ13" s="613"/>
      <c r="BR13" s="613"/>
      <c r="BS13" s="614" t="s">
        <v>121</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292623</v>
      </c>
      <c r="CS13" s="611"/>
      <c r="CT13" s="611"/>
      <c r="CU13" s="611"/>
      <c r="CV13" s="611"/>
      <c r="CW13" s="611"/>
      <c r="CX13" s="611"/>
      <c r="CY13" s="612"/>
      <c r="CZ13" s="613">
        <v>6.6</v>
      </c>
      <c r="DA13" s="613"/>
      <c r="DB13" s="613"/>
      <c r="DC13" s="613"/>
      <c r="DD13" s="619">
        <v>221430</v>
      </c>
      <c r="DE13" s="611"/>
      <c r="DF13" s="611"/>
      <c r="DG13" s="611"/>
      <c r="DH13" s="611"/>
      <c r="DI13" s="611"/>
      <c r="DJ13" s="611"/>
      <c r="DK13" s="611"/>
      <c r="DL13" s="611"/>
      <c r="DM13" s="611"/>
      <c r="DN13" s="611"/>
      <c r="DO13" s="611"/>
      <c r="DP13" s="612"/>
      <c r="DQ13" s="619">
        <v>76644</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v>725</v>
      </c>
      <c r="S14" s="611"/>
      <c r="T14" s="611"/>
      <c r="U14" s="611"/>
      <c r="V14" s="611"/>
      <c r="W14" s="611"/>
      <c r="X14" s="611"/>
      <c r="Y14" s="612"/>
      <c r="Z14" s="613">
        <v>0</v>
      </c>
      <c r="AA14" s="613"/>
      <c r="AB14" s="613"/>
      <c r="AC14" s="613"/>
      <c r="AD14" s="614">
        <v>725</v>
      </c>
      <c r="AE14" s="614"/>
      <c r="AF14" s="614"/>
      <c r="AG14" s="614"/>
      <c r="AH14" s="614"/>
      <c r="AI14" s="614"/>
      <c r="AJ14" s="614"/>
      <c r="AK14" s="614"/>
      <c r="AL14" s="615">
        <v>0</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30762</v>
      </c>
      <c r="BH14" s="611"/>
      <c r="BI14" s="611"/>
      <c r="BJ14" s="611"/>
      <c r="BK14" s="611"/>
      <c r="BL14" s="611"/>
      <c r="BM14" s="611"/>
      <c r="BN14" s="612"/>
      <c r="BO14" s="613">
        <v>2.5</v>
      </c>
      <c r="BP14" s="613"/>
      <c r="BQ14" s="613"/>
      <c r="BR14" s="613"/>
      <c r="BS14" s="614" t="s">
        <v>121</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165012</v>
      </c>
      <c r="CS14" s="611"/>
      <c r="CT14" s="611"/>
      <c r="CU14" s="611"/>
      <c r="CV14" s="611"/>
      <c r="CW14" s="611"/>
      <c r="CX14" s="611"/>
      <c r="CY14" s="612"/>
      <c r="CZ14" s="613">
        <v>3.7</v>
      </c>
      <c r="DA14" s="613"/>
      <c r="DB14" s="613"/>
      <c r="DC14" s="613"/>
      <c r="DD14" s="619">
        <v>9988</v>
      </c>
      <c r="DE14" s="611"/>
      <c r="DF14" s="611"/>
      <c r="DG14" s="611"/>
      <c r="DH14" s="611"/>
      <c r="DI14" s="611"/>
      <c r="DJ14" s="611"/>
      <c r="DK14" s="611"/>
      <c r="DL14" s="611"/>
      <c r="DM14" s="611"/>
      <c r="DN14" s="611"/>
      <c r="DO14" s="611"/>
      <c r="DP14" s="612"/>
      <c r="DQ14" s="619">
        <v>165012</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t="s">
        <v>121</v>
      </c>
      <c r="S15" s="611"/>
      <c r="T15" s="611"/>
      <c r="U15" s="611"/>
      <c r="V15" s="611"/>
      <c r="W15" s="611"/>
      <c r="X15" s="611"/>
      <c r="Y15" s="612"/>
      <c r="Z15" s="613" t="s">
        <v>121</v>
      </c>
      <c r="AA15" s="613"/>
      <c r="AB15" s="613"/>
      <c r="AC15" s="613"/>
      <c r="AD15" s="614" t="s">
        <v>121</v>
      </c>
      <c r="AE15" s="614"/>
      <c r="AF15" s="614"/>
      <c r="AG15" s="614"/>
      <c r="AH15" s="614"/>
      <c r="AI15" s="614"/>
      <c r="AJ15" s="614"/>
      <c r="AK15" s="614"/>
      <c r="AL15" s="615" t="s">
        <v>121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41515</v>
      </c>
      <c r="BH15" s="611"/>
      <c r="BI15" s="611"/>
      <c r="BJ15" s="611"/>
      <c r="BK15" s="611"/>
      <c r="BL15" s="611"/>
      <c r="BM15" s="611"/>
      <c r="BN15" s="612"/>
      <c r="BO15" s="613">
        <v>3.4</v>
      </c>
      <c r="BP15" s="613"/>
      <c r="BQ15" s="613"/>
      <c r="BR15" s="613"/>
      <c r="BS15" s="614" t="s">
        <v>121</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591172</v>
      </c>
      <c r="CS15" s="611"/>
      <c r="CT15" s="611"/>
      <c r="CU15" s="611"/>
      <c r="CV15" s="611"/>
      <c r="CW15" s="611"/>
      <c r="CX15" s="611"/>
      <c r="CY15" s="612"/>
      <c r="CZ15" s="613">
        <v>13.3</v>
      </c>
      <c r="DA15" s="613"/>
      <c r="DB15" s="613"/>
      <c r="DC15" s="613"/>
      <c r="DD15" s="619">
        <v>231773</v>
      </c>
      <c r="DE15" s="611"/>
      <c r="DF15" s="611"/>
      <c r="DG15" s="611"/>
      <c r="DH15" s="611"/>
      <c r="DI15" s="611"/>
      <c r="DJ15" s="611"/>
      <c r="DK15" s="611"/>
      <c r="DL15" s="611"/>
      <c r="DM15" s="611"/>
      <c r="DN15" s="611"/>
      <c r="DO15" s="611"/>
      <c r="DP15" s="612"/>
      <c r="DQ15" s="619">
        <v>373532</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10314</v>
      </c>
      <c r="S16" s="611"/>
      <c r="T16" s="611"/>
      <c r="U16" s="611"/>
      <c r="V16" s="611"/>
      <c r="W16" s="611"/>
      <c r="X16" s="611"/>
      <c r="Y16" s="612"/>
      <c r="Z16" s="613">
        <v>0.2</v>
      </c>
      <c r="AA16" s="613"/>
      <c r="AB16" s="613"/>
      <c r="AC16" s="613"/>
      <c r="AD16" s="614">
        <v>10314</v>
      </c>
      <c r="AE16" s="614"/>
      <c r="AF16" s="614"/>
      <c r="AG16" s="614"/>
      <c r="AH16" s="614"/>
      <c r="AI16" s="614"/>
      <c r="AJ16" s="614"/>
      <c r="AK16" s="614"/>
      <c r="AL16" s="615">
        <v>0.4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v>8</v>
      </c>
      <c r="BH16" s="611"/>
      <c r="BI16" s="611"/>
      <c r="BJ16" s="611"/>
      <c r="BK16" s="611"/>
      <c r="BL16" s="611"/>
      <c r="BM16" s="611"/>
      <c r="BN16" s="612"/>
      <c r="BO16" s="613">
        <v>0</v>
      </c>
      <c r="BP16" s="613"/>
      <c r="BQ16" s="613"/>
      <c r="BR16" s="613"/>
      <c r="BS16" s="614" t="s">
        <v>121</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134694</v>
      </c>
      <c r="CS16" s="611"/>
      <c r="CT16" s="611"/>
      <c r="CU16" s="611"/>
      <c r="CV16" s="611"/>
      <c r="CW16" s="611"/>
      <c r="CX16" s="611"/>
      <c r="CY16" s="612"/>
      <c r="CZ16" s="613">
        <v>3</v>
      </c>
      <c r="DA16" s="613"/>
      <c r="DB16" s="613"/>
      <c r="DC16" s="613"/>
      <c r="DD16" s="619" t="s">
        <v>121</v>
      </c>
      <c r="DE16" s="611"/>
      <c r="DF16" s="611"/>
      <c r="DG16" s="611"/>
      <c r="DH16" s="611"/>
      <c r="DI16" s="611"/>
      <c r="DJ16" s="611"/>
      <c r="DK16" s="611"/>
      <c r="DL16" s="611"/>
      <c r="DM16" s="611"/>
      <c r="DN16" s="611"/>
      <c r="DO16" s="611"/>
      <c r="DP16" s="612"/>
      <c r="DQ16" s="619">
        <v>93021</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23827</v>
      </c>
      <c r="S17" s="611"/>
      <c r="T17" s="611"/>
      <c r="U17" s="611"/>
      <c r="V17" s="611"/>
      <c r="W17" s="611"/>
      <c r="X17" s="611"/>
      <c r="Y17" s="612"/>
      <c r="Z17" s="613">
        <v>0.5</v>
      </c>
      <c r="AA17" s="613"/>
      <c r="AB17" s="613"/>
      <c r="AC17" s="613"/>
      <c r="AD17" s="614">
        <v>23827</v>
      </c>
      <c r="AE17" s="614"/>
      <c r="AF17" s="614"/>
      <c r="AG17" s="614"/>
      <c r="AH17" s="614"/>
      <c r="AI17" s="614"/>
      <c r="AJ17" s="614"/>
      <c r="AK17" s="614"/>
      <c r="AL17" s="615">
        <v>0.8</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406628</v>
      </c>
      <c r="CS17" s="611"/>
      <c r="CT17" s="611"/>
      <c r="CU17" s="611"/>
      <c r="CV17" s="611"/>
      <c r="CW17" s="611"/>
      <c r="CX17" s="611"/>
      <c r="CY17" s="612"/>
      <c r="CZ17" s="613">
        <v>9.1999999999999993</v>
      </c>
      <c r="DA17" s="613"/>
      <c r="DB17" s="613"/>
      <c r="DC17" s="613"/>
      <c r="DD17" s="619" t="s">
        <v>121</v>
      </c>
      <c r="DE17" s="611"/>
      <c r="DF17" s="611"/>
      <c r="DG17" s="611"/>
      <c r="DH17" s="611"/>
      <c r="DI17" s="611"/>
      <c r="DJ17" s="611"/>
      <c r="DK17" s="611"/>
      <c r="DL17" s="611"/>
      <c r="DM17" s="611"/>
      <c r="DN17" s="611"/>
      <c r="DO17" s="611"/>
      <c r="DP17" s="612"/>
      <c r="DQ17" s="619">
        <v>406628</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2042</v>
      </c>
      <c r="S18" s="611"/>
      <c r="T18" s="611"/>
      <c r="U18" s="611"/>
      <c r="V18" s="611"/>
      <c r="W18" s="611"/>
      <c r="X18" s="611"/>
      <c r="Y18" s="612"/>
      <c r="Z18" s="613">
        <v>0</v>
      </c>
      <c r="AA18" s="613"/>
      <c r="AB18" s="613"/>
      <c r="AC18" s="613"/>
      <c r="AD18" s="614">
        <v>2042</v>
      </c>
      <c r="AE18" s="614"/>
      <c r="AF18" s="614"/>
      <c r="AG18" s="614"/>
      <c r="AH18" s="614"/>
      <c r="AI18" s="614"/>
      <c r="AJ18" s="614"/>
      <c r="AK18" s="614"/>
      <c r="AL18" s="615">
        <v>0.1</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2042</v>
      </c>
      <c r="S19" s="611"/>
      <c r="T19" s="611"/>
      <c r="U19" s="611"/>
      <c r="V19" s="611"/>
      <c r="W19" s="611"/>
      <c r="X19" s="611"/>
      <c r="Y19" s="612"/>
      <c r="Z19" s="613">
        <v>0</v>
      </c>
      <c r="AA19" s="613"/>
      <c r="AB19" s="613"/>
      <c r="AC19" s="613"/>
      <c r="AD19" s="614">
        <v>2042</v>
      </c>
      <c r="AE19" s="614"/>
      <c r="AF19" s="614"/>
      <c r="AG19" s="614"/>
      <c r="AH19" s="614"/>
      <c r="AI19" s="614"/>
      <c r="AJ19" s="614"/>
      <c r="AK19" s="614"/>
      <c r="AL19" s="615">
        <v>0.1</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2222</v>
      </c>
      <c r="BH19" s="611"/>
      <c r="BI19" s="611"/>
      <c r="BJ19" s="611"/>
      <c r="BK19" s="611"/>
      <c r="BL19" s="611"/>
      <c r="BM19" s="611"/>
      <c r="BN19" s="612"/>
      <c r="BO19" s="613">
        <v>0.2</v>
      </c>
      <c r="BP19" s="613"/>
      <c r="BQ19" s="613"/>
      <c r="BR19" s="613"/>
      <c r="BS19" s="614" t="s">
        <v>121</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t="s">
        <v>121</v>
      </c>
      <c r="S20" s="611"/>
      <c r="T20" s="611"/>
      <c r="U20" s="611"/>
      <c r="V20" s="611"/>
      <c r="W20" s="611"/>
      <c r="X20" s="611"/>
      <c r="Y20" s="612"/>
      <c r="Z20" s="613" t="s">
        <v>121</v>
      </c>
      <c r="AA20" s="613"/>
      <c r="AB20" s="613"/>
      <c r="AC20" s="613"/>
      <c r="AD20" s="614" t="s">
        <v>121</v>
      </c>
      <c r="AE20" s="614"/>
      <c r="AF20" s="614"/>
      <c r="AG20" s="614"/>
      <c r="AH20" s="614"/>
      <c r="AI20" s="614"/>
      <c r="AJ20" s="614"/>
      <c r="AK20" s="614"/>
      <c r="AL20" s="615" t="s">
        <v>121</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2222</v>
      </c>
      <c r="BH20" s="611"/>
      <c r="BI20" s="611"/>
      <c r="BJ20" s="611"/>
      <c r="BK20" s="611"/>
      <c r="BL20" s="611"/>
      <c r="BM20" s="611"/>
      <c r="BN20" s="612"/>
      <c r="BO20" s="613">
        <v>0.2</v>
      </c>
      <c r="BP20" s="613"/>
      <c r="BQ20" s="613"/>
      <c r="BR20" s="613"/>
      <c r="BS20" s="614" t="s">
        <v>121</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4443951</v>
      </c>
      <c r="CS20" s="611"/>
      <c r="CT20" s="611"/>
      <c r="CU20" s="611"/>
      <c r="CV20" s="611"/>
      <c r="CW20" s="611"/>
      <c r="CX20" s="611"/>
      <c r="CY20" s="612"/>
      <c r="CZ20" s="613">
        <v>100</v>
      </c>
      <c r="DA20" s="613"/>
      <c r="DB20" s="613"/>
      <c r="DC20" s="613"/>
      <c r="DD20" s="619">
        <v>603921</v>
      </c>
      <c r="DE20" s="611"/>
      <c r="DF20" s="611"/>
      <c r="DG20" s="611"/>
      <c r="DH20" s="611"/>
      <c r="DI20" s="611"/>
      <c r="DJ20" s="611"/>
      <c r="DK20" s="611"/>
      <c r="DL20" s="611"/>
      <c r="DM20" s="611"/>
      <c r="DN20" s="611"/>
      <c r="DO20" s="611"/>
      <c r="DP20" s="612"/>
      <c r="DQ20" s="619">
        <v>3304756</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1296924</v>
      </c>
      <c r="S21" s="611"/>
      <c r="T21" s="611"/>
      <c r="U21" s="611"/>
      <c r="V21" s="611"/>
      <c r="W21" s="611"/>
      <c r="X21" s="611"/>
      <c r="Y21" s="612"/>
      <c r="Z21" s="613">
        <v>27.4</v>
      </c>
      <c r="AA21" s="613"/>
      <c r="AB21" s="613"/>
      <c r="AC21" s="613"/>
      <c r="AD21" s="614">
        <v>1229944</v>
      </c>
      <c r="AE21" s="614"/>
      <c r="AF21" s="614"/>
      <c r="AG21" s="614"/>
      <c r="AH21" s="614"/>
      <c r="AI21" s="614"/>
      <c r="AJ21" s="614"/>
      <c r="AK21" s="614"/>
      <c r="AL21" s="615">
        <v>43.6</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2222</v>
      </c>
      <c r="BH21" s="611"/>
      <c r="BI21" s="611"/>
      <c r="BJ21" s="611"/>
      <c r="BK21" s="611"/>
      <c r="BL21" s="611"/>
      <c r="BM21" s="611"/>
      <c r="BN21" s="612"/>
      <c r="BO21" s="613">
        <v>0.2</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1229944</v>
      </c>
      <c r="S22" s="611"/>
      <c r="T22" s="611"/>
      <c r="U22" s="611"/>
      <c r="V22" s="611"/>
      <c r="W22" s="611"/>
      <c r="X22" s="611"/>
      <c r="Y22" s="612"/>
      <c r="Z22" s="613">
        <v>26</v>
      </c>
      <c r="AA22" s="613"/>
      <c r="AB22" s="613"/>
      <c r="AC22" s="613"/>
      <c r="AD22" s="614">
        <v>1229944</v>
      </c>
      <c r="AE22" s="614"/>
      <c r="AF22" s="614"/>
      <c r="AG22" s="614"/>
      <c r="AH22" s="614"/>
      <c r="AI22" s="614"/>
      <c r="AJ22" s="614"/>
      <c r="AK22" s="614"/>
      <c r="AL22" s="615">
        <v>43.6</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66974</v>
      </c>
      <c r="S23" s="611"/>
      <c r="T23" s="611"/>
      <c r="U23" s="611"/>
      <c r="V23" s="611"/>
      <c r="W23" s="611"/>
      <c r="X23" s="611"/>
      <c r="Y23" s="612"/>
      <c r="Z23" s="613">
        <v>1.4</v>
      </c>
      <c r="AA23" s="613"/>
      <c r="AB23" s="613"/>
      <c r="AC23" s="613"/>
      <c r="AD23" s="614" t="s">
        <v>121</v>
      </c>
      <c r="AE23" s="614"/>
      <c r="AF23" s="614"/>
      <c r="AG23" s="614"/>
      <c r="AH23" s="614"/>
      <c r="AI23" s="614"/>
      <c r="AJ23" s="614"/>
      <c r="AK23" s="614"/>
      <c r="AL23" s="615" t="s">
        <v>121</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v>6</v>
      </c>
      <c r="S24" s="611"/>
      <c r="T24" s="611"/>
      <c r="U24" s="611"/>
      <c r="V24" s="611"/>
      <c r="W24" s="611"/>
      <c r="X24" s="611"/>
      <c r="Y24" s="612"/>
      <c r="Z24" s="613">
        <v>0</v>
      </c>
      <c r="AA24" s="613"/>
      <c r="AB24" s="613"/>
      <c r="AC24" s="613"/>
      <c r="AD24" s="614" t="s">
        <v>121</v>
      </c>
      <c r="AE24" s="614"/>
      <c r="AF24" s="614"/>
      <c r="AG24" s="614"/>
      <c r="AH24" s="614"/>
      <c r="AI24" s="614"/>
      <c r="AJ24" s="614"/>
      <c r="AK24" s="614"/>
      <c r="AL24" s="615" t="s">
        <v>121</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1659756</v>
      </c>
      <c r="CS24" s="600"/>
      <c r="CT24" s="600"/>
      <c r="CU24" s="600"/>
      <c r="CV24" s="600"/>
      <c r="CW24" s="600"/>
      <c r="CX24" s="600"/>
      <c r="CY24" s="601"/>
      <c r="CZ24" s="604">
        <v>37.299999999999997</v>
      </c>
      <c r="DA24" s="605"/>
      <c r="DB24" s="605"/>
      <c r="DC24" s="621"/>
      <c r="DD24" s="645">
        <v>1387443</v>
      </c>
      <c r="DE24" s="600"/>
      <c r="DF24" s="600"/>
      <c r="DG24" s="600"/>
      <c r="DH24" s="600"/>
      <c r="DI24" s="600"/>
      <c r="DJ24" s="600"/>
      <c r="DK24" s="601"/>
      <c r="DL24" s="645">
        <v>1322735</v>
      </c>
      <c r="DM24" s="600"/>
      <c r="DN24" s="600"/>
      <c r="DO24" s="600"/>
      <c r="DP24" s="600"/>
      <c r="DQ24" s="600"/>
      <c r="DR24" s="600"/>
      <c r="DS24" s="600"/>
      <c r="DT24" s="600"/>
      <c r="DU24" s="600"/>
      <c r="DV24" s="601"/>
      <c r="DW24" s="604">
        <v>46.5</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2883745</v>
      </c>
      <c r="S25" s="611"/>
      <c r="T25" s="611"/>
      <c r="U25" s="611"/>
      <c r="V25" s="611"/>
      <c r="W25" s="611"/>
      <c r="X25" s="611"/>
      <c r="Y25" s="612"/>
      <c r="Z25" s="613">
        <v>60.9</v>
      </c>
      <c r="AA25" s="613"/>
      <c r="AB25" s="613"/>
      <c r="AC25" s="613"/>
      <c r="AD25" s="614">
        <v>2816765</v>
      </c>
      <c r="AE25" s="614"/>
      <c r="AF25" s="614"/>
      <c r="AG25" s="614"/>
      <c r="AH25" s="614"/>
      <c r="AI25" s="614"/>
      <c r="AJ25" s="614"/>
      <c r="AK25" s="614"/>
      <c r="AL25" s="615">
        <v>99.9</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865752</v>
      </c>
      <c r="CS25" s="642"/>
      <c r="CT25" s="642"/>
      <c r="CU25" s="642"/>
      <c r="CV25" s="642"/>
      <c r="CW25" s="642"/>
      <c r="CX25" s="642"/>
      <c r="CY25" s="643"/>
      <c r="CZ25" s="615">
        <v>19.5</v>
      </c>
      <c r="DA25" s="640"/>
      <c r="DB25" s="640"/>
      <c r="DC25" s="644"/>
      <c r="DD25" s="619">
        <v>823024</v>
      </c>
      <c r="DE25" s="642"/>
      <c r="DF25" s="642"/>
      <c r="DG25" s="642"/>
      <c r="DH25" s="642"/>
      <c r="DI25" s="642"/>
      <c r="DJ25" s="642"/>
      <c r="DK25" s="643"/>
      <c r="DL25" s="619">
        <v>818269</v>
      </c>
      <c r="DM25" s="642"/>
      <c r="DN25" s="642"/>
      <c r="DO25" s="642"/>
      <c r="DP25" s="642"/>
      <c r="DQ25" s="642"/>
      <c r="DR25" s="642"/>
      <c r="DS25" s="642"/>
      <c r="DT25" s="642"/>
      <c r="DU25" s="642"/>
      <c r="DV25" s="643"/>
      <c r="DW25" s="615">
        <v>28.8</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1363</v>
      </c>
      <c r="S26" s="611"/>
      <c r="T26" s="611"/>
      <c r="U26" s="611"/>
      <c r="V26" s="611"/>
      <c r="W26" s="611"/>
      <c r="X26" s="611"/>
      <c r="Y26" s="612"/>
      <c r="Z26" s="613">
        <v>0</v>
      </c>
      <c r="AA26" s="613"/>
      <c r="AB26" s="613"/>
      <c r="AC26" s="613"/>
      <c r="AD26" s="614">
        <v>1363</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539474</v>
      </c>
      <c r="CS26" s="611"/>
      <c r="CT26" s="611"/>
      <c r="CU26" s="611"/>
      <c r="CV26" s="611"/>
      <c r="CW26" s="611"/>
      <c r="CX26" s="611"/>
      <c r="CY26" s="612"/>
      <c r="CZ26" s="615">
        <v>12.1</v>
      </c>
      <c r="DA26" s="640"/>
      <c r="DB26" s="640"/>
      <c r="DC26" s="644"/>
      <c r="DD26" s="619">
        <v>498569</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22671</v>
      </c>
      <c r="S27" s="611"/>
      <c r="T27" s="611"/>
      <c r="U27" s="611"/>
      <c r="V27" s="611"/>
      <c r="W27" s="611"/>
      <c r="X27" s="611"/>
      <c r="Y27" s="612"/>
      <c r="Z27" s="613">
        <v>0.5</v>
      </c>
      <c r="AA27" s="613"/>
      <c r="AB27" s="613"/>
      <c r="AC27" s="613"/>
      <c r="AD27" s="614" t="s">
        <v>121</v>
      </c>
      <c r="AE27" s="614"/>
      <c r="AF27" s="614"/>
      <c r="AG27" s="614"/>
      <c r="AH27" s="614"/>
      <c r="AI27" s="614"/>
      <c r="AJ27" s="614"/>
      <c r="AK27" s="614"/>
      <c r="AL27" s="615" t="s">
        <v>121</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1232298</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387376</v>
      </c>
      <c r="CS27" s="642"/>
      <c r="CT27" s="642"/>
      <c r="CU27" s="642"/>
      <c r="CV27" s="642"/>
      <c r="CW27" s="642"/>
      <c r="CX27" s="642"/>
      <c r="CY27" s="643"/>
      <c r="CZ27" s="615">
        <v>8.6999999999999993</v>
      </c>
      <c r="DA27" s="640"/>
      <c r="DB27" s="640"/>
      <c r="DC27" s="644"/>
      <c r="DD27" s="619">
        <v>157791</v>
      </c>
      <c r="DE27" s="642"/>
      <c r="DF27" s="642"/>
      <c r="DG27" s="642"/>
      <c r="DH27" s="642"/>
      <c r="DI27" s="642"/>
      <c r="DJ27" s="642"/>
      <c r="DK27" s="643"/>
      <c r="DL27" s="619">
        <v>97838</v>
      </c>
      <c r="DM27" s="642"/>
      <c r="DN27" s="642"/>
      <c r="DO27" s="642"/>
      <c r="DP27" s="642"/>
      <c r="DQ27" s="642"/>
      <c r="DR27" s="642"/>
      <c r="DS27" s="642"/>
      <c r="DT27" s="642"/>
      <c r="DU27" s="642"/>
      <c r="DV27" s="643"/>
      <c r="DW27" s="615">
        <v>3.4</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57345</v>
      </c>
      <c r="S28" s="611"/>
      <c r="T28" s="611"/>
      <c r="U28" s="611"/>
      <c r="V28" s="611"/>
      <c r="W28" s="611"/>
      <c r="X28" s="611"/>
      <c r="Y28" s="612"/>
      <c r="Z28" s="613">
        <v>1.2</v>
      </c>
      <c r="AA28" s="613"/>
      <c r="AB28" s="613"/>
      <c r="AC28" s="613"/>
      <c r="AD28" s="614" t="s">
        <v>121</v>
      </c>
      <c r="AE28" s="614"/>
      <c r="AF28" s="614"/>
      <c r="AG28" s="614"/>
      <c r="AH28" s="614"/>
      <c r="AI28" s="614"/>
      <c r="AJ28" s="614"/>
      <c r="AK28" s="614"/>
      <c r="AL28" s="615" t="s">
        <v>121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406628</v>
      </c>
      <c r="CS28" s="611"/>
      <c r="CT28" s="611"/>
      <c r="CU28" s="611"/>
      <c r="CV28" s="611"/>
      <c r="CW28" s="611"/>
      <c r="CX28" s="611"/>
      <c r="CY28" s="612"/>
      <c r="CZ28" s="615">
        <v>9.1999999999999993</v>
      </c>
      <c r="DA28" s="640"/>
      <c r="DB28" s="640"/>
      <c r="DC28" s="644"/>
      <c r="DD28" s="619">
        <v>406628</v>
      </c>
      <c r="DE28" s="611"/>
      <c r="DF28" s="611"/>
      <c r="DG28" s="611"/>
      <c r="DH28" s="611"/>
      <c r="DI28" s="611"/>
      <c r="DJ28" s="611"/>
      <c r="DK28" s="612"/>
      <c r="DL28" s="619">
        <v>406628</v>
      </c>
      <c r="DM28" s="611"/>
      <c r="DN28" s="611"/>
      <c r="DO28" s="611"/>
      <c r="DP28" s="611"/>
      <c r="DQ28" s="611"/>
      <c r="DR28" s="611"/>
      <c r="DS28" s="611"/>
      <c r="DT28" s="611"/>
      <c r="DU28" s="611"/>
      <c r="DV28" s="612"/>
      <c r="DW28" s="615">
        <v>14.3</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3849</v>
      </c>
      <c r="S29" s="611"/>
      <c r="T29" s="611"/>
      <c r="U29" s="611"/>
      <c r="V29" s="611"/>
      <c r="W29" s="611"/>
      <c r="X29" s="611"/>
      <c r="Y29" s="612"/>
      <c r="Z29" s="613">
        <v>0.1</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406628</v>
      </c>
      <c r="CS29" s="642"/>
      <c r="CT29" s="642"/>
      <c r="CU29" s="642"/>
      <c r="CV29" s="642"/>
      <c r="CW29" s="642"/>
      <c r="CX29" s="642"/>
      <c r="CY29" s="643"/>
      <c r="CZ29" s="615">
        <v>9.1999999999999993</v>
      </c>
      <c r="DA29" s="640"/>
      <c r="DB29" s="640"/>
      <c r="DC29" s="644"/>
      <c r="DD29" s="619">
        <v>406628</v>
      </c>
      <c r="DE29" s="642"/>
      <c r="DF29" s="642"/>
      <c r="DG29" s="642"/>
      <c r="DH29" s="642"/>
      <c r="DI29" s="642"/>
      <c r="DJ29" s="642"/>
      <c r="DK29" s="643"/>
      <c r="DL29" s="619">
        <v>406628</v>
      </c>
      <c r="DM29" s="642"/>
      <c r="DN29" s="642"/>
      <c r="DO29" s="642"/>
      <c r="DP29" s="642"/>
      <c r="DQ29" s="642"/>
      <c r="DR29" s="642"/>
      <c r="DS29" s="642"/>
      <c r="DT29" s="642"/>
      <c r="DU29" s="642"/>
      <c r="DV29" s="643"/>
      <c r="DW29" s="615">
        <v>14.3</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404437</v>
      </c>
      <c r="S30" s="611"/>
      <c r="T30" s="611"/>
      <c r="U30" s="611"/>
      <c r="V30" s="611"/>
      <c r="W30" s="611"/>
      <c r="X30" s="611"/>
      <c r="Y30" s="612"/>
      <c r="Z30" s="613">
        <v>8.5</v>
      </c>
      <c r="AA30" s="613"/>
      <c r="AB30" s="613"/>
      <c r="AC30" s="613"/>
      <c r="AD30" s="614" t="s">
        <v>121</v>
      </c>
      <c r="AE30" s="614"/>
      <c r="AF30" s="614"/>
      <c r="AG30" s="614"/>
      <c r="AH30" s="614"/>
      <c r="AI30" s="614"/>
      <c r="AJ30" s="614"/>
      <c r="AK30" s="614"/>
      <c r="AL30" s="615" t="s">
        <v>121</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384477</v>
      </c>
      <c r="CS30" s="611"/>
      <c r="CT30" s="611"/>
      <c r="CU30" s="611"/>
      <c r="CV30" s="611"/>
      <c r="CW30" s="611"/>
      <c r="CX30" s="611"/>
      <c r="CY30" s="612"/>
      <c r="CZ30" s="615">
        <v>8.6999999999999993</v>
      </c>
      <c r="DA30" s="640"/>
      <c r="DB30" s="640"/>
      <c r="DC30" s="644"/>
      <c r="DD30" s="619">
        <v>384477</v>
      </c>
      <c r="DE30" s="611"/>
      <c r="DF30" s="611"/>
      <c r="DG30" s="611"/>
      <c r="DH30" s="611"/>
      <c r="DI30" s="611"/>
      <c r="DJ30" s="611"/>
      <c r="DK30" s="612"/>
      <c r="DL30" s="619">
        <v>384477</v>
      </c>
      <c r="DM30" s="611"/>
      <c r="DN30" s="611"/>
      <c r="DO30" s="611"/>
      <c r="DP30" s="611"/>
      <c r="DQ30" s="611"/>
      <c r="DR30" s="611"/>
      <c r="DS30" s="611"/>
      <c r="DT30" s="611"/>
      <c r="DU30" s="611"/>
      <c r="DV30" s="612"/>
      <c r="DW30" s="615">
        <v>13.5</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299</v>
      </c>
      <c r="AQ31" s="657"/>
      <c r="AR31" s="657"/>
      <c r="AS31" s="657"/>
      <c r="AT31" s="662" t="s">
        <v>300</v>
      </c>
      <c r="AU31" s="212"/>
      <c r="AV31" s="212"/>
      <c r="AW31" s="212"/>
      <c r="AX31" s="596" t="s">
        <v>178</v>
      </c>
      <c r="AY31" s="597"/>
      <c r="AZ31" s="597"/>
      <c r="BA31" s="597"/>
      <c r="BB31" s="597"/>
      <c r="BC31" s="597"/>
      <c r="BD31" s="597"/>
      <c r="BE31" s="597"/>
      <c r="BF31" s="598"/>
      <c r="BG31" s="666">
        <v>99.3</v>
      </c>
      <c r="BH31" s="654"/>
      <c r="BI31" s="654"/>
      <c r="BJ31" s="654"/>
      <c r="BK31" s="654"/>
      <c r="BL31" s="654"/>
      <c r="BM31" s="605">
        <v>98.5</v>
      </c>
      <c r="BN31" s="654"/>
      <c r="BO31" s="654"/>
      <c r="BP31" s="654"/>
      <c r="BQ31" s="655"/>
      <c r="BR31" s="666">
        <v>99.4</v>
      </c>
      <c r="BS31" s="654"/>
      <c r="BT31" s="654"/>
      <c r="BU31" s="654"/>
      <c r="BV31" s="654"/>
      <c r="BW31" s="654"/>
      <c r="BX31" s="605">
        <v>98.4</v>
      </c>
      <c r="BY31" s="654"/>
      <c r="BZ31" s="654"/>
      <c r="CA31" s="654"/>
      <c r="CB31" s="655"/>
      <c r="CD31" s="648"/>
      <c r="CE31" s="649"/>
      <c r="CF31" s="607" t="s">
        <v>301</v>
      </c>
      <c r="CG31" s="608"/>
      <c r="CH31" s="608"/>
      <c r="CI31" s="608"/>
      <c r="CJ31" s="608"/>
      <c r="CK31" s="608"/>
      <c r="CL31" s="608"/>
      <c r="CM31" s="608"/>
      <c r="CN31" s="608"/>
      <c r="CO31" s="608"/>
      <c r="CP31" s="608"/>
      <c r="CQ31" s="609"/>
      <c r="CR31" s="610">
        <v>22151</v>
      </c>
      <c r="CS31" s="642"/>
      <c r="CT31" s="642"/>
      <c r="CU31" s="642"/>
      <c r="CV31" s="642"/>
      <c r="CW31" s="642"/>
      <c r="CX31" s="642"/>
      <c r="CY31" s="643"/>
      <c r="CZ31" s="615">
        <v>0.5</v>
      </c>
      <c r="DA31" s="640"/>
      <c r="DB31" s="640"/>
      <c r="DC31" s="644"/>
      <c r="DD31" s="619">
        <v>22151</v>
      </c>
      <c r="DE31" s="642"/>
      <c r="DF31" s="642"/>
      <c r="DG31" s="642"/>
      <c r="DH31" s="642"/>
      <c r="DI31" s="642"/>
      <c r="DJ31" s="642"/>
      <c r="DK31" s="643"/>
      <c r="DL31" s="619">
        <v>22151</v>
      </c>
      <c r="DM31" s="642"/>
      <c r="DN31" s="642"/>
      <c r="DO31" s="642"/>
      <c r="DP31" s="642"/>
      <c r="DQ31" s="642"/>
      <c r="DR31" s="642"/>
      <c r="DS31" s="642"/>
      <c r="DT31" s="642"/>
      <c r="DU31" s="642"/>
      <c r="DV31" s="643"/>
      <c r="DW31" s="615">
        <v>0.8</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218090</v>
      </c>
      <c r="S32" s="611"/>
      <c r="T32" s="611"/>
      <c r="U32" s="611"/>
      <c r="V32" s="611"/>
      <c r="W32" s="611"/>
      <c r="X32" s="611"/>
      <c r="Y32" s="612"/>
      <c r="Z32" s="613">
        <v>4.5999999999999996</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208" t="s">
        <v>303</v>
      </c>
      <c r="AX32" s="607" t="s">
        <v>304</v>
      </c>
      <c r="AY32" s="608"/>
      <c r="AZ32" s="608"/>
      <c r="BA32" s="608"/>
      <c r="BB32" s="608"/>
      <c r="BC32" s="608"/>
      <c r="BD32" s="608"/>
      <c r="BE32" s="608"/>
      <c r="BF32" s="609"/>
      <c r="BG32" s="667">
        <v>98.9</v>
      </c>
      <c r="BH32" s="642"/>
      <c r="BI32" s="642"/>
      <c r="BJ32" s="642"/>
      <c r="BK32" s="642"/>
      <c r="BL32" s="642"/>
      <c r="BM32" s="616">
        <v>97.6</v>
      </c>
      <c r="BN32" s="642"/>
      <c r="BO32" s="642"/>
      <c r="BP32" s="642"/>
      <c r="BQ32" s="665"/>
      <c r="BR32" s="667">
        <v>99</v>
      </c>
      <c r="BS32" s="642"/>
      <c r="BT32" s="642"/>
      <c r="BU32" s="642"/>
      <c r="BV32" s="642"/>
      <c r="BW32" s="642"/>
      <c r="BX32" s="616">
        <v>97.4</v>
      </c>
      <c r="BY32" s="642"/>
      <c r="BZ32" s="642"/>
      <c r="CA32" s="642"/>
      <c r="CB32" s="665"/>
      <c r="CD32" s="650"/>
      <c r="CE32" s="651"/>
      <c r="CF32" s="607" t="s">
        <v>305</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11703</v>
      </c>
      <c r="S33" s="611"/>
      <c r="T33" s="611"/>
      <c r="U33" s="611"/>
      <c r="V33" s="611"/>
      <c r="W33" s="611"/>
      <c r="X33" s="611"/>
      <c r="Y33" s="612"/>
      <c r="Z33" s="613">
        <v>0.2</v>
      </c>
      <c r="AA33" s="613"/>
      <c r="AB33" s="613"/>
      <c r="AC33" s="613"/>
      <c r="AD33" s="614" t="s">
        <v>121</v>
      </c>
      <c r="AE33" s="614"/>
      <c r="AF33" s="614"/>
      <c r="AG33" s="614"/>
      <c r="AH33" s="614"/>
      <c r="AI33" s="614"/>
      <c r="AJ33" s="614"/>
      <c r="AK33" s="614"/>
      <c r="AL33" s="615" t="s">
        <v>121</v>
      </c>
      <c r="AM33" s="616"/>
      <c r="AN33" s="616"/>
      <c r="AO33" s="617"/>
      <c r="AP33" s="660"/>
      <c r="AQ33" s="661"/>
      <c r="AR33" s="661"/>
      <c r="AS33" s="661"/>
      <c r="AT33" s="664"/>
      <c r="AU33" s="213"/>
      <c r="AV33" s="213"/>
      <c r="AW33" s="213"/>
      <c r="AX33" s="631" t="s">
        <v>307</v>
      </c>
      <c r="AY33" s="632"/>
      <c r="AZ33" s="632"/>
      <c r="BA33" s="632"/>
      <c r="BB33" s="632"/>
      <c r="BC33" s="632"/>
      <c r="BD33" s="632"/>
      <c r="BE33" s="632"/>
      <c r="BF33" s="633"/>
      <c r="BG33" s="668">
        <v>99.4</v>
      </c>
      <c r="BH33" s="669"/>
      <c r="BI33" s="669"/>
      <c r="BJ33" s="669"/>
      <c r="BK33" s="669"/>
      <c r="BL33" s="669"/>
      <c r="BM33" s="670">
        <v>98.9</v>
      </c>
      <c r="BN33" s="669"/>
      <c r="BO33" s="669"/>
      <c r="BP33" s="669"/>
      <c r="BQ33" s="671"/>
      <c r="BR33" s="668">
        <v>99.5</v>
      </c>
      <c r="BS33" s="669"/>
      <c r="BT33" s="669"/>
      <c r="BU33" s="669"/>
      <c r="BV33" s="669"/>
      <c r="BW33" s="669"/>
      <c r="BX33" s="670">
        <v>98.8</v>
      </c>
      <c r="BY33" s="669"/>
      <c r="BZ33" s="669"/>
      <c r="CA33" s="669"/>
      <c r="CB33" s="671"/>
      <c r="CD33" s="607" t="s">
        <v>308</v>
      </c>
      <c r="CE33" s="608"/>
      <c r="CF33" s="608"/>
      <c r="CG33" s="608"/>
      <c r="CH33" s="608"/>
      <c r="CI33" s="608"/>
      <c r="CJ33" s="608"/>
      <c r="CK33" s="608"/>
      <c r="CL33" s="608"/>
      <c r="CM33" s="608"/>
      <c r="CN33" s="608"/>
      <c r="CO33" s="608"/>
      <c r="CP33" s="608"/>
      <c r="CQ33" s="609"/>
      <c r="CR33" s="610">
        <v>2045580</v>
      </c>
      <c r="CS33" s="642"/>
      <c r="CT33" s="642"/>
      <c r="CU33" s="642"/>
      <c r="CV33" s="642"/>
      <c r="CW33" s="642"/>
      <c r="CX33" s="642"/>
      <c r="CY33" s="643"/>
      <c r="CZ33" s="615">
        <v>46</v>
      </c>
      <c r="DA33" s="640"/>
      <c r="DB33" s="640"/>
      <c r="DC33" s="644"/>
      <c r="DD33" s="619">
        <v>1722995</v>
      </c>
      <c r="DE33" s="642"/>
      <c r="DF33" s="642"/>
      <c r="DG33" s="642"/>
      <c r="DH33" s="642"/>
      <c r="DI33" s="642"/>
      <c r="DJ33" s="642"/>
      <c r="DK33" s="643"/>
      <c r="DL33" s="619">
        <v>1258278</v>
      </c>
      <c r="DM33" s="642"/>
      <c r="DN33" s="642"/>
      <c r="DO33" s="642"/>
      <c r="DP33" s="642"/>
      <c r="DQ33" s="642"/>
      <c r="DR33" s="642"/>
      <c r="DS33" s="642"/>
      <c r="DT33" s="642"/>
      <c r="DU33" s="642"/>
      <c r="DV33" s="643"/>
      <c r="DW33" s="615">
        <v>44.3</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109476</v>
      </c>
      <c r="S34" s="611"/>
      <c r="T34" s="611"/>
      <c r="U34" s="611"/>
      <c r="V34" s="611"/>
      <c r="W34" s="611"/>
      <c r="X34" s="611"/>
      <c r="Y34" s="612"/>
      <c r="Z34" s="613">
        <v>2.2999999999999998</v>
      </c>
      <c r="AA34" s="613"/>
      <c r="AB34" s="613"/>
      <c r="AC34" s="613"/>
      <c r="AD34" s="614" t="s">
        <v>121</v>
      </c>
      <c r="AE34" s="614"/>
      <c r="AF34" s="614"/>
      <c r="AG34" s="614"/>
      <c r="AH34" s="614"/>
      <c r="AI34" s="614"/>
      <c r="AJ34" s="614"/>
      <c r="AK34" s="614"/>
      <c r="AL34" s="615" t="s">
        <v>121</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310</v>
      </c>
      <c r="CE34" s="608"/>
      <c r="CF34" s="608"/>
      <c r="CG34" s="608"/>
      <c r="CH34" s="608"/>
      <c r="CI34" s="608"/>
      <c r="CJ34" s="608"/>
      <c r="CK34" s="608"/>
      <c r="CL34" s="608"/>
      <c r="CM34" s="608"/>
      <c r="CN34" s="608"/>
      <c r="CO34" s="608"/>
      <c r="CP34" s="608"/>
      <c r="CQ34" s="609"/>
      <c r="CR34" s="610">
        <v>756776</v>
      </c>
      <c r="CS34" s="611"/>
      <c r="CT34" s="611"/>
      <c r="CU34" s="611"/>
      <c r="CV34" s="611"/>
      <c r="CW34" s="611"/>
      <c r="CX34" s="611"/>
      <c r="CY34" s="612"/>
      <c r="CZ34" s="615">
        <v>17</v>
      </c>
      <c r="DA34" s="640"/>
      <c r="DB34" s="640"/>
      <c r="DC34" s="644"/>
      <c r="DD34" s="619">
        <v>563358</v>
      </c>
      <c r="DE34" s="611"/>
      <c r="DF34" s="611"/>
      <c r="DG34" s="611"/>
      <c r="DH34" s="611"/>
      <c r="DI34" s="611"/>
      <c r="DJ34" s="611"/>
      <c r="DK34" s="612"/>
      <c r="DL34" s="619">
        <v>496903</v>
      </c>
      <c r="DM34" s="611"/>
      <c r="DN34" s="611"/>
      <c r="DO34" s="611"/>
      <c r="DP34" s="611"/>
      <c r="DQ34" s="611"/>
      <c r="DR34" s="611"/>
      <c r="DS34" s="611"/>
      <c r="DT34" s="611"/>
      <c r="DU34" s="611"/>
      <c r="DV34" s="612"/>
      <c r="DW34" s="615">
        <v>17.5</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210154</v>
      </c>
      <c r="S35" s="611"/>
      <c r="T35" s="611"/>
      <c r="U35" s="611"/>
      <c r="V35" s="611"/>
      <c r="W35" s="611"/>
      <c r="X35" s="611"/>
      <c r="Y35" s="612"/>
      <c r="Z35" s="613">
        <v>4.4000000000000004</v>
      </c>
      <c r="AA35" s="613"/>
      <c r="AB35" s="613"/>
      <c r="AC35" s="613"/>
      <c r="AD35" s="614" t="s">
        <v>121</v>
      </c>
      <c r="AE35" s="614"/>
      <c r="AF35" s="614"/>
      <c r="AG35" s="614"/>
      <c r="AH35" s="614"/>
      <c r="AI35" s="614"/>
      <c r="AJ35" s="614"/>
      <c r="AK35" s="614"/>
      <c r="AL35" s="615" t="s">
        <v>121</v>
      </c>
      <c r="AM35" s="616"/>
      <c r="AN35" s="616"/>
      <c r="AO35" s="617"/>
      <c r="AP35" s="21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41700</v>
      </c>
      <c r="CS35" s="642"/>
      <c r="CT35" s="642"/>
      <c r="CU35" s="642"/>
      <c r="CV35" s="642"/>
      <c r="CW35" s="642"/>
      <c r="CX35" s="642"/>
      <c r="CY35" s="643"/>
      <c r="CZ35" s="615">
        <v>0.9</v>
      </c>
      <c r="DA35" s="640"/>
      <c r="DB35" s="640"/>
      <c r="DC35" s="644"/>
      <c r="DD35" s="619">
        <v>16847</v>
      </c>
      <c r="DE35" s="642"/>
      <c r="DF35" s="642"/>
      <c r="DG35" s="642"/>
      <c r="DH35" s="642"/>
      <c r="DI35" s="642"/>
      <c r="DJ35" s="642"/>
      <c r="DK35" s="643"/>
      <c r="DL35" s="619">
        <v>14779</v>
      </c>
      <c r="DM35" s="642"/>
      <c r="DN35" s="642"/>
      <c r="DO35" s="642"/>
      <c r="DP35" s="642"/>
      <c r="DQ35" s="642"/>
      <c r="DR35" s="642"/>
      <c r="DS35" s="642"/>
      <c r="DT35" s="642"/>
      <c r="DU35" s="642"/>
      <c r="DV35" s="643"/>
      <c r="DW35" s="615">
        <v>0.5</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316455</v>
      </c>
      <c r="S36" s="611"/>
      <c r="T36" s="611"/>
      <c r="U36" s="611"/>
      <c r="V36" s="611"/>
      <c r="W36" s="611"/>
      <c r="X36" s="611"/>
      <c r="Y36" s="612"/>
      <c r="Z36" s="613">
        <v>6.7</v>
      </c>
      <c r="AA36" s="613"/>
      <c r="AB36" s="613"/>
      <c r="AC36" s="613"/>
      <c r="AD36" s="614" t="s">
        <v>121</v>
      </c>
      <c r="AE36" s="614"/>
      <c r="AF36" s="614"/>
      <c r="AG36" s="614"/>
      <c r="AH36" s="614"/>
      <c r="AI36" s="614"/>
      <c r="AJ36" s="614"/>
      <c r="AK36" s="614"/>
      <c r="AL36" s="615" t="s">
        <v>121</v>
      </c>
      <c r="AM36" s="616"/>
      <c r="AN36" s="616"/>
      <c r="AO36" s="617"/>
      <c r="AP36" s="216"/>
      <c r="AQ36" s="676" t="s">
        <v>316</v>
      </c>
      <c r="AR36" s="677"/>
      <c r="AS36" s="677"/>
      <c r="AT36" s="677"/>
      <c r="AU36" s="677"/>
      <c r="AV36" s="677"/>
      <c r="AW36" s="677"/>
      <c r="AX36" s="677"/>
      <c r="AY36" s="678"/>
      <c r="AZ36" s="599">
        <v>473600</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106265</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603548</v>
      </c>
      <c r="CS36" s="611"/>
      <c r="CT36" s="611"/>
      <c r="CU36" s="611"/>
      <c r="CV36" s="611"/>
      <c r="CW36" s="611"/>
      <c r="CX36" s="611"/>
      <c r="CY36" s="612"/>
      <c r="CZ36" s="615">
        <v>13.6</v>
      </c>
      <c r="DA36" s="640"/>
      <c r="DB36" s="640"/>
      <c r="DC36" s="644"/>
      <c r="DD36" s="619">
        <v>557595</v>
      </c>
      <c r="DE36" s="611"/>
      <c r="DF36" s="611"/>
      <c r="DG36" s="611"/>
      <c r="DH36" s="611"/>
      <c r="DI36" s="611"/>
      <c r="DJ36" s="611"/>
      <c r="DK36" s="612"/>
      <c r="DL36" s="619">
        <v>455858</v>
      </c>
      <c r="DM36" s="611"/>
      <c r="DN36" s="611"/>
      <c r="DO36" s="611"/>
      <c r="DP36" s="611"/>
      <c r="DQ36" s="611"/>
      <c r="DR36" s="611"/>
      <c r="DS36" s="611"/>
      <c r="DT36" s="611"/>
      <c r="DU36" s="611"/>
      <c r="DV36" s="612"/>
      <c r="DW36" s="615">
        <v>16</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73604</v>
      </c>
      <c r="S37" s="611"/>
      <c r="T37" s="611"/>
      <c r="U37" s="611"/>
      <c r="V37" s="611"/>
      <c r="W37" s="611"/>
      <c r="X37" s="611"/>
      <c r="Y37" s="612"/>
      <c r="Z37" s="613">
        <v>1.6</v>
      </c>
      <c r="AA37" s="613"/>
      <c r="AB37" s="613"/>
      <c r="AC37" s="613"/>
      <c r="AD37" s="614">
        <v>252</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77275</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106265</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299226</v>
      </c>
      <c r="CS37" s="642"/>
      <c r="CT37" s="642"/>
      <c r="CU37" s="642"/>
      <c r="CV37" s="642"/>
      <c r="CW37" s="642"/>
      <c r="CX37" s="642"/>
      <c r="CY37" s="643"/>
      <c r="CZ37" s="615">
        <v>6.7</v>
      </c>
      <c r="DA37" s="640"/>
      <c r="DB37" s="640"/>
      <c r="DC37" s="644"/>
      <c r="DD37" s="619">
        <v>299226</v>
      </c>
      <c r="DE37" s="642"/>
      <c r="DF37" s="642"/>
      <c r="DG37" s="642"/>
      <c r="DH37" s="642"/>
      <c r="DI37" s="642"/>
      <c r="DJ37" s="642"/>
      <c r="DK37" s="643"/>
      <c r="DL37" s="619">
        <v>299030</v>
      </c>
      <c r="DM37" s="642"/>
      <c r="DN37" s="642"/>
      <c r="DO37" s="642"/>
      <c r="DP37" s="642"/>
      <c r="DQ37" s="642"/>
      <c r="DR37" s="642"/>
      <c r="DS37" s="642"/>
      <c r="DT37" s="642"/>
      <c r="DU37" s="642"/>
      <c r="DV37" s="643"/>
      <c r="DW37" s="615">
        <v>10.5</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425860</v>
      </c>
      <c r="S38" s="611"/>
      <c r="T38" s="611"/>
      <c r="U38" s="611"/>
      <c r="V38" s="611"/>
      <c r="W38" s="611"/>
      <c r="X38" s="611"/>
      <c r="Y38" s="612"/>
      <c r="Z38" s="613">
        <v>9</v>
      </c>
      <c r="AA38" s="613"/>
      <c r="AB38" s="613"/>
      <c r="AC38" s="613"/>
      <c r="AD38" s="614" t="s">
        <v>121</v>
      </c>
      <c r="AE38" s="614"/>
      <c r="AF38" s="614"/>
      <c r="AG38" s="614"/>
      <c r="AH38" s="614"/>
      <c r="AI38" s="614"/>
      <c r="AJ38" s="614"/>
      <c r="AK38" s="614"/>
      <c r="AL38" s="615" t="s">
        <v>121</v>
      </c>
      <c r="AM38" s="616"/>
      <c r="AN38" s="616"/>
      <c r="AO38" s="617"/>
      <c r="AQ38" s="673" t="s">
        <v>324</v>
      </c>
      <c r="AR38" s="674"/>
      <c r="AS38" s="674"/>
      <c r="AT38" s="674"/>
      <c r="AU38" s="674"/>
      <c r="AV38" s="674"/>
      <c r="AW38" s="674"/>
      <c r="AX38" s="674"/>
      <c r="AY38" s="675"/>
      <c r="AZ38" s="610">
        <v>34278</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1134</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411522</v>
      </c>
      <c r="CS38" s="611"/>
      <c r="CT38" s="611"/>
      <c r="CU38" s="611"/>
      <c r="CV38" s="611"/>
      <c r="CW38" s="611"/>
      <c r="CX38" s="611"/>
      <c r="CY38" s="612"/>
      <c r="CZ38" s="615">
        <v>9.3000000000000007</v>
      </c>
      <c r="DA38" s="640"/>
      <c r="DB38" s="640"/>
      <c r="DC38" s="644"/>
      <c r="DD38" s="619">
        <v>353161</v>
      </c>
      <c r="DE38" s="611"/>
      <c r="DF38" s="611"/>
      <c r="DG38" s="611"/>
      <c r="DH38" s="611"/>
      <c r="DI38" s="611"/>
      <c r="DJ38" s="611"/>
      <c r="DK38" s="612"/>
      <c r="DL38" s="619">
        <v>290738</v>
      </c>
      <c r="DM38" s="611"/>
      <c r="DN38" s="611"/>
      <c r="DO38" s="611"/>
      <c r="DP38" s="611"/>
      <c r="DQ38" s="611"/>
      <c r="DR38" s="611"/>
      <c r="DS38" s="611"/>
      <c r="DT38" s="611"/>
      <c r="DU38" s="611"/>
      <c r="DV38" s="612"/>
      <c r="DW38" s="615">
        <v>10.199999999999999</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328</v>
      </c>
      <c r="AR39" s="674"/>
      <c r="AS39" s="674"/>
      <c r="AT39" s="674"/>
      <c r="AU39" s="674"/>
      <c r="AV39" s="674"/>
      <c r="AW39" s="674"/>
      <c r="AX39" s="674"/>
      <c r="AY39" s="675"/>
      <c r="AZ39" s="610">
        <v>27800</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1694</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232034</v>
      </c>
      <c r="CS39" s="642"/>
      <c r="CT39" s="642"/>
      <c r="CU39" s="642"/>
      <c r="CV39" s="642"/>
      <c r="CW39" s="642"/>
      <c r="CX39" s="642"/>
      <c r="CY39" s="643"/>
      <c r="CZ39" s="615">
        <v>5.2</v>
      </c>
      <c r="DA39" s="640"/>
      <c r="DB39" s="640"/>
      <c r="DC39" s="644"/>
      <c r="DD39" s="619">
        <v>232034</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23760</v>
      </c>
      <c r="S40" s="611"/>
      <c r="T40" s="611"/>
      <c r="U40" s="611"/>
      <c r="V40" s="611"/>
      <c r="W40" s="611"/>
      <c r="X40" s="611"/>
      <c r="Y40" s="612"/>
      <c r="Z40" s="613">
        <v>0.5</v>
      </c>
      <c r="AA40" s="613"/>
      <c r="AB40" s="613"/>
      <c r="AC40" s="613"/>
      <c r="AD40" s="614" t="s">
        <v>121</v>
      </c>
      <c r="AE40" s="614"/>
      <c r="AF40" s="614"/>
      <c r="AG40" s="614"/>
      <c r="AH40" s="614"/>
      <c r="AI40" s="614"/>
      <c r="AJ40" s="614"/>
      <c r="AK40" s="614"/>
      <c r="AL40" s="615" t="s">
        <v>121</v>
      </c>
      <c r="AM40" s="616"/>
      <c r="AN40" s="616"/>
      <c r="AO40" s="617"/>
      <c r="AQ40" s="673" t="s">
        <v>332</v>
      </c>
      <c r="AR40" s="674"/>
      <c r="AS40" s="674"/>
      <c r="AT40" s="674"/>
      <c r="AU40" s="674"/>
      <c r="AV40" s="674"/>
      <c r="AW40" s="674"/>
      <c r="AX40" s="674"/>
      <c r="AY40" s="675"/>
      <c r="AZ40" s="610" t="s">
        <v>121</v>
      </c>
      <c r="BA40" s="611"/>
      <c r="BB40" s="611"/>
      <c r="BC40" s="611"/>
      <c r="BD40" s="642"/>
      <c r="BE40" s="642"/>
      <c r="BF40" s="665"/>
      <c r="BG40" s="658" t="s">
        <v>333</v>
      </c>
      <c r="BH40" s="659"/>
      <c r="BI40" s="659"/>
      <c r="BJ40" s="659"/>
      <c r="BK40" s="659"/>
      <c r="BL40" s="217"/>
      <c r="BM40" s="608" t="s">
        <v>334</v>
      </c>
      <c r="BN40" s="608"/>
      <c r="BO40" s="608"/>
      <c r="BP40" s="608"/>
      <c r="BQ40" s="608"/>
      <c r="BR40" s="608"/>
      <c r="BS40" s="608"/>
      <c r="BT40" s="608"/>
      <c r="BU40" s="609"/>
      <c r="BV40" s="610">
        <v>103</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t="s">
        <v>121</v>
      </c>
      <c r="CS40" s="611"/>
      <c r="CT40" s="611"/>
      <c r="CU40" s="611"/>
      <c r="CV40" s="611"/>
      <c r="CW40" s="611"/>
      <c r="CX40" s="611"/>
      <c r="CY40" s="612"/>
      <c r="CZ40" s="615" t="s">
        <v>121</v>
      </c>
      <c r="DA40" s="640"/>
      <c r="DB40" s="640"/>
      <c r="DC40" s="644"/>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4738752</v>
      </c>
      <c r="S41" s="683"/>
      <c r="T41" s="683"/>
      <c r="U41" s="683"/>
      <c r="V41" s="683"/>
      <c r="W41" s="683"/>
      <c r="X41" s="683"/>
      <c r="Y41" s="687"/>
      <c r="Z41" s="688">
        <v>100</v>
      </c>
      <c r="AA41" s="688"/>
      <c r="AB41" s="688"/>
      <c r="AC41" s="688"/>
      <c r="AD41" s="689">
        <v>2818380</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70636</v>
      </c>
      <c r="BA41" s="611"/>
      <c r="BB41" s="611"/>
      <c r="BC41" s="611"/>
      <c r="BD41" s="642"/>
      <c r="BE41" s="642"/>
      <c r="BF41" s="665"/>
      <c r="BG41" s="658"/>
      <c r="BH41" s="659"/>
      <c r="BI41" s="659"/>
      <c r="BJ41" s="659"/>
      <c r="BK41" s="659"/>
      <c r="BL41" s="217"/>
      <c r="BM41" s="608" t="s">
        <v>338</v>
      </c>
      <c r="BN41" s="608"/>
      <c r="BO41" s="608"/>
      <c r="BP41" s="608"/>
      <c r="BQ41" s="608"/>
      <c r="BR41" s="608"/>
      <c r="BS41" s="608"/>
      <c r="BT41" s="608"/>
      <c r="BU41" s="609"/>
      <c r="BV41" s="610" t="s">
        <v>121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263611</v>
      </c>
      <c r="BA42" s="683"/>
      <c r="BB42" s="683"/>
      <c r="BC42" s="683"/>
      <c r="BD42" s="669"/>
      <c r="BE42" s="669"/>
      <c r="BF42" s="671"/>
      <c r="BG42" s="660"/>
      <c r="BH42" s="661"/>
      <c r="BI42" s="661"/>
      <c r="BJ42" s="661"/>
      <c r="BK42" s="661"/>
      <c r="BL42" s="218"/>
      <c r="BM42" s="632" t="s">
        <v>341</v>
      </c>
      <c r="BN42" s="632"/>
      <c r="BO42" s="632"/>
      <c r="BP42" s="632"/>
      <c r="BQ42" s="632"/>
      <c r="BR42" s="632"/>
      <c r="BS42" s="632"/>
      <c r="BT42" s="632"/>
      <c r="BU42" s="633"/>
      <c r="BV42" s="682">
        <v>404</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738615</v>
      </c>
      <c r="CS42" s="642"/>
      <c r="CT42" s="642"/>
      <c r="CU42" s="642"/>
      <c r="CV42" s="642"/>
      <c r="CW42" s="642"/>
      <c r="CX42" s="642"/>
      <c r="CY42" s="643"/>
      <c r="CZ42" s="615">
        <v>16.600000000000001</v>
      </c>
      <c r="DA42" s="640"/>
      <c r="DB42" s="640"/>
      <c r="DC42" s="644"/>
      <c r="DD42" s="619">
        <v>194318</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343</v>
      </c>
      <c r="CD43" s="607" t="s">
        <v>344</v>
      </c>
      <c r="CE43" s="608"/>
      <c r="CF43" s="608"/>
      <c r="CG43" s="608"/>
      <c r="CH43" s="608"/>
      <c r="CI43" s="608"/>
      <c r="CJ43" s="608"/>
      <c r="CK43" s="608"/>
      <c r="CL43" s="608"/>
      <c r="CM43" s="608"/>
      <c r="CN43" s="608"/>
      <c r="CO43" s="608"/>
      <c r="CP43" s="608"/>
      <c r="CQ43" s="609"/>
      <c r="CR43" s="610">
        <v>10057</v>
      </c>
      <c r="CS43" s="642"/>
      <c r="CT43" s="642"/>
      <c r="CU43" s="642"/>
      <c r="CV43" s="642"/>
      <c r="CW43" s="642"/>
      <c r="CX43" s="642"/>
      <c r="CY43" s="643"/>
      <c r="CZ43" s="615">
        <v>0.2</v>
      </c>
      <c r="DA43" s="640"/>
      <c r="DB43" s="640"/>
      <c r="DC43" s="644"/>
      <c r="DD43" s="619">
        <v>10057</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603921</v>
      </c>
      <c r="CS44" s="611"/>
      <c r="CT44" s="611"/>
      <c r="CU44" s="611"/>
      <c r="CV44" s="611"/>
      <c r="CW44" s="611"/>
      <c r="CX44" s="611"/>
      <c r="CY44" s="612"/>
      <c r="CZ44" s="615">
        <v>13.6</v>
      </c>
      <c r="DA44" s="616"/>
      <c r="DB44" s="616"/>
      <c r="DC44" s="622"/>
      <c r="DD44" s="619">
        <v>101297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245924</v>
      </c>
      <c r="CS45" s="642"/>
      <c r="CT45" s="642"/>
      <c r="CU45" s="642"/>
      <c r="CV45" s="642"/>
      <c r="CW45" s="642"/>
      <c r="CX45" s="642"/>
      <c r="CY45" s="643"/>
      <c r="CZ45" s="615">
        <v>5.5</v>
      </c>
      <c r="DA45" s="640"/>
      <c r="DB45" s="640"/>
      <c r="DC45" s="644"/>
      <c r="DD45" s="619">
        <v>23430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349</v>
      </c>
      <c r="CG46" s="608"/>
      <c r="CH46" s="608"/>
      <c r="CI46" s="608"/>
      <c r="CJ46" s="608"/>
      <c r="CK46" s="608"/>
      <c r="CL46" s="608"/>
      <c r="CM46" s="608"/>
      <c r="CN46" s="608"/>
      <c r="CO46" s="608"/>
      <c r="CP46" s="608"/>
      <c r="CQ46" s="609"/>
      <c r="CR46" s="610">
        <v>357997</v>
      </c>
      <c r="CS46" s="611"/>
      <c r="CT46" s="611"/>
      <c r="CU46" s="611"/>
      <c r="CV46" s="611"/>
      <c r="CW46" s="611"/>
      <c r="CX46" s="611"/>
      <c r="CY46" s="612"/>
      <c r="CZ46" s="615">
        <v>8.1</v>
      </c>
      <c r="DA46" s="616"/>
      <c r="DB46" s="616"/>
      <c r="DC46" s="622"/>
      <c r="DD46" s="619">
        <v>77867</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350</v>
      </c>
      <c r="CG47" s="608"/>
      <c r="CH47" s="608"/>
      <c r="CI47" s="608"/>
      <c r="CJ47" s="608"/>
      <c r="CK47" s="608"/>
      <c r="CL47" s="608"/>
      <c r="CM47" s="608"/>
      <c r="CN47" s="608"/>
      <c r="CO47" s="608"/>
      <c r="CP47" s="608"/>
      <c r="CQ47" s="609"/>
      <c r="CR47" s="610">
        <v>134694</v>
      </c>
      <c r="CS47" s="642"/>
      <c r="CT47" s="642"/>
      <c r="CU47" s="642"/>
      <c r="CV47" s="642"/>
      <c r="CW47" s="642"/>
      <c r="CX47" s="642"/>
      <c r="CY47" s="643"/>
      <c r="CZ47" s="615">
        <v>3</v>
      </c>
      <c r="DA47" s="640"/>
      <c r="DB47" s="640"/>
      <c r="DC47" s="644"/>
      <c r="DD47" s="619">
        <v>93021</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351</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352</v>
      </c>
      <c r="CE49" s="632"/>
      <c r="CF49" s="632"/>
      <c r="CG49" s="632"/>
      <c r="CH49" s="632"/>
      <c r="CI49" s="632"/>
      <c r="CJ49" s="632"/>
      <c r="CK49" s="632"/>
      <c r="CL49" s="632"/>
      <c r="CM49" s="632"/>
      <c r="CN49" s="632"/>
      <c r="CO49" s="632"/>
      <c r="CP49" s="632"/>
      <c r="CQ49" s="633"/>
      <c r="CR49" s="682">
        <v>4443951</v>
      </c>
      <c r="CS49" s="669"/>
      <c r="CT49" s="669"/>
      <c r="CU49" s="669"/>
      <c r="CV49" s="669"/>
      <c r="CW49" s="669"/>
      <c r="CX49" s="669"/>
      <c r="CY49" s="698"/>
      <c r="CZ49" s="690">
        <v>100</v>
      </c>
      <c r="DA49" s="699"/>
      <c r="DB49" s="699"/>
      <c r="DC49" s="700"/>
      <c r="DD49" s="701">
        <v>3304756</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34J4DgQ+bgpj8K/1cVAv+0LyPRMAuns3aM3Yd4EDVpQsx1jndIR2J6GCMG5z0Ukpl094Lrv08SvuDe60sNgrvg==" saltValue="TXznjkEmMQXTW7MUTkW50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354</v>
      </c>
      <c r="DK2" s="710"/>
      <c r="DL2" s="710"/>
      <c r="DM2" s="710"/>
      <c r="DN2" s="710"/>
      <c r="DO2" s="711"/>
      <c r="DP2" s="222"/>
      <c r="DQ2" s="709" t="s">
        <v>355</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26"/>
      <c r="BA5" s="226"/>
      <c r="BB5" s="226"/>
      <c r="BC5" s="226"/>
      <c r="BD5" s="226"/>
      <c r="BE5" s="227"/>
      <c r="BF5" s="227"/>
      <c r="BG5" s="227"/>
      <c r="BH5" s="227"/>
      <c r="BI5" s="227"/>
      <c r="BJ5" s="227"/>
      <c r="BK5" s="227"/>
      <c r="BL5" s="227"/>
      <c r="BM5" s="227"/>
      <c r="BN5" s="227"/>
      <c r="BO5" s="227"/>
      <c r="BP5" s="227"/>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375</v>
      </c>
      <c r="C7" s="737"/>
      <c r="D7" s="737"/>
      <c r="E7" s="737"/>
      <c r="F7" s="737"/>
      <c r="G7" s="737"/>
      <c r="H7" s="737"/>
      <c r="I7" s="737"/>
      <c r="J7" s="737"/>
      <c r="K7" s="737"/>
      <c r="L7" s="737"/>
      <c r="M7" s="737"/>
      <c r="N7" s="737"/>
      <c r="O7" s="737"/>
      <c r="P7" s="738"/>
      <c r="Q7" s="739">
        <v>4748</v>
      </c>
      <c r="R7" s="740"/>
      <c r="S7" s="740"/>
      <c r="T7" s="740"/>
      <c r="U7" s="740"/>
      <c r="V7" s="740">
        <v>4453</v>
      </c>
      <c r="W7" s="740"/>
      <c r="X7" s="740"/>
      <c r="Y7" s="740"/>
      <c r="Z7" s="740"/>
      <c r="AA7" s="740">
        <v>295</v>
      </c>
      <c r="AB7" s="740"/>
      <c r="AC7" s="740"/>
      <c r="AD7" s="740"/>
      <c r="AE7" s="741"/>
      <c r="AF7" s="742">
        <v>260</v>
      </c>
      <c r="AG7" s="743"/>
      <c r="AH7" s="743"/>
      <c r="AI7" s="743"/>
      <c r="AJ7" s="744"/>
      <c r="AK7" s="745">
        <v>210</v>
      </c>
      <c r="AL7" s="746"/>
      <c r="AM7" s="746"/>
      <c r="AN7" s="746"/>
      <c r="AO7" s="746"/>
      <c r="AP7" s="746">
        <v>4260</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28"/>
    </row>
    <row r="8" spans="1:131" s="229" customFormat="1" ht="26.25" customHeight="1" x14ac:dyDescent="0.2">
      <c r="A8" s="232">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28"/>
    </row>
    <row r="9" spans="1:131" s="229" customFormat="1" ht="26.25" customHeight="1" x14ac:dyDescent="0.2">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377</v>
      </c>
      <c r="B23" s="776" t="s">
        <v>378</v>
      </c>
      <c r="C23" s="777"/>
      <c r="D23" s="777"/>
      <c r="E23" s="777"/>
      <c r="F23" s="777"/>
      <c r="G23" s="777"/>
      <c r="H23" s="777"/>
      <c r="I23" s="777"/>
      <c r="J23" s="777"/>
      <c r="K23" s="777"/>
      <c r="L23" s="777"/>
      <c r="M23" s="777"/>
      <c r="N23" s="777"/>
      <c r="O23" s="777"/>
      <c r="P23" s="778"/>
      <c r="Q23" s="779">
        <v>4748</v>
      </c>
      <c r="R23" s="780"/>
      <c r="S23" s="780"/>
      <c r="T23" s="780"/>
      <c r="U23" s="780"/>
      <c r="V23" s="780">
        <v>4453</v>
      </c>
      <c r="W23" s="780"/>
      <c r="X23" s="780"/>
      <c r="Y23" s="780"/>
      <c r="Z23" s="780"/>
      <c r="AA23" s="780">
        <v>295</v>
      </c>
      <c r="AB23" s="780"/>
      <c r="AC23" s="780"/>
      <c r="AD23" s="780"/>
      <c r="AE23" s="781"/>
      <c r="AF23" s="782">
        <v>260</v>
      </c>
      <c r="AG23" s="780"/>
      <c r="AH23" s="780"/>
      <c r="AI23" s="780"/>
      <c r="AJ23" s="783"/>
      <c r="AK23" s="784"/>
      <c r="AL23" s="785"/>
      <c r="AM23" s="785"/>
      <c r="AN23" s="785"/>
      <c r="AO23" s="785"/>
      <c r="AP23" s="780">
        <v>4260</v>
      </c>
      <c r="AQ23" s="780"/>
      <c r="AR23" s="780"/>
      <c r="AS23" s="780"/>
      <c r="AT23" s="780"/>
      <c r="AU23" s="796"/>
      <c r="AV23" s="796"/>
      <c r="AW23" s="796"/>
      <c r="AX23" s="796"/>
      <c r="AY23" s="797"/>
      <c r="AZ23" s="798" t="s">
        <v>121</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389</v>
      </c>
      <c r="C28" s="737"/>
      <c r="D28" s="737"/>
      <c r="E28" s="737"/>
      <c r="F28" s="737"/>
      <c r="G28" s="737"/>
      <c r="H28" s="737"/>
      <c r="I28" s="737"/>
      <c r="J28" s="737"/>
      <c r="K28" s="737"/>
      <c r="L28" s="737"/>
      <c r="M28" s="737"/>
      <c r="N28" s="737"/>
      <c r="O28" s="737"/>
      <c r="P28" s="738"/>
      <c r="Q28" s="809">
        <v>1075</v>
      </c>
      <c r="R28" s="810"/>
      <c r="S28" s="810"/>
      <c r="T28" s="810"/>
      <c r="U28" s="810"/>
      <c r="V28" s="810">
        <v>969</v>
      </c>
      <c r="W28" s="810"/>
      <c r="X28" s="810"/>
      <c r="Y28" s="810"/>
      <c r="Z28" s="810"/>
      <c r="AA28" s="810">
        <v>106</v>
      </c>
      <c r="AB28" s="810"/>
      <c r="AC28" s="810"/>
      <c r="AD28" s="810"/>
      <c r="AE28" s="811"/>
      <c r="AF28" s="812">
        <v>106</v>
      </c>
      <c r="AG28" s="810"/>
      <c r="AH28" s="810"/>
      <c r="AI28" s="810"/>
      <c r="AJ28" s="813"/>
      <c r="AK28" s="814">
        <v>75</v>
      </c>
      <c r="AL28" s="815"/>
      <c r="AM28" s="815"/>
      <c r="AN28" s="815"/>
      <c r="AO28" s="815"/>
      <c r="AP28" s="815" t="s">
        <v>557</v>
      </c>
      <c r="AQ28" s="815"/>
      <c r="AR28" s="815"/>
      <c r="AS28" s="815"/>
      <c r="AT28" s="815"/>
      <c r="AU28" s="815" t="s">
        <v>557</v>
      </c>
      <c r="AV28" s="815"/>
      <c r="AW28" s="815"/>
      <c r="AX28" s="815"/>
      <c r="AY28" s="815"/>
      <c r="AZ28" s="816" t="s">
        <v>557</v>
      </c>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390</v>
      </c>
      <c r="C29" s="768"/>
      <c r="D29" s="768"/>
      <c r="E29" s="768"/>
      <c r="F29" s="768"/>
      <c r="G29" s="768"/>
      <c r="H29" s="768"/>
      <c r="I29" s="768"/>
      <c r="J29" s="768"/>
      <c r="K29" s="768"/>
      <c r="L29" s="768"/>
      <c r="M29" s="768"/>
      <c r="N29" s="768"/>
      <c r="O29" s="768"/>
      <c r="P29" s="769"/>
      <c r="Q29" s="770">
        <v>836</v>
      </c>
      <c r="R29" s="771"/>
      <c r="S29" s="771"/>
      <c r="T29" s="771"/>
      <c r="U29" s="771"/>
      <c r="V29" s="771">
        <v>813</v>
      </c>
      <c r="W29" s="771"/>
      <c r="X29" s="771"/>
      <c r="Y29" s="771"/>
      <c r="Z29" s="771"/>
      <c r="AA29" s="771">
        <v>23</v>
      </c>
      <c r="AB29" s="771"/>
      <c r="AC29" s="771"/>
      <c r="AD29" s="771"/>
      <c r="AE29" s="772"/>
      <c r="AF29" s="773">
        <v>23</v>
      </c>
      <c r="AG29" s="774"/>
      <c r="AH29" s="774"/>
      <c r="AI29" s="774"/>
      <c r="AJ29" s="775"/>
      <c r="AK29" s="821">
        <v>133</v>
      </c>
      <c r="AL29" s="817"/>
      <c r="AM29" s="817"/>
      <c r="AN29" s="817"/>
      <c r="AO29" s="817"/>
      <c r="AP29" s="817" t="s">
        <v>557</v>
      </c>
      <c r="AQ29" s="817"/>
      <c r="AR29" s="817"/>
      <c r="AS29" s="817"/>
      <c r="AT29" s="817"/>
      <c r="AU29" s="817" t="s">
        <v>557</v>
      </c>
      <c r="AV29" s="817"/>
      <c r="AW29" s="817"/>
      <c r="AX29" s="817"/>
      <c r="AY29" s="817"/>
      <c r="AZ29" s="818" t="s">
        <v>557</v>
      </c>
      <c r="BA29" s="818"/>
      <c r="BB29" s="818"/>
      <c r="BC29" s="818"/>
      <c r="BD29" s="818"/>
      <c r="BE29" s="819"/>
      <c r="BF29" s="819"/>
      <c r="BG29" s="819"/>
      <c r="BH29" s="819"/>
      <c r="BI29" s="820"/>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391</v>
      </c>
      <c r="C30" s="768"/>
      <c r="D30" s="768"/>
      <c r="E30" s="768"/>
      <c r="F30" s="768"/>
      <c r="G30" s="768"/>
      <c r="H30" s="768"/>
      <c r="I30" s="768"/>
      <c r="J30" s="768"/>
      <c r="K30" s="768"/>
      <c r="L30" s="768"/>
      <c r="M30" s="768"/>
      <c r="N30" s="768"/>
      <c r="O30" s="768"/>
      <c r="P30" s="769"/>
      <c r="Q30" s="770">
        <v>112</v>
      </c>
      <c r="R30" s="771"/>
      <c r="S30" s="771"/>
      <c r="T30" s="771"/>
      <c r="U30" s="771"/>
      <c r="V30" s="771">
        <v>110</v>
      </c>
      <c r="W30" s="771"/>
      <c r="X30" s="771"/>
      <c r="Y30" s="771"/>
      <c r="Z30" s="771"/>
      <c r="AA30" s="771">
        <v>2</v>
      </c>
      <c r="AB30" s="771"/>
      <c r="AC30" s="771"/>
      <c r="AD30" s="771"/>
      <c r="AE30" s="772"/>
      <c r="AF30" s="773">
        <v>2</v>
      </c>
      <c r="AG30" s="774"/>
      <c r="AH30" s="774"/>
      <c r="AI30" s="774"/>
      <c r="AJ30" s="775"/>
      <c r="AK30" s="821">
        <v>25</v>
      </c>
      <c r="AL30" s="817"/>
      <c r="AM30" s="817"/>
      <c r="AN30" s="817"/>
      <c r="AO30" s="817"/>
      <c r="AP30" s="817" t="s">
        <v>557</v>
      </c>
      <c r="AQ30" s="817"/>
      <c r="AR30" s="817"/>
      <c r="AS30" s="817"/>
      <c r="AT30" s="817"/>
      <c r="AU30" s="817" t="s">
        <v>557</v>
      </c>
      <c r="AV30" s="817"/>
      <c r="AW30" s="817"/>
      <c r="AX30" s="817"/>
      <c r="AY30" s="817"/>
      <c r="AZ30" s="818" t="s">
        <v>557</v>
      </c>
      <c r="BA30" s="818"/>
      <c r="BB30" s="818"/>
      <c r="BC30" s="818"/>
      <c r="BD30" s="818"/>
      <c r="BE30" s="819"/>
      <c r="BF30" s="819"/>
      <c r="BG30" s="819"/>
      <c r="BH30" s="819"/>
      <c r="BI30" s="820"/>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392</v>
      </c>
      <c r="C31" s="768"/>
      <c r="D31" s="768"/>
      <c r="E31" s="768"/>
      <c r="F31" s="768"/>
      <c r="G31" s="768"/>
      <c r="H31" s="768"/>
      <c r="I31" s="768"/>
      <c r="J31" s="768"/>
      <c r="K31" s="768"/>
      <c r="L31" s="768"/>
      <c r="M31" s="768"/>
      <c r="N31" s="768"/>
      <c r="O31" s="768"/>
      <c r="P31" s="769"/>
      <c r="Q31" s="770">
        <v>52</v>
      </c>
      <c r="R31" s="771"/>
      <c r="S31" s="771"/>
      <c r="T31" s="771"/>
      <c r="U31" s="771"/>
      <c r="V31" s="771">
        <v>45</v>
      </c>
      <c r="W31" s="771"/>
      <c r="X31" s="771"/>
      <c r="Y31" s="771"/>
      <c r="Z31" s="771"/>
      <c r="AA31" s="771">
        <v>7</v>
      </c>
      <c r="AB31" s="771"/>
      <c r="AC31" s="771"/>
      <c r="AD31" s="771"/>
      <c r="AE31" s="772"/>
      <c r="AF31" s="773">
        <v>10</v>
      </c>
      <c r="AG31" s="774"/>
      <c r="AH31" s="774"/>
      <c r="AI31" s="774"/>
      <c r="AJ31" s="775"/>
      <c r="AK31" s="821">
        <v>40</v>
      </c>
      <c r="AL31" s="817"/>
      <c r="AM31" s="817"/>
      <c r="AN31" s="817"/>
      <c r="AO31" s="817"/>
      <c r="AP31" s="817">
        <v>76</v>
      </c>
      <c r="AQ31" s="817"/>
      <c r="AR31" s="817"/>
      <c r="AS31" s="817"/>
      <c r="AT31" s="817"/>
      <c r="AU31" s="817">
        <v>76</v>
      </c>
      <c r="AV31" s="817"/>
      <c r="AW31" s="817"/>
      <c r="AX31" s="817"/>
      <c r="AY31" s="817"/>
      <c r="AZ31" s="818" t="s">
        <v>557</v>
      </c>
      <c r="BA31" s="818"/>
      <c r="BB31" s="818"/>
      <c r="BC31" s="818"/>
      <c r="BD31" s="818"/>
      <c r="BE31" s="819" t="s">
        <v>393</v>
      </c>
      <c r="BF31" s="819"/>
      <c r="BG31" s="819"/>
      <c r="BH31" s="819"/>
      <c r="BI31" s="820"/>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t="s">
        <v>394</v>
      </c>
      <c r="C32" s="768"/>
      <c r="D32" s="768"/>
      <c r="E32" s="768"/>
      <c r="F32" s="768"/>
      <c r="G32" s="768"/>
      <c r="H32" s="768"/>
      <c r="I32" s="768"/>
      <c r="J32" s="768"/>
      <c r="K32" s="768"/>
      <c r="L32" s="768"/>
      <c r="M32" s="768"/>
      <c r="N32" s="768"/>
      <c r="O32" s="768"/>
      <c r="P32" s="769"/>
      <c r="Q32" s="770">
        <v>58</v>
      </c>
      <c r="R32" s="771"/>
      <c r="S32" s="771"/>
      <c r="T32" s="771"/>
      <c r="U32" s="771"/>
      <c r="V32" s="771">
        <v>60</v>
      </c>
      <c r="W32" s="771"/>
      <c r="X32" s="771"/>
      <c r="Y32" s="771"/>
      <c r="Z32" s="771"/>
      <c r="AA32" s="771">
        <v>-2</v>
      </c>
      <c r="AB32" s="771"/>
      <c r="AC32" s="771"/>
      <c r="AD32" s="771"/>
      <c r="AE32" s="772"/>
      <c r="AF32" s="773">
        <v>9</v>
      </c>
      <c r="AG32" s="774"/>
      <c r="AH32" s="774"/>
      <c r="AI32" s="774"/>
      <c r="AJ32" s="775"/>
      <c r="AK32" s="821">
        <v>37</v>
      </c>
      <c r="AL32" s="817"/>
      <c r="AM32" s="817"/>
      <c r="AN32" s="817"/>
      <c r="AO32" s="817"/>
      <c r="AP32" s="817">
        <v>233</v>
      </c>
      <c r="AQ32" s="817"/>
      <c r="AR32" s="817"/>
      <c r="AS32" s="817"/>
      <c r="AT32" s="817"/>
      <c r="AU32" s="817">
        <v>233</v>
      </c>
      <c r="AV32" s="817"/>
      <c r="AW32" s="817"/>
      <c r="AX32" s="817"/>
      <c r="AY32" s="817"/>
      <c r="AZ32" s="818" t="s">
        <v>557</v>
      </c>
      <c r="BA32" s="818"/>
      <c r="BB32" s="818"/>
      <c r="BC32" s="818"/>
      <c r="BD32" s="818"/>
      <c r="BE32" s="819" t="s">
        <v>393</v>
      </c>
      <c r="BF32" s="819"/>
      <c r="BG32" s="819"/>
      <c r="BH32" s="819"/>
      <c r="BI32" s="820"/>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150</v>
      </c>
      <c r="AG63" s="831"/>
      <c r="AH63" s="831"/>
      <c r="AI63" s="831"/>
      <c r="AJ63" s="832"/>
      <c r="AK63" s="833"/>
      <c r="AL63" s="828"/>
      <c r="AM63" s="828"/>
      <c r="AN63" s="828"/>
      <c r="AO63" s="828"/>
      <c r="AP63" s="831">
        <v>309</v>
      </c>
      <c r="AQ63" s="831"/>
      <c r="AR63" s="831"/>
      <c r="AS63" s="831"/>
      <c r="AT63" s="831"/>
      <c r="AU63" s="831">
        <v>309</v>
      </c>
      <c r="AV63" s="831"/>
      <c r="AW63" s="831"/>
      <c r="AX63" s="831"/>
      <c r="AY63" s="831"/>
      <c r="AZ63" s="835"/>
      <c r="BA63" s="835"/>
      <c r="BB63" s="835"/>
      <c r="BC63" s="835"/>
      <c r="BD63" s="835"/>
      <c r="BE63" s="836"/>
      <c r="BF63" s="836"/>
      <c r="BG63" s="836"/>
      <c r="BH63" s="836"/>
      <c r="BI63" s="837"/>
      <c r="BJ63" s="838" t="s">
        <v>121</v>
      </c>
      <c r="BK63" s="839"/>
      <c r="BL63" s="839"/>
      <c r="BM63" s="839"/>
      <c r="BN63" s="840"/>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35"/>
      <c r="BF66" s="235"/>
      <c r="BG66" s="235"/>
      <c r="BH66" s="235"/>
      <c r="BI66" s="235"/>
      <c r="BJ66" s="235"/>
      <c r="BK66" s="235"/>
      <c r="BL66" s="235"/>
      <c r="BM66" s="235"/>
      <c r="BN66" s="235"/>
      <c r="BO66" s="235"/>
      <c r="BP66" s="235"/>
      <c r="BQ66" s="232">
        <v>60</v>
      </c>
      <c r="BR66" s="237"/>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0">
        <v>1</v>
      </c>
      <c r="B68" s="856" t="s">
        <v>546</v>
      </c>
      <c r="C68" s="857"/>
      <c r="D68" s="857"/>
      <c r="E68" s="857"/>
      <c r="F68" s="857"/>
      <c r="G68" s="857"/>
      <c r="H68" s="857"/>
      <c r="I68" s="857"/>
      <c r="J68" s="857"/>
      <c r="K68" s="857"/>
      <c r="L68" s="857"/>
      <c r="M68" s="857"/>
      <c r="N68" s="857"/>
      <c r="O68" s="857"/>
      <c r="P68" s="858"/>
      <c r="Q68" s="859">
        <v>6540</v>
      </c>
      <c r="R68" s="853"/>
      <c r="S68" s="853"/>
      <c r="T68" s="853"/>
      <c r="U68" s="853"/>
      <c r="V68" s="853">
        <v>6282</v>
      </c>
      <c r="W68" s="853"/>
      <c r="X68" s="853"/>
      <c r="Y68" s="853"/>
      <c r="Z68" s="853"/>
      <c r="AA68" s="853">
        <v>258</v>
      </c>
      <c r="AB68" s="853"/>
      <c r="AC68" s="853"/>
      <c r="AD68" s="853"/>
      <c r="AE68" s="853"/>
      <c r="AF68" s="853">
        <v>160</v>
      </c>
      <c r="AG68" s="853"/>
      <c r="AH68" s="853"/>
      <c r="AI68" s="853"/>
      <c r="AJ68" s="853"/>
      <c r="AK68" s="853" t="s">
        <v>557</v>
      </c>
      <c r="AL68" s="853"/>
      <c r="AM68" s="853"/>
      <c r="AN68" s="853"/>
      <c r="AO68" s="853"/>
      <c r="AP68" s="853">
        <v>4283</v>
      </c>
      <c r="AQ68" s="853"/>
      <c r="AR68" s="853"/>
      <c r="AS68" s="853"/>
      <c r="AT68" s="853"/>
      <c r="AU68" s="853">
        <v>180</v>
      </c>
      <c r="AV68" s="853"/>
      <c r="AW68" s="853"/>
      <c r="AX68" s="853"/>
      <c r="AY68" s="853"/>
      <c r="AZ68" s="854"/>
      <c r="BA68" s="854"/>
      <c r="BB68" s="854"/>
      <c r="BC68" s="854"/>
      <c r="BD68" s="855"/>
      <c r="BE68" s="235"/>
      <c r="BF68" s="235"/>
      <c r="BG68" s="235"/>
      <c r="BH68" s="235"/>
      <c r="BI68" s="235"/>
      <c r="BJ68" s="235"/>
      <c r="BK68" s="235"/>
      <c r="BL68" s="235"/>
      <c r="BM68" s="235"/>
      <c r="BN68" s="235"/>
      <c r="BO68" s="235"/>
      <c r="BP68" s="235"/>
      <c r="BQ68" s="232">
        <v>62</v>
      </c>
      <c r="BR68" s="237"/>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2">
        <v>2</v>
      </c>
      <c r="B69" s="860" t="s">
        <v>547</v>
      </c>
      <c r="C69" s="861"/>
      <c r="D69" s="861"/>
      <c r="E69" s="861"/>
      <c r="F69" s="861"/>
      <c r="G69" s="861"/>
      <c r="H69" s="861"/>
      <c r="I69" s="861"/>
      <c r="J69" s="861"/>
      <c r="K69" s="861"/>
      <c r="L69" s="861"/>
      <c r="M69" s="861"/>
      <c r="N69" s="861"/>
      <c r="O69" s="861"/>
      <c r="P69" s="862"/>
      <c r="Q69" s="863">
        <v>193</v>
      </c>
      <c r="R69" s="817"/>
      <c r="S69" s="817"/>
      <c r="T69" s="817"/>
      <c r="U69" s="817"/>
      <c r="V69" s="817">
        <v>180</v>
      </c>
      <c r="W69" s="817"/>
      <c r="X69" s="817"/>
      <c r="Y69" s="817"/>
      <c r="Z69" s="817"/>
      <c r="AA69" s="817">
        <v>13</v>
      </c>
      <c r="AB69" s="817"/>
      <c r="AC69" s="817"/>
      <c r="AD69" s="817"/>
      <c r="AE69" s="817"/>
      <c r="AF69" s="817">
        <v>13</v>
      </c>
      <c r="AG69" s="817"/>
      <c r="AH69" s="817"/>
      <c r="AI69" s="817"/>
      <c r="AJ69" s="817"/>
      <c r="AK69" s="817" t="s">
        <v>557</v>
      </c>
      <c r="AL69" s="817"/>
      <c r="AM69" s="817"/>
      <c r="AN69" s="817"/>
      <c r="AO69" s="817"/>
      <c r="AP69" s="817" t="s">
        <v>557</v>
      </c>
      <c r="AQ69" s="817"/>
      <c r="AR69" s="817"/>
      <c r="AS69" s="817"/>
      <c r="AT69" s="817"/>
      <c r="AU69" s="817" t="s">
        <v>557</v>
      </c>
      <c r="AV69" s="817"/>
      <c r="AW69" s="817"/>
      <c r="AX69" s="817"/>
      <c r="AY69" s="817"/>
      <c r="AZ69" s="819"/>
      <c r="BA69" s="819"/>
      <c r="BB69" s="819"/>
      <c r="BC69" s="819"/>
      <c r="BD69" s="820"/>
      <c r="BE69" s="235"/>
      <c r="BF69" s="235"/>
      <c r="BG69" s="235"/>
      <c r="BH69" s="235"/>
      <c r="BI69" s="235"/>
      <c r="BJ69" s="235"/>
      <c r="BK69" s="235"/>
      <c r="BL69" s="235"/>
      <c r="BM69" s="235"/>
      <c r="BN69" s="235"/>
      <c r="BO69" s="235"/>
      <c r="BP69" s="235"/>
      <c r="BQ69" s="232">
        <v>63</v>
      </c>
      <c r="BR69" s="237"/>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2">
        <v>3</v>
      </c>
      <c r="B70" s="860" t="s">
        <v>548</v>
      </c>
      <c r="C70" s="861"/>
      <c r="D70" s="861"/>
      <c r="E70" s="861"/>
      <c r="F70" s="861"/>
      <c r="G70" s="861"/>
      <c r="H70" s="861"/>
      <c r="I70" s="861"/>
      <c r="J70" s="861"/>
      <c r="K70" s="861"/>
      <c r="L70" s="861"/>
      <c r="M70" s="861"/>
      <c r="N70" s="861"/>
      <c r="O70" s="861"/>
      <c r="P70" s="862"/>
      <c r="Q70" s="863">
        <v>4736</v>
      </c>
      <c r="R70" s="817"/>
      <c r="S70" s="817"/>
      <c r="T70" s="817"/>
      <c r="U70" s="817"/>
      <c r="V70" s="817">
        <v>4392</v>
      </c>
      <c r="W70" s="817"/>
      <c r="X70" s="817"/>
      <c r="Y70" s="817"/>
      <c r="Z70" s="817"/>
      <c r="AA70" s="817">
        <v>345</v>
      </c>
      <c r="AB70" s="817"/>
      <c r="AC70" s="817"/>
      <c r="AD70" s="817"/>
      <c r="AE70" s="817"/>
      <c r="AF70" s="817">
        <v>2195</v>
      </c>
      <c r="AG70" s="817"/>
      <c r="AH70" s="817"/>
      <c r="AI70" s="817"/>
      <c r="AJ70" s="817"/>
      <c r="AK70" s="817" t="s">
        <v>557</v>
      </c>
      <c r="AL70" s="817"/>
      <c r="AM70" s="817"/>
      <c r="AN70" s="817"/>
      <c r="AO70" s="817"/>
      <c r="AP70" s="817">
        <v>10472</v>
      </c>
      <c r="AQ70" s="817"/>
      <c r="AR70" s="817"/>
      <c r="AS70" s="817"/>
      <c r="AT70" s="817"/>
      <c r="AU70" s="817">
        <v>63</v>
      </c>
      <c r="AV70" s="817"/>
      <c r="AW70" s="817"/>
      <c r="AX70" s="817"/>
      <c r="AY70" s="817"/>
      <c r="AZ70" s="819"/>
      <c r="BA70" s="819"/>
      <c r="BB70" s="819"/>
      <c r="BC70" s="819"/>
      <c r="BD70" s="820"/>
      <c r="BE70" s="235"/>
      <c r="BF70" s="235"/>
      <c r="BG70" s="235"/>
      <c r="BH70" s="235"/>
      <c r="BI70" s="235"/>
      <c r="BJ70" s="235"/>
      <c r="BK70" s="235"/>
      <c r="BL70" s="235"/>
      <c r="BM70" s="235"/>
      <c r="BN70" s="235"/>
      <c r="BO70" s="235"/>
      <c r="BP70" s="235"/>
      <c r="BQ70" s="232">
        <v>64</v>
      </c>
      <c r="BR70" s="237"/>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2">
        <v>4</v>
      </c>
      <c r="B71" s="860" t="s">
        <v>549</v>
      </c>
      <c r="C71" s="861"/>
      <c r="D71" s="861"/>
      <c r="E71" s="861"/>
      <c r="F71" s="861"/>
      <c r="G71" s="861"/>
      <c r="H71" s="861"/>
      <c r="I71" s="861"/>
      <c r="J71" s="861"/>
      <c r="K71" s="861"/>
      <c r="L71" s="861"/>
      <c r="M71" s="861"/>
      <c r="N71" s="861"/>
      <c r="O71" s="861"/>
      <c r="P71" s="862"/>
      <c r="Q71" s="863">
        <v>3191</v>
      </c>
      <c r="R71" s="817"/>
      <c r="S71" s="817"/>
      <c r="T71" s="817"/>
      <c r="U71" s="817"/>
      <c r="V71" s="817">
        <v>3298</v>
      </c>
      <c r="W71" s="817"/>
      <c r="X71" s="817"/>
      <c r="Y71" s="817"/>
      <c r="Z71" s="817"/>
      <c r="AA71" s="817">
        <v>-108</v>
      </c>
      <c r="AB71" s="817"/>
      <c r="AC71" s="817"/>
      <c r="AD71" s="817"/>
      <c r="AE71" s="817"/>
      <c r="AF71" s="817">
        <v>1132</v>
      </c>
      <c r="AG71" s="817"/>
      <c r="AH71" s="817"/>
      <c r="AI71" s="817"/>
      <c r="AJ71" s="817"/>
      <c r="AK71" s="817" t="s">
        <v>557</v>
      </c>
      <c r="AL71" s="817"/>
      <c r="AM71" s="817"/>
      <c r="AN71" s="817"/>
      <c r="AO71" s="817"/>
      <c r="AP71" s="817">
        <v>954</v>
      </c>
      <c r="AQ71" s="817"/>
      <c r="AR71" s="817"/>
      <c r="AS71" s="817"/>
      <c r="AT71" s="817"/>
      <c r="AU71" s="817">
        <v>27</v>
      </c>
      <c r="AV71" s="817"/>
      <c r="AW71" s="817"/>
      <c r="AX71" s="817"/>
      <c r="AY71" s="817"/>
      <c r="AZ71" s="819"/>
      <c r="BA71" s="819"/>
      <c r="BB71" s="819"/>
      <c r="BC71" s="819"/>
      <c r="BD71" s="820"/>
      <c r="BE71" s="235"/>
      <c r="BF71" s="235"/>
      <c r="BG71" s="235"/>
      <c r="BH71" s="235"/>
      <c r="BI71" s="235"/>
      <c r="BJ71" s="235"/>
      <c r="BK71" s="235"/>
      <c r="BL71" s="235"/>
      <c r="BM71" s="235"/>
      <c r="BN71" s="235"/>
      <c r="BO71" s="235"/>
      <c r="BP71" s="235"/>
      <c r="BQ71" s="232">
        <v>65</v>
      </c>
      <c r="BR71" s="237"/>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2">
        <v>5</v>
      </c>
      <c r="B72" s="860" t="s">
        <v>550</v>
      </c>
      <c r="C72" s="861"/>
      <c r="D72" s="861"/>
      <c r="E72" s="861"/>
      <c r="F72" s="861"/>
      <c r="G72" s="861"/>
      <c r="H72" s="861"/>
      <c r="I72" s="861"/>
      <c r="J72" s="861"/>
      <c r="K72" s="861"/>
      <c r="L72" s="861"/>
      <c r="M72" s="861"/>
      <c r="N72" s="861"/>
      <c r="O72" s="861"/>
      <c r="P72" s="862"/>
      <c r="Q72" s="863">
        <v>6076</v>
      </c>
      <c r="R72" s="817"/>
      <c r="S72" s="817"/>
      <c r="T72" s="817"/>
      <c r="U72" s="817"/>
      <c r="V72" s="817">
        <v>5891</v>
      </c>
      <c r="W72" s="817"/>
      <c r="X72" s="817"/>
      <c r="Y72" s="817"/>
      <c r="Z72" s="817"/>
      <c r="AA72" s="817">
        <v>185</v>
      </c>
      <c r="AB72" s="817"/>
      <c r="AC72" s="817"/>
      <c r="AD72" s="817"/>
      <c r="AE72" s="817"/>
      <c r="AF72" s="817">
        <v>5846</v>
      </c>
      <c r="AG72" s="817"/>
      <c r="AH72" s="817"/>
      <c r="AI72" s="817"/>
      <c r="AJ72" s="817"/>
      <c r="AK72" s="817" t="s">
        <v>557</v>
      </c>
      <c r="AL72" s="817"/>
      <c r="AM72" s="817"/>
      <c r="AN72" s="817"/>
      <c r="AO72" s="817"/>
      <c r="AP72" s="817">
        <v>3341</v>
      </c>
      <c r="AQ72" s="817"/>
      <c r="AR72" s="817"/>
      <c r="AS72" s="817"/>
      <c r="AT72" s="817"/>
      <c r="AU72" s="817" t="s">
        <v>557</v>
      </c>
      <c r="AV72" s="817"/>
      <c r="AW72" s="817"/>
      <c r="AX72" s="817"/>
      <c r="AY72" s="817"/>
      <c r="AZ72" s="819"/>
      <c r="BA72" s="819"/>
      <c r="BB72" s="819"/>
      <c r="BC72" s="819"/>
      <c r="BD72" s="820"/>
      <c r="BE72" s="235"/>
      <c r="BF72" s="235"/>
      <c r="BG72" s="235"/>
      <c r="BH72" s="235"/>
      <c r="BI72" s="235"/>
      <c r="BJ72" s="235"/>
      <c r="BK72" s="235"/>
      <c r="BL72" s="235"/>
      <c r="BM72" s="235"/>
      <c r="BN72" s="235"/>
      <c r="BO72" s="235"/>
      <c r="BP72" s="235"/>
      <c r="BQ72" s="232">
        <v>66</v>
      </c>
      <c r="BR72" s="237"/>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2">
        <v>6</v>
      </c>
      <c r="B73" s="860" t="s">
        <v>551</v>
      </c>
      <c r="C73" s="861"/>
      <c r="D73" s="861"/>
      <c r="E73" s="861"/>
      <c r="F73" s="861"/>
      <c r="G73" s="861"/>
      <c r="H73" s="861"/>
      <c r="I73" s="861"/>
      <c r="J73" s="861"/>
      <c r="K73" s="861"/>
      <c r="L73" s="861"/>
      <c r="M73" s="861"/>
      <c r="N73" s="861"/>
      <c r="O73" s="861"/>
      <c r="P73" s="862"/>
      <c r="Q73" s="863">
        <v>22493</v>
      </c>
      <c r="R73" s="817"/>
      <c r="S73" s="817"/>
      <c r="T73" s="817"/>
      <c r="U73" s="817"/>
      <c r="V73" s="817">
        <v>18905</v>
      </c>
      <c r="W73" s="817"/>
      <c r="X73" s="817"/>
      <c r="Y73" s="817"/>
      <c r="Z73" s="817"/>
      <c r="AA73" s="817">
        <v>3589</v>
      </c>
      <c r="AB73" s="817"/>
      <c r="AC73" s="817"/>
      <c r="AD73" s="817"/>
      <c r="AE73" s="817"/>
      <c r="AF73" s="817">
        <v>3589</v>
      </c>
      <c r="AG73" s="817"/>
      <c r="AH73" s="817"/>
      <c r="AI73" s="817"/>
      <c r="AJ73" s="817"/>
      <c r="AK73" s="817">
        <v>216</v>
      </c>
      <c r="AL73" s="817"/>
      <c r="AM73" s="817"/>
      <c r="AN73" s="817"/>
      <c r="AO73" s="817"/>
      <c r="AP73" s="817" t="s">
        <v>557</v>
      </c>
      <c r="AQ73" s="817"/>
      <c r="AR73" s="817"/>
      <c r="AS73" s="817"/>
      <c r="AT73" s="817"/>
      <c r="AU73" s="817" t="s">
        <v>557</v>
      </c>
      <c r="AV73" s="817"/>
      <c r="AW73" s="817"/>
      <c r="AX73" s="817"/>
      <c r="AY73" s="817"/>
      <c r="AZ73" s="819"/>
      <c r="BA73" s="819"/>
      <c r="BB73" s="819"/>
      <c r="BC73" s="819"/>
      <c r="BD73" s="820"/>
      <c r="BE73" s="235"/>
      <c r="BF73" s="235"/>
      <c r="BG73" s="235"/>
      <c r="BH73" s="235"/>
      <c r="BI73" s="235"/>
      <c r="BJ73" s="235"/>
      <c r="BK73" s="235"/>
      <c r="BL73" s="235"/>
      <c r="BM73" s="235"/>
      <c r="BN73" s="235"/>
      <c r="BO73" s="235"/>
      <c r="BP73" s="235"/>
      <c r="BQ73" s="232">
        <v>67</v>
      </c>
      <c r="BR73" s="237"/>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2">
        <v>7</v>
      </c>
      <c r="B74" s="860" t="s">
        <v>552</v>
      </c>
      <c r="C74" s="861"/>
      <c r="D74" s="861"/>
      <c r="E74" s="861"/>
      <c r="F74" s="861"/>
      <c r="G74" s="861"/>
      <c r="H74" s="861"/>
      <c r="I74" s="861"/>
      <c r="J74" s="861"/>
      <c r="K74" s="861"/>
      <c r="L74" s="861"/>
      <c r="M74" s="861"/>
      <c r="N74" s="861"/>
      <c r="O74" s="861"/>
      <c r="P74" s="862"/>
      <c r="Q74" s="863">
        <v>187</v>
      </c>
      <c r="R74" s="817"/>
      <c r="S74" s="817"/>
      <c r="T74" s="817"/>
      <c r="U74" s="817"/>
      <c r="V74" s="817">
        <v>162</v>
      </c>
      <c r="W74" s="817"/>
      <c r="X74" s="817"/>
      <c r="Y74" s="817"/>
      <c r="Z74" s="817"/>
      <c r="AA74" s="817">
        <v>26</v>
      </c>
      <c r="AB74" s="817"/>
      <c r="AC74" s="817"/>
      <c r="AD74" s="817"/>
      <c r="AE74" s="817"/>
      <c r="AF74" s="817">
        <v>26</v>
      </c>
      <c r="AG74" s="817"/>
      <c r="AH74" s="817"/>
      <c r="AI74" s="817"/>
      <c r="AJ74" s="817"/>
      <c r="AK74" s="817" t="s">
        <v>557</v>
      </c>
      <c r="AL74" s="817"/>
      <c r="AM74" s="817"/>
      <c r="AN74" s="817"/>
      <c r="AO74" s="817"/>
      <c r="AP74" s="817" t="s">
        <v>557</v>
      </c>
      <c r="AQ74" s="817"/>
      <c r="AR74" s="817"/>
      <c r="AS74" s="817"/>
      <c r="AT74" s="817"/>
      <c r="AU74" s="817" t="s">
        <v>557</v>
      </c>
      <c r="AV74" s="817"/>
      <c r="AW74" s="817"/>
      <c r="AX74" s="817"/>
      <c r="AY74" s="817"/>
      <c r="AZ74" s="819"/>
      <c r="BA74" s="819"/>
      <c r="BB74" s="819"/>
      <c r="BC74" s="819"/>
      <c r="BD74" s="820"/>
      <c r="BE74" s="235"/>
      <c r="BF74" s="235"/>
      <c r="BG74" s="235"/>
      <c r="BH74" s="235"/>
      <c r="BI74" s="235"/>
      <c r="BJ74" s="235"/>
      <c r="BK74" s="235"/>
      <c r="BL74" s="235"/>
      <c r="BM74" s="235"/>
      <c r="BN74" s="235"/>
      <c r="BO74" s="235"/>
      <c r="BP74" s="235"/>
      <c r="BQ74" s="232">
        <v>68</v>
      </c>
      <c r="BR74" s="237"/>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2">
        <v>8</v>
      </c>
      <c r="B75" s="860" t="s">
        <v>553</v>
      </c>
      <c r="C75" s="861"/>
      <c r="D75" s="861"/>
      <c r="E75" s="861"/>
      <c r="F75" s="861"/>
      <c r="G75" s="861"/>
      <c r="H75" s="861"/>
      <c r="I75" s="861"/>
      <c r="J75" s="861"/>
      <c r="K75" s="861"/>
      <c r="L75" s="861"/>
      <c r="M75" s="861"/>
      <c r="N75" s="861"/>
      <c r="O75" s="861"/>
      <c r="P75" s="862"/>
      <c r="Q75" s="864">
        <v>104</v>
      </c>
      <c r="R75" s="865"/>
      <c r="S75" s="865"/>
      <c r="T75" s="865"/>
      <c r="U75" s="821"/>
      <c r="V75" s="866">
        <v>94</v>
      </c>
      <c r="W75" s="865"/>
      <c r="X75" s="865"/>
      <c r="Y75" s="865"/>
      <c r="Z75" s="821"/>
      <c r="AA75" s="866">
        <v>10</v>
      </c>
      <c r="AB75" s="865"/>
      <c r="AC75" s="865"/>
      <c r="AD75" s="865"/>
      <c r="AE75" s="821"/>
      <c r="AF75" s="866">
        <v>10</v>
      </c>
      <c r="AG75" s="865"/>
      <c r="AH75" s="865"/>
      <c r="AI75" s="865"/>
      <c r="AJ75" s="821"/>
      <c r="AK75" s="866">
        <v>1</v>
      </c>
      <c r="AL75" s="865"/>
      <c r="AM75" s="865"/>
      <c r="AN75" s="865"/>
      <c r="AO75" s="821"/>
      <c r="AP75" s="866" t="s">
        <v>557</v>
      </c>
      <c r="AQ75" s="865"/>
      <c r="AR75" s="865"/>
      <c r="AS75" s="865"/>
      <c r="AT75" s="821"/>
      <c r="AU75" s="866" t="s">
        <v>557</v>
      </c>
      <c r="AV75" s="865"/>
      <c r="AW75" s="865"/>
      <c r="AX75" s="865"/>
      <c r="AY75" s="821"/>
      <c r="AZ75" s="819"/>
      <c r="BA75" s="819"/>
      <c r="BB75" s="819"/>
      <c r="BC75" s="819"/>
      <c r="BD75" s="820"/>
      <c r="BE75" s="235"/>
      <c r="BF75" s="235"/>
      <c r="BG75" s="235"/>
      <c r="BH75" s="235"/>
      <c r="BI75" s="235"/>
      <c r="BJ75" s="235"/>
      <c r="BK75" s="235"/>
      <c r="BL75" s="235"/>
      <c r="BM75" s="235"/>
      <c r="BN75" s="235"/>
      <c r="BO75" s="235"/>
      <c r="BP75" s="235"/>
      <c r="BQ75" s="232">
        <v>69</v>
      </c>
      <c r="BR75" s="237"/>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2">
        <v>9</v>
      </c>
      <c r="B76" s="860" t="s">
        <v>554</v>
      </c>
      <c r="C76" s="861"/>
      <c r="D76" s="861"/>
      <c r="E76" s="861"/>
      <c r="F76" s="861"/>
      <c r="G76" s="861"/>
      <c r="H76" s="861"/>
      <c r="I76" s="861"/>
      <c r="J76" s="861"/>
      <c r="K76" s="861"/>
      <c r="L76" s="861"/>
      <c r="M76" s="861"/>
      <c r="N76" s="861"/>
      <c r="O76" s="861"/>
      <c r="P76" s="862"/>
      <c r="Q76" s="864">
        <v>100</v>
      </c>
      <c r="R76" s="865"/>
      <c r="S76" s="865"/>
      <c r="T76" s="865"/>
      <c r="U76" s="821"/>
      <c r="V76" s="866">
        <v>62</v>
      </c>
      <c r="W76" s="865"/>
      <c r="X76" s="865"/>
      <c r="Y76" s="865"/>
      <c r="Z76" s="821"/>
      <c r="AA76" s="866">
        <v>37</v>
      </c>
      <c r="AB76" s="865"/>
      <c r="AC76" s="865"/>
      <c r="AD76" s="865"/>
      <c r="AE76" s="821"/>
      <c r="AF76" s="866">
        <v>37</v>
      </c>
      <c r="AG76" s="865"/>
      <c r="AH76" s="865"/>
      <c r="AI76" s="865"/>
      <c r="AJ76" s="821"/>
      <c r="AK76" s="866" t="s">
        <v>557</v>
      </c>
      <c r="AL76" s="865"/>
      <c r="AM76" s="865"/>
      <c r="AN76" s="865"/>
      <c r="AO76" s="821"/>
      <c r="AP76" s="866" t="s">
        <v>557</v>
      </c>
      <c r="AQ76" s="865"/>
      <c r="AR76" s="865"/>
      <c r="AS76" s="865"/>
      <c r="AT76" s="821"/>
      <c r="AU76" s="866" t="s">
        <v>557</v>
      </c>
      <c r="AV76" s="865"/>
      <c r="AW76" s="865"/>
      <c r="AX76" s="865"/>
      <c r="AY76" s="821"/>
      <c r="AZ76" s="819"/>
      <c r="BA76" s="819"/>
      <c r="BB76" s="819"/>
      <c r="BC76" s="819"/>
      <c r="BD76" s="820"/>
      <c r="BE76" s="235"/>
      <c r="BF76" s="235"/>
      <c r="BG76" s="235"/>
      <c r="BH76" s="235"/>
      <c r="BI76" s="235"/>
      <c r="BJ76" s="235"/>
      <c r="BK76" s="235"/>
      <c r="BL76" s="235"/>
      <c r="BM76" s="235"/>
      <c r="BN76" s="235"/>
      <c r="BO76" s="235"/>
      <c r="BP76" s="235"/>
      <c r="BQ76" s="232">
        <v>70</v>
      </c>
      <c r="BR76" s="237"/>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2">
        <v>10</v>
      </c>
      <c r="B77" s="860" t="s">
        <v>555</v>
      </c>
      <c r="C77" s="861"/>
      <c r="D77" s="861"/>
      <c r="E77" s="861"/>
      <c r="F77" s="861"/>
      <c r="G77" s="861"/>
      <c r="H77" s="861"/>
      <c r="I77" s="861"/>
      <c r="J77" s="861"/>
      <c r="K77" s="861"/>
      <c r="L77" s="861"/>
      <c r="M77" s="861"/>
      <c r="N77" s="861"/>
      <c r="O77" s="861"/>
      <c r="P77" s="862"/>
      <c r="Q77" s="864">
        <v>2922</v>
      </c>
      <c r="R77" s="865"/>
      <c r="S77" s="865"/>
      <c r="T77" s="865"/>
      <c r="U77" s="821"/>
      <c r="V77" s="866">
        <v>2446</v>
      </c>
      <c r="W77" s="865"/>
      <c r="X77" s="865"/>
      <c r="Y77" s="865"/>
      <c r="Z77" s="821"/>
      <c r="AA77" s="866">
        <v>476</v>
      </c>
      <c r="AB77" s="865"/>
      <c r="AC77" s="865"/>
      <c r="AD77" s="865"/>
      <c r="AE77" s="821"/>
      <c r="AF77" s="866">
        <v>476</v>
      </c>
      <c r="AG77" s="865"/>
      <c r="AH77" s="865"/>
      <c r="AI77" s="865"/>
      <c r="AJ77" s="821"/>
      <c r="AK77" s="866">
        <v>58</v>
      </c>
      <c r="AL77" s="865"/>
      <c r="AM77" s="865"/>
      <c r="AN77" s="865"/>
      <c r="AO77" s="821"/>
      <c r="AP77" s="866" t="s">
        <v>557</v>
      </c>
      <c r="AQ77" s="865"/>
      <c r="AR77" s="865"/>
      <c r="AS77" s="865"/>
      <c r="AT77" s="821"/>
      <c r="AU77" s="866" t="s">
        <v>557</v>
      </c>
      <c r="AV77" s="865"/>
      <c r="AW77" s="865"/>
      <c r="AX77" s="865"/>
      <c r="AY77" s="821"/>
      <c r="AZ77" s="819"/>
      <c r="BA77" s="819"/>
      <c r="BB77" s="819"/>
      <c r="BC77" s="819"/>
      <c r="BD77" s="820"/>
      <c r="BE77" s="235"/>
      <c r="BF77" s="235"/>
      <c r="BG77" s="235"/>
      <c r="BH77" s="235"/>
      <c r="BI77" s="235"/>
      <c r="BJ77" s="235"/>
      <c r="BK77" s="235"/>
      <c r="BL77" s="235"/>
      <c r="BM77" s="235"/>
      <c r="BN77" s="235"/>
      <c r="BO77" s="235"/>
      <c r="BP77" s="235"/>
      <c r="BQ77" s="232">
        <v>71</v>
      </c>
      <c r="BR77" s="237"/>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2">
        <v>11</v>
      </c>
      <c r="B78" s="860" t="s">
        <v>556</v>
      </c>
      <c r="C78" s="861"/>
      <c r="D78" s="861"/>
      <c r="E78" s="861"/>
      <c r="F78" s="861"/>
      <c r="G78" s="861"/>
      <c r="H78" s="861"/>
      <c r="I78" s="861"/>
      <c r="J78" s="861"/>
      <c r="K78" s="861"/>
      <c r="L78" s="861"/>
      <c r="M78" s="861"/>
      <c r="N78" s="861"/>
      <c r="O78" s="861"/>
      <c r="P78" s="862"/>
      <c r="Q78" s="863">
        <v>758421</v>
      </c>
      <c r="R78" s="817"/>
      <c r="S78" s="817"/>
      <c r="T78" s="817"/>
      <c r="U78" s="817"/>
      <c r="V78" s="817">
        <v>750353</v>
      </c>
      <c r="W78" s="817"/>
      <c r="X78" s="817"/>
      <c r="Y78" s="817"/>
      <c r="Z78" s="817"/>
      <c r="AA78" s="817">
        <v>8067</v>
      </c>
      <c r="AB78" s="817"/>
      <c r="AC78" s="817"/>
      <c r="AD78" s="817"/>
      <c r="AE78" s="817"/>
      <c r="AF78" s="817">
        <v>8067</v>
      </c>
      <c r="AG78" s="817"/>
      <c r="AH78" s="817"/>
      <c r="AI78" s="817"/>
      <c r="AJ78" s="817"/>
      <c r="AK78" s="817">
        <v>4245</v>
      </c>
      <c r="AL78" s="817"/>
      <c r="AM78" s="817"/>
      <c r="AN78" s="817"/>
      <c r="AO78" s="817"/>
      <c r="AP78" s="817" t="s">
        <v>557</v>
      </c>
      <c r="AQ78" s="817"/>
      <c r="AR78" s="817"/>
      <c r="AS78" s="817"/>
      <c r="AT78" s="817"/>
      <c r="AU78" s="817" t="s">
        <v>557</v>
      </c>
      <c r="AV78" s="817"/>
      <c r="AW78" s="817"/>
      <c r="AX78" s="817"/>
      <c r="AY78" s="817"/>
      <c r="AZ78" s="819"/>
      <c r="BA78" s="819"/>
      <c r="BB78" s="819"/>
      <c r="BC78" s="819"/>
      <c r="BD78" s="820"/>
      <c r="BE78" s="235"/>
      <c r="BF78" s="235"/>
      <c r="BG78" s="235"/>
      <c r="BH78" s="235"/>
      <c r="BI78" s="235"/>
      <c r="BJ78" s="224"/>
      <c r="BK78" s="224"/>
      <c r="BL78" s="224"/>
      <c r="BM78" s="224"/>
      <c r="BN78" s="224"/>
      <c r="BO78" s="235"/>
      <c r="BP78" s="235"/>
      <c r="BQ78" s="232">
        <v>72</v>
      </c>
      <c r="BR78" s="237"/>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2">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5"/>
      <c r="BF79" s="235"/>
      <c r="BG79" s="235"/>
      <c r="BH79" s="235"/>
      <c r="BI79" s="235"/>
      <c r="BJ79" s="224"/>
      <c r="BK79" s="224"/>
      <c r="BL79" s="224"/>
      <c r="BM79" s="224"/>
      <c r="BN79" s="224"/>
      <c r="BO79" s="235"/>
      <c r="BP79" s="235"/>
      <c r="BQ79" s="232">
        <v>73</v>
      </c>
      <c r="BR79" s="237"/>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2">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5"/>
      <c r="BF80" s="235"/>
      <c r="BG80" s="235"/>
      <c r="BH80" s="235"/>
      <c r="BI80" s="235"/>
      <c r="BJ80" s="235"/>
      <c r="BK80" s="235"/>
      <c r="BL80" s="235"/>
      <c r="BM80" s="235"/>
      <c r="BN80" s="235"/>
      <c r="BO80" s="235"/>
      <c r="BP80" s="235"/>
      <c r="BQ80" s="232">
        <v>74</v>
      </c>
      <c r="BR80" s="237"/>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2">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5"/>
      <c r="BF81" s="235"/>
      <c r="BG81" s="235"/>
      <c r="BH81" s="235"/>
      <c r="BI81" s="235"/>
      <c r="BJ81" s="235"/>
      <c r="BK81" s="235"/>
      <c r="BL81" s="235"/>
      <c r="BM81" s="235"/>
      <c r="BN81" s="235"/>
      <c r="BO81" s="235"/>
      <c r="BP81" s="235"/>
      <c r="BQ81" s="232">
        <v>75</v>
      </c>
      <c r="BR81" s="237"/>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2">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5"/>
      <c r="BF82" s="235"/>
      <c r="BG82" s="235"/>
      <c r="BH82" s="235"/>
      <c r="BI82" s="235"/>
      <c r="BJ82" s="235"/>
      <c r="BK82" s="235"/>
      <c r="BL82" s="235"/>
      <c r="BM82" s="235"/>
      <c r="BN82" s="235"/>
      <c r="BO82" s="235"/>
      <c r="BP82" s="235"/>
      <c r="BQ82" s="232">
        <v>76</v>
      </c>
      <c r="BR82" s="237"/>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2">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5"/>
      <c r="BF83" s="235"/>
      <c r="BG83" s="235"/>
      <c r="BH83" s="235"/>
      <c r="BI83" s="235"/>
      <c r="BJ83" s="235"/>
      <c r="BK83" s="235"/>
      <c r="BL83" s="235"/>
      <c r="BM83" s="235"/>
      <c r="BN83" s="235"/>
      <c r="BO83" s="235"/>
      <c r="BP83" s="235"/>
      <c r="BQ83" s="232">
        <v>77</v>
      </c>
      <c r="BR83" s="237"/>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2">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5"/>
      <c r="BF84" s="235"/>
      <c r="BG84" s="235"/>
      <c r="BH84" s="235"/>
      <c r="BI84" s="235"/>
      <c r="BJ84" s="235"/>
      <c r="BK84" s="235"/>
      <c r="BL84" s="235"/>
      <c r="BM84" s="235"/>
      <c r="BN84" s="235"/>
      <c r="BO84" s="235"/>
      <c r="BP84" s="235"/>
      <c r="BQ84" s="232">
        <v>78</v>
      </c>
      <c r="BR84" s="237"/>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2">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5"/>
      <c r="BF85" s="235"/>
      <c r="BG85" s="235"/>
      <c r="BH85" s="235"/>
      <c r="BI85" s="235"/>
      <c r="BJ85" s="235"/>
      <c r="BK85" s="235"/>
      <c r="BL85" s="235"/>
      <c r="BM85" s="235"/>
      <c r="BN85" s="235"/>
      <c r="BO85" s="235"/>
      <c r="BP85" s="235"/>
      <c r="BQ85" s="232">
        <v>79</v>
      </c>
      <c r="BR85" s="237"/>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2">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5"/>
      <c r="BF86" s="235"/>
      <c r="BG86" s="235"/>
      <c r="BH86" s="235"/>
      <c r="BI86" s="235"/>
      <c r="BJ86" s="235"/>
      <c r="BK86" s="235"/>
      <c r="BL86" s="235"/>
      <c r="BM86" s="235"/>
      <c r="BN86" s="235"/>
      <c r="BO86" s="235"/>
      <c r="BP86" s="235"/>
      <c r="BQ86" s="232">
        <v>80</v>
      </c>
      <c r="BR86" s="237"/>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8">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5"/>
      <c r="BF87" s="235"/>
      <c r="BG87" s="235"/>
      <c r="BH87" s="235"/>
      <c r="BI87" s="235"/>
      <c r="BJ87" s="235"/>
      <c r="BK87" s="235"/>
      <c r="BL87" s="235"/>
      <c r="BM87" s="235"/>
      <c r="BN87" s="235"/>
      <c r="BO87" s="235"/>
      <c r="BP87" s="235"/>
      <c r="BQ87" s="232">
        <v>81</v>
      </c>
      <c r="BR87" s="237"/>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4"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21551</v>
      </c>
      <c r="AG88" s="831"/>
      <c r="AH88" s="831"/>
      <c r="AI88" s="831"/>
      <c r="AJ88" s="831"/>
      <c r="AK88" s="828"/>
      <c r="AL88" s="828"/>
      <c r="AM88" s="828"/>
      <c r="AN88" s="828"/>
      <c r="AO88" s="828"/>
      <c r="AP88" s="831">
        <v>19050</v>
      </c>
      <c r="AQ88" s="831"/>
      <c r="AR88" s="831"/>
      <c r="AS88" s="831"/>
      <c r="AT88" s="831"/>
      <c r="AU88" s="831">
        <v>270</v>
      </c>
      <c r="AV88" s="831"/>
      <c r="AW88" s="831"/>
      <c r="AX88" s="831"/>
      <c r="AY88" s="831"/>
      <c r="AZ88" s="836"/>
      <c r="BA88" s="836"/>
      <c r="BB88" s="836"/>
      <c r="BC88" s="836"/>
      <c r="BD88" s="837"/>
      <c r="BE88" s="235"/>
      <c r="BF88" s="235"/>
      <c r="BG88" s="235"/>
      <c r="BH88" s="235"/>
      <c r="BI88" s="235"/>
      <c r="BJ88" s="235"/>
      <c r="BK88" s="235"/>
      <c r="BL88" s="235"/>
      <c r="BM88" s="235"/>
      <c r="BN88" s="235"/>
      <c r="BO88" s="235"/>
      <c r="BP88" s="235"/>
      <c r="BQ88" s="232">
        <v>82</v>
      </c>
      <c r="BR88" s="237"/>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24"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357756</v>
      </c>
      <c r="AB110" s="887"/>
      <c r="AC110" s="887"/>
      <c r="AD110" s="887"/>
      <c r="AE110" s="888"/>
      <c r="AF110" s="889">
        <v>370238</v>
      </c>
      <c r="AG110" s="887"/>
      <c r="AH110" s="887"/>
      <c r="AI110" s="887"/>
      <c r="AJ110" s="888"/>
      <c r="AK110" s="889">
        <v>406628</v>
      </c>
      <c r="AL110" s="887"/>
      <c r="AM110" s="887"/>
      <c r="AN110" s="887"/>
      <c r="AO110" s="888"/>
      <c r="AP110" s="890">
        <v>15.9</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3793173</v>
      </c>
      <c r="BR110" s="918"/>
      <c r="BS110" s="918"/>
      <c r="BT110" s="918"/>
      <c r="BU110" s="918"/>
      <c r="BV110" s="918">
        <v>4218346</v>
      </c>
      <c r="BW110" s="918"/>
      <c r="BX110" s="918"/>
      <c r="BY110" s="918"/>
      <c r="BZ110" s="918"/>
      <c r="CA110" s="918">
        <v>4259729</v>
      </c>
      <c r="CB110" s="918"/>
      <c r="CC110" s="918"/>
      <c r="CD110" s="918"/>
      <c r="CE110" s="918"/>
      <c r="CF110" s="931">
        <v>166.4</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24"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24"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371701</v>
      </c>
      <c r="BR112" s="913"/>
      <c r="BS112" s="913"/>
      <c r="BT112" s="913"/>
      <c r="BU112" s="913"/>
      <c r="BV112" s="913">
        <v>349567</v>
      </c>
      <c r="BW112" s="913"/>
      <c r="BX112" s="913"/>
      <c r="BY112" s="913"/>
      <c r="BZ112" s="913"/>
      <c r="CA112" s="913">
        <v>309097</v>
      </c>
      <c r="CB112" s="913"/>
      <c r="CC112" s="913"/>
      <c r="CD112" s="913"/>
      <c r="CE112" s="913"/>
      <c r="CF112" s="907">
        <v>12.1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24"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51877</v>
      </c>
      <c r="AB113" s="925"/>
      <c r="AC113" s="925"/>
      <c r="AD113" s="925"/>
      <c r="AE113" s="926"/>
      <c r="AF113" s="927">
        <v>51933</v>
      </c>
      <c r="AG113" s="925"/>
      <c r="AH113" s="925"/>
      <c r="AI113" s="925"/>
      <c r="AJ113" s="926"/>
      <c r="AK113" s="927">
        <v>48012</v>
      </c>
      <c r="AL113" s="925"/>
      <c r="AM113" s="925"/>
      <c r="AN113" s="925"/>
      <c r="AO113" s="926"/>
      <c r="AP113" s="928">
        <v>1.9</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256998</v>
      </c>
      <c r="BR113" s="913"/>
      <c r="BS113" s="913"/>
      <c r="BT113" s="913"/>
      <c r="BU113" s="913"/>
      <c r="BV113" s="913">
        <v>271290</v>
      </c>
      <c r="BW113" s="913"/>
      <c r="BX113" s="913"/>
      <c r="BY113" s="913"/>
      <c r="BZ113" s="913"/>
      <c r="CA113" s="913">
        <v>269455</v>
      </c>
      <c r="CB113" s="913"/>
      <c r="CC113" s="913"/>
      <c r="CD113" s="913"/>
      <c r="CE113" s="913"/>
      <c r="CF113" s="907">
        <v>10.5</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24"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32288</v>
      </c>
      <c r="AB114" s="946"/>
      <c r="AC114" s="946"/>
      <c r="AD114" s="946"/>
      <c r="AE114" s="947"/>
      <c r="AF114" s="948">
        <v>29283</v>
      </c>
      <c r="AG114" s="946"/>
      <c r="AH114" s="946"/>
      <c r="AI114" s="946"/>
      <c r="AJ114" s="947"/>
      <c r="AK114" s="948">
        <v>39196</v>
      </c>
      <c r="AL114" s="946"/>
      <c r="AM114" s="946"/>
      <c r="AN114" s="946"/>
      <c r="AO114" s="947"/>
      <c r="AP114" s="949">
        <v>1.5</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924206</v>
      </c>
      <c r="BR114" s="913"/>
      <c r="BS114" s="913"/>
      <c r="BT114" s="913"/>
      <c r="BU114" s="913"/>
      <c r="BV114" s="913">
        <v>878714</v>
      </c>
      <c r="BW114" s="913"/>
      <c r="BX114" s="913"/>
      <c r="BY114" s="913"/>
      <c r="BZ114" s="913"/>
      <c r="CA114" s="913">
        <v>843241</v>
      </c>
      <c r="CB114" s="913"/>
      <c r="CC114" s="913"/>
      <c r="CD114" s="913"/>
      <c r="CE114" s="913"/>
      <c r="CF114" s="907">
        <v>32.9</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24"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24"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24"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441921</v>
      </c>
      <c r="AB117" s="966"/>
      <c r="AC117" s="966"/>
      <c r="AD117" s="966"/>
      <c r="AE117" s="967"/>
      <c r="AF117" s="968">
        <v>451454</v>
      </c>
      <c r="AG117" s="966"/>
      <c r="AH117" s="966"/>
      <c r="AI117" s="966"/>
      <c r="AJ117" s="967"/>
      <c r="AK117" s="968">
        <v>493836</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24"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24"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45" t="s">
        <v>178</v>
      </c>
      <c r="BA119" s="245"/>
      <c r="BB119" s="245"/>
      <c r="BC119" s="245"/>
      <c r="BD119" s="245"/>
      <c r="BE119" s="245"/>
      <c r="BF119" s="245"/>
      <c r="BG119" s="245"/>
      <c r="BH119" s="245"/>
      <c r="BI119" s="245"/>
      <c r="BJ119" s="245"/>
      <c r="BK119" s="245"/>
      <c r="BL119" s="245"/>
      <c r="BM119" s="245"/>
      <c r="BN119" s="245"/>
      <c r="BO119" s="964" t="s">
        <v>441</v>
      </c>
      <c r="BP119" s="992"/>
      <c r="BQ119" s="986">
        <v>5346078</v>
      </c>
      <c r="BR119" s="987"/>
      <c r="BS119" s="987"/>
      <c r="BT119" s="987"/>
      <c r="BU119" s="987"/>
      <c r="BV119" s="987">
        <v>5717917</v>
      </c>
      <c r="BW119" s="987"/>
      <c r="BX119" s="987"/>
      <c r="BY119" s="987"/>
      <c r="BZ119" s="987"/>
      <c r="CA119" s="987">
        <v>5681522</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24"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1831032</v>
      </c>
      <c r="BR120" s="918"/>
      <c r="BS120" s="918"/>
      <c r="BT120" s="918"/>
      <c r="BU120" s="918"/>
      <c r="BV120" s="918">
        <v>2283826</v>
      </c>
      <c r="BW120" s="918"/>
      <c r="BX120" s="918"/>
      <c r="BY120" s="918"/>
      <c r="BZ120" s="918"/>
      <c r="CA120" s="918">
        <v>2315838</v>
      </c>
      <c r="CB120" s="918"/>
      <c r="CC120" s="918"/>
      <c r="CD120" s="918"/>
      <c r="CE120" s="918"/>
      <c r="CF120" s="931">
        <v>90.5</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245127</v>
      </c>
      <c r="DH120" s="918"/>
      <c r="DI120" s="918"/>
      <c r="DJ120" s="918"/>
      <c r="DK120" s="918"/>
      <c r="DL120" s="918">
        <v>246131</v>
      </c>
      <c r="DM120" s="918"/>
      <c r="DN120" s="918"/>
      <c r="DO120" s="918"/>
      <c r="DP120" s="918"/>
      <c r="DQ120" s="918">
        <v>233466</v>
      </c>
      <c r="DR120" s="918"/>
      <c r="DS120" s="918"/>
      <c r="DT120" s="918"/>
      <c r="DU120" s="918"/>
      <c r="DV120" s="919">
        <v>9.1</v>
      </c>
      <c r="DW120" s="919"/>
      <c r="DX120" s="919"/>
      <c r="DY120" s="919"/>
      <c r="DZ120" s="920"/>
    </row>
    <row r="121" spans="1:130" s="224"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t="s">
        <v>121</v>
      </c>
      <c r="BR121" s="913"/>
      <c r="BS121" s="913"/>
      <c r="BT121" s="913"/>
      <c r="BU121" s="913"/>
      <c r="BV121" s="913" t="s">
        <v>121</v>
      </c>
      <c r="BW121" s="913"/>
      <c r="BX121" s="913"/>
      <c r="BY121" s="913"/>
      <c r="BZ121" s="913"/>
      <c r="CA121" s="913" t="s">
        <v>121</v>
      </c>
      <c r="CB121" s="913"/>
      <c r="CC121" s="913"/>
      <c r="CD121" s="913"/>
      <c r="CE121" s="913"/>
      <c r="CF121" s="907" t="s">
        <v>121</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126574</v>
      </c>
      <c r="DH121" s="913"/>
      <c r="DI121" s="913"/>
      <c r="DJ121" s="913"/>
      <c r="DK121" s="913"/>
      <c r="DL121" s="913">
        <v>103436</v>
      </c>
      <c r="DM121" s="913"/>
      <c r="DN121" s="913"/>
      <c r="DO121" s="913"/>
      <c r="DP121" s="913"/>
      <c r="DQ121" s="913">
        <v>75631</v>
      </c>
      <c r="DR121" s="913"/>
      <c r="DS121" s="913"/>
      <c r="DT121" s="913"/>
      <c r="DU121" s="913"/>
      <c r="DV121" s="914">
        <v>3</v>
      </c>
      <c r="DW121" s="914"/>
      <c r="DX121" s="914"/>
      <c r="DY121" s="914"/>
      <c r="DZ121" s="915"/>
    </row>
    <row r="122" spans="1:130" s="224"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3372800</v>
      </c>
      <c r="BR122" s="987"/>
      <c r="BS122" s="987"/>
      <c r="BT122" s="987"/>
      <c r="BU122" s="987"/>
      <c r="BV122" s="987">
        <v>3539471</v>
      </c>
      <c r="BW122" s="987"/>
      <c r="BX122" s="987"/>
      <c r="BY122" s="987"/>
      <c r="BZ122" s="987"/>
      <c r="CA122" s="987">
        <v>3546174</v>
      </c>
      <c r="CB122" s="987"/>
      <c r="CC122" s="987"/>
      <c r="CD122" s="987"/>
      <c r="CE122" s="987"/>
      <c r="CF122" s="1004">
        <v>138.5</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24"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45" t="s">
        <v>178</v>
      </c>
      <c r="BA123" s="245"/>
      <c r="BB123" s="245"/>
      <c r="BC123" s="245"/>
      <c r="BD123" s="245"/>
      <c r="BE123" s="245"/>
      <c r="BF123" s="245"/>
      <c r="BG123" s="245"/>
      <c r="BH123" s="245"/>
      <c r="BI123" s="245"/>
      <c r="BJ123" s="245"/>
      <c r="BK123" s="245"/>
      <c r="BL123" s="245"/>
      <c r="BM123" s="245"/>
      <c r="BN123" s="245"/>
      <c r="BO123" s="964" t="s">
        <v>449</v>
      </c>
      <c r="BP123" s="992"/>
      <c r="BQ123" s="1050">
        <v>5203832</v>
      </c>
      <c r="BR123" s="1051"/>
      <c r="BS123" s="1051"/>
      <c r="BT123" s="1051"/>
      <c r="BU123" s="1051"/>
      <c r="BV123" s="1051">
        <v>5823297</v>
      </c>
      <c r="BW123" s="1051"/>
      <c r="BX123" s="1051"/>
      <c r="BY123" s="1051"/>
      <c r="BZ123" s="1051"/>
      <c r="CA123" s="1051">
        <v>5862012</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24"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5.4</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24"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24"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24"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26"/>
      <c r="AV127" s="226"/>
      <c r="AW127" s="226"/>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24"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t="s">
        <v>121</v>
      </c>
      <c r="AB128" s="1033"/>
      <c r="AC128" s="1033"/>
      <c r="AD128" s="1033"/>
      <c r="AE128" s="1034"/>
      <c r="AF128" s="1035" t="s">
        <v>121</v>
      </c>
      <c r="AG128" s="1033"/>
      <c r="AH128" s="1033"/>
      <c r="AI128" s="1033"/>
      <c r="AJ128" s="1034"/>
      <c r="AK128" s="1035" t="s">
        <v>121</v>
      </c>
      <c r="AL128" s="1033"/>
      <c r="AM128" s="1033"/>
      <c r="AN128" s="1033"/>
      <c r="AO128" s="1034"/>
      <c r="AP128" s="1036"/>
      <c r="AQ128" s="1037"/>
      <c r="AR128" s="1037"/>
      <c r="AS128" s="1037"/>
      <c r="AT128" s="1038"/>
      <c r="AU128" s="226"/>
      <c r="AV128" s="226"/>
      <c r="AW128" s="226"/>
      <c r="AX128" s="883" t="s">
        <v>463</v>
      </c>
      <c r="AY128" s="884"/>
      <c r="AZ128" s="884"/>
      <c r="BA128" s="884"/>
      <c r="BB128" s="884"/>
      <c r="BC128" s="884"/>
      <c r="BD128" s="884"/>
      <c r="BE128" s="885"/>
      <c r="BF128" s="1039" t="s">
        <v>121</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24"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2875955</v>
      </c>
      <c r="AB129" s="946"/>
      <c r="AC129" s="946"/>
      <c r="AD129" s="946"/>
      <c r="AE129" s="947"/>
      <c r="AF129" s="948">
        <v>2814909</v>
      </c>
      <c r="AG129" s="946"/>
      <c r="AH129" s="946"/>
      <c r="AI129" s="946"/>
      <c r="AJ129" s="947"/>
      <c r="AK129" s="948">
        <v>2858054</v>
      </c>
      <c r="AL129" s="946"/>
      <c r="AM129" s="946"/>
      <c r="AN129" s="946"/>
      <c r="AO129" s="947"/>
      <c r="AP129" s="1060"/>
      <c r="AQ129" s="1061"/>
      <c r="AR129" s="1061"/>
      <c r="AS129" s="1061"/>
      <c r="AT129" s="1062"/>
      <c r="AU129" s="227"/>
      <c r="AV129" s="227"/>
      <c r="AW129" s="227"/>
      <c r="AX129" s="1052" t="s">
        <v>466</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290004</v>
      </c>
      <c r="AB130" s="946"/>
      <c r="AC130" s="946"/>
      <c r="AD130" s="946"/>
      <c r="AE130" s="947"/>
      <c r="AF130" s="948">
        <v>289294</v>
      </c>
      <c r="AG130" s="946"/>
      <c r="AH130" s="946"/>
      <c r="AI130" s="946"/>
      <c r="AJ130" s="947"/>
      <c r="AK130" s="948">
        <v>297980</v>
      </c>
      <c r="AL130" s="946"/>
      <c r="AM130" s="946"/>
      <c r="AN130" s="946"/>
      <c r="AO130" s="947"/>
      <c r="AP130" s="1060"/>
      <c r="AQ130" s="1061"/>
      <c r="AR130" s="1061"/>
      <c r="AS130" s="1061"/>
      <c r="AT130" s="1062"/>
      <c r="AU130" s="227"/>
      <c r="AV130" s="227"/>
      <c r="AW130" s="227"/>
      <c r="AX130" s="1052" t="s">
        <v>469</v>
      </c>
      <c r="AY130" s="910"/>
      <c r="AZ130" s="910"/>
      <c r="BA130" s="910"/>
      <c r="BB130" s="910"/>
      <c r="BC130" s="910"/>
      <c r="BD130" s="910"/>
      <c r="BE130" s="911"/>
      <c r="BF130" s="1088">
        <v>6.6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2585951</v>
      </c>
      <c r="AB131" s="973"/>
      <c r="AC131" s="973"/>
      <c r="AD131" s="973"/>
      <c r="AE131" s="974"/>
      <c r="AF131" s="972">
        <v>2525615</v>
      </c>
      <c r="AG131" s="973"/>
      <c r="AH131" s="973"/>
      <c r="AI131" s="973"/>
      <c r="AJ131" s="974"/>
      <c r="AK131" s="972">
        <v>2560074</v>
      </c>
      <c r="AL131" s="973"/>
      <c r="AM131" s="973"/>
      <c r="AN131" s="973"/>
      <c r="AO131" s="974"/>
      <c r="AP131" s="1097"/>
      <c r="AQ131" s="1098"/>
      <c r="AR131" s="1098"/>
      <c r="AS131" s="1098"/>
      <c r="AT131" s="1099"/>
      <c r="AU131" s="227"/>
      <c r="AV131" s="227"/>
      <c r="AW131" s="227"/>
      <c r="AX131" s="1070" t="s">
        <v>471</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5.8747052829999999</v>
      </c>
      <c r="AB132" s="1084"/>
      <c r="AC132" s="1084"/>
      <c r="AD132" s="1084"/>
      <c r="AE132" s="1085"/>
      <c r="AF132" s="1086">
        <v>6.4206143850000004</v>
      </c>
      <c r="AG132" s="1084"/>
      <c r="AH132" s="1084"/>
      <c r="AI132" s="1084"/>
      <c r="AJ132" s="1085"/>
      <c r="AK132" s="1086">
        <v>7.6504038559999996</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6.1</v>
      </c>
      <c r="AB133" s="1067"/>
      <c r="AC133" s="1067"/>
      <c r="AD133" s="1067"/>
      <c r="AE133" s="1068"/>
      <c r="AF133" s="1066">
        <v>5.9</v>
      </c>
      <c r="AG133" s="1067"/>
      <c r="AH133" s="1067"/>
      <c r="AI133" s="1067"/>
      <c r="AJ133" s="1068"/>
      <c r="AK133" s="1066">
        <v>6.6</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c2KO80eQp2ZbuBScwXeYanA6Kkm+coJkqtKNYluypGZ0TFUfH/XxLT3POduUDI9l3ApbCEYIJGXvqI7I01o2Og==" saltValue="AFShVTeL+zYiCrPC6vYBp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475</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BbJZwnJ4EYaAcjNQiOO61AQhesgDzYn1DkW/rgV6jc4j55F2h9FkNNGLSiplVCyxUxvgUagfAFxej9qLJv2r3w==" saltValue="8W+hKrDYQ9Dpbddd492G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OiNjUppbhRvCp+Ostxr6LngEmN0V/c+uT2dGqAIg0m3Nc1h45w9p9gsaQH/ZZO9uxnnp9p54EWLfa5KMejEIQ==" saltValue="YJKfBEzOnv76uG/IDrbFq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477</v>
      </c>
      <c r="AL6" s="260"/>
      <c r="AM6" s="260"/>
      <c r="AN6" s="260"/>
    </row>
    <row r="7" spans="1:46" ht="13.5" customHeight="1" x14ac:dyDescent="0.2">
      <c r="A7" s="259"/>
      <c r="AK7" s="262"/>
      <c r="AL7" s="263"/>
      <c r="AM7" s="263"/>
      <c r="AN7" s="264"/>
      <c r="AO7" s="1101" t="s">
        <v>478</v>
      </c>
      <c r="AP7" s="265"/>
      <c r="AQ7" s="266" t="s">
        <v>479</v>
      </c>
      <c r="AR7" s="267"/>
    </row>
    <row r="8" spans="1:46" ht="13.2" x14ac:dyDescent="0.2">
      <c r="A8" s="259"/>
      <c r="AK8" s="268"/>
      <c r="AL8" s="269"/>
      <c r="AM8" s="269"/>
      <c r="AN8" s="270"/>
      <c r="AO8" s="1102"/>
      <c r="AP8" s="271" t="s">
        <v>480</v>
      </c>
      <c r="AQ8" s="272" t="s">
        <v>481</v>
      </c>
      <c r="AR8" s="273" t="s">
        <v>482</v>
      </c>
    </row>
    <row r="9" spans="1:46" ht="13.2" x14ac:dyDescent="0.2">
      <c r="A9" s="259"/>
      <c r="AK9" s="1103" t="s">
        <v>483</v>
      </c>
      <c r="AL9" s="1104"/>
      <c r="AM9" s="1104"/>
      <c r="AN9" s="1105"/>
      <c r="AO9" s="274">
        <v>865752</v>
      </c>
      <c r="AP9" s="274">
        <v>137073</v>
      </c>
      <c r="AQ9" s="275">
        <v>143407</v>
      </c>
      <c r="AR9" s="276">
        <v>-4.4000000000000004</v>
      </c>
    </row>
    <row r="10" spans="1:46" ht="13.5" customHeight="1" x14ac:dyDescent="0.2">
      <c r="A10" s="259"/>
      <c r="AK10" s="1103" t="s">
        <v>484</v>
      </c>
      <c r="AL10" s="1104"/>
      <c r="AM10" s="1104"/>
      <c r="AN10" s="1105"/>
      <c r="AO10" s="277">
        <v>144156</v>
      </c>
      <c r="AP10" s="277">
        <v>22824</v>
      </c>
      <c r="AQ10" s="278">
        <v>20271</v>
      </c>
      <c r="AR10" s="279">
        <v>12.6</v>
      </c>
    </row>
    <row r="11" spans="1:46" ht="13.5" customHeight="1" x14ac:dyDescent="0.2">
      <c r="A11" s="259"/>
      <c r="AK11" s="1103" t="s">
        <v>485</v>
      </c>
      <c r="AL11" s="1104"/>
      <c r="AM11" s="1104"/>
      <c r="AN11" s="1105"/>
      <c r="AO11" s="277">
        <v>23947</v>
      </c>
      <c r="AP11" s="277">
        <v>3791</v>
      </c>
      <c r="AQ11" s="278">
        <v>1412</v>
      </c>
      <c r="AR11" s="279">
        <v>168.5</v>
      </c>
    </row>
    <row r="12" spans="1:46" ht="13.5" customHeight="1" x14ac:dyDescent="0.2">
      <c r="A12" s="259"/>
      <c r="AK12" s="1103" t="s">
        <v>486</v>
      </c>
      <c r="AL12" s="1104"/>
      <c r="AM12" s="1104"/>
      <c r="AN12" s="1105"/>
      <c r="AO12" s="277" t="s">
        <v>487</v>
      </c>
      <c r="AP12" s="277" t="s">
        <v>487</v>
      </c>
      <c r="AQ12" s="278" t="s">
        <v>487</v>
      </c>
      <c r="AR12" s="279" t="s">
        <v>487</v>
      </c>
    </row>
    <row r="13" spans="1:46" ht="13.5" customHeight="1" x14ac:dyDescent="0.2">
      <c r="A13" s="259"/>
      <c r="AK13" s="1103" t="s">
        <v>488</v>
      </c>
      <c r="AL13" s="1104"/>
      <c r="AM13" s="1104"/>
      <c r="AN13" s="1105"/>
      <c r="AO13" s="277">
        <v>48426</v>
      </c>
      <c r="AP13" s="277">
        <v>7667</v>
      </c>
      <c r="AQ13" s="278">
        <v>5234</v>
      </c>
      <c r="AR13" s="279">
        <v>46.5</v>
      </c>
    </row>
    <row r="14" spans="1:46" ht="13.5" customHeight="1" x14ac:dyDescent="0.2">
      <c r="A14" s="259"/>
      <c r="AK14" s="1103" t="s">
        <v>489</v>
      </c>
      <c r="AL14" s="1104"/>
      <c r="AM14" s="1104"/>
      <c r="AN14" s="1105"/>
      <c r="AO14" s="277">
        <v>10057</v>
      </c>
      <c r="AP14" s="277">
        <v>1592</v>
      </c>
      <c r="AQ14" s="278">
        <v>3337</v>
      </c>
      <c r="AR14" s="279">
        <v>-52.3</v>
      </c>
    </row>
    <row r="15" spans="1:46" ht="13.5" customHeight="1" x14ac:dyDescent="0.2">
      <c r="A15" s="259"/>
      <c r="AK15" s="1106" t="s">
        <v>490</v>
      </c>
      <c r="AL15" s="1107"/>
      <c r="AM15" s="1107"/>
      <c r="AN15" s="1108"/>
      <c r="AO15" s="277">
        <v>-95964</v>
      </c>
      <c r="AP15" s="277">
        <v>-15194</v>
      </c>
      <c r="AQ15" s="278">
        <v>-9830</v>
      </c>
      <c r="AR15" s="279">
        <v>54.6</v>
      </c>
    </row>
    <row r="16" spans="1:46" ht="13.2" x14ac:dyDescent="0.2">
      <c r="A16" s="259"/>
      <c r="AK16" s="1106" t="s">
        <v>178</v>
      </c>
      <c r="AL16" s="1107"/>
      <c r="AM16" s="1107"/>
      <c r="AN16" s="1108"/>
      <c r="AO16" s="277">
        <v>996374</v>
      </c>
      <c r="AP16" s="277">
        <v>157754</v>
      </c>
      <c r="AQ16" s="278">
        <v>163831</v>
      </c>
      <c r="AR16" s="279">
        <v>-3.7</v>
      </c>
    </row>
    <row r="17" spans="1:46" ht="13.2" x14ac:dyDescent="0.2">
      <c r="A17" s="259"/>
    </row>
    <row r="18" spans="1:46" ht="13.2" x14ac:dyDescent="0.2">
      <c r="A18" s="259"/>
      <c r="AQ18" s="280"/>
      <c r="AR18" s="280"/>
    </row>
    <row r="19" spans="1:46" ht="13.2" x14ac:dyDescent="0.2">
      <c r="A19" s="259"/>
      <c r="AK19" s="255" t="s">
        <v>491</v>
      </c>
    </row>
    <row r="20" spans="1:46" ht="13.2" x14ac:dyDescent="0.2">
      <c r="A20" s="259"/>
      <c r="AK20" s="281"/>
      <c r="AL20" s="282"/>
      <c r="AM20" s="282"/>
      <c r="AN20" s="283"/>
      <c r="AO20" s="284" t="s">
        <v>492</v>
      </c>
      <c r="AP20" s="285" t="s">
        <v>493</v>
      </c>
      <c r="AQ20" s="286" t="s">
        <v>494</v>
      </c>
      <c r="AR20" s="287"/>
    </row>
    <row r="21" spans="1:46" s="260" customFormat="1" ht="13.2" x14ac:dyDescent="0.2">
      <c r="A21" s="288"/>
      <c r="AK21" s="1109" t="s">
        <v>495</v>
      </c>
      <c r="AL21" s="1110"/>
      <c r="AM21" s="1110"/>
      <c r="AN21" s="1111"/>
      <c r="AO21" s="289">
        <v>14.25</v>
      </c>
      <c r="AP21" s="290">
        <v>14.18</v>
      </c>
      <c r="AQ21" s="291">
        <v>7.0000000000000007E-2</v>
      </c>
      <c r="AS21" s="292"/>
      <c r="AT21" s="288"/>
    </row>
    <row r="22" spans="1:46" s="260" customFormat="1" ht="13.2" x14ac:dyDescent="0.2">
      <c r="A22" s="288"/>
      <c r="AK22" s="1109" t="s">
        <v>496</v>
      </c>
      <c r="AL22" s="1110"/>
      <c r="AM22" s="1110"/>
      <c r="AN22" s="1111"/>
      <c r="AO22" s="293">
        <v>100.5</v>
      </c>
      <c r="AP22" s="294">
        <v>95.4</v>
      </c>
      <c r="AQ22" s="295">
        <v>5.0999999999999996</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499</v>
      </c>
      <c r="AL29" s="260"/>
      <c r="AM29" s="260"/>
      <c r="AN29" s="260"/>
      <c r="AS29" s="302"/>
    </row>
    <row r="30" spans="1:46" ht="13.5" customHeight="1" x14ac:dyDescent="0.2">
      <c r="A30" s="259"/>
      <c r="AK30" s="262"/>
      <c r="AL30" s="263"/>
      <c r="AM30" s="263"/>
      <c r="AN30" s="264"/>
      <c r="AO30" s="1101" t="s">
        <v>478</v>
      </c>
      <c r="AP30" s="265"/>
      <c r="AQ30" s="266" t="s">
        <v>479</v>
      </c>
      <c r="AR30" s="267"/>
    </row>
    <row r="31" spans="1:46" ht="13.2" x14ac:dyDescent="0.2">
      <c r="A31" s="259"/>
      <c r="AK31" s="268"/>
      <c r="AL31" s="269"/>
      <c r="AM31" s="269"/>
      <c r="AN31" s="270"/>
      <c r="AO31" s="1102"/>
      <c r="AP31" s="271" t="s">
        <v>480</v>
      </c>
      <c r="AQ31" s="272" t="s">
        <v>481</v>
      </c>
      <c r="AR31" s="273" t="s">
        <v>482</v>
      </c>
    </row>
    <row r="32" spans="1:46" ht="27" customHeight="1" x14ac:dyDescent="0.2">
      <c r="A32" s="259"/>
      <c r="AK32" s="1117" t="s">
        <v>500</v>
      </c>
      <c r="AL32" s="1118"/>
      <c r="AM32" s="1118"/>
      <c r="AN32" s="1119"/>
      <c r="AO32" s="303">
        <v>406628</v>
      </c>
      <c r="AP32" s="303">
        <v>64381</v>
      </c>
      <c r="AQ32" s="304">
        <v>86321</v>
      </c>
      <c r="AR32" s="305">
        <v>-25.4</v>
      </c>
    </row>
    <row r="33" spans="1:46" ht="13.5" customHeight="1" x14ac:dyDescent="0.2">
      <c r="A33" s="259"/>
      <c r="AK33" s="1117" t="s">
        <v>501</v>
      </c>
      <c r="AL33" s="1118"/>
      <c r="AM33" s="1118"/>
      <c r="AN33" s="1119"/>
      <c r="AO33" s="303" t="s">
        <v>487</v>
      </c>
      <c r="AP33" s="303" t="s">
        <v>487</v>
      </c>
      <c r="AQ33" s="304" t="s">
        <v>487</v>
      </c>
      <c r="AR33" s="305" t="s">
        <v>487</v>
      </c>
    </row>
    <row r="34" spans="1:46" ht="27" customHeight="1" x14ac:dyDescent="0.2">
      <c r="A34" s="259"/>
      <c r="AK34" s="1117" t="s">
        <v>502</v>
      </c>
      <c r="AL34" s="1118"/>
      <c r="AM34" s="1118"/>
      <c r="AN34" s="1119"/>
      <c r="AO34" s="303" t="s">
        <v>487</v>
      </c>
      <c r="AP34" s="303" t="s">
        <v>487</v>
      </c>
      <c r="AQ34" s="304" t="s">
        <v>487</v>
      </c>
      <c r="AR34" s="305" t="s">
        <v>487</v>
      </c>
    </row>
    <row r="35" spans="1:46" ht="27" customHeight="1" x14ac:dyDescent="0.2">
      <c r="A35" s="259"/>
      <c r="AK35" s="1117" t="s">
        <v>503</v>
      </c>
      <c r="AL35" s="1118"/>
      <c r="AM35" s="1118"/>
      <c r="AN35" s="1119"/>
      <c r="AO35" s="303">
        <v>48012</v>
      </c>
      <c r="AP35" s="303">
        <v>7602</v>
      </c>
      <c r="AQ35" s="304">
        <v>18581</v>
      </c>
      <c r="AR35" s="305">
        <v>-59.1</v>
      </c>
    </row>
    <row r="36" spans="1:46" ht="27" customHeight="1" x14ac:dyDescent="0.2">
      <c r="A36" s="259"/>
      <c r="AK36" s="1117" t="s">
        <v>504</v>
      </c>
      <c r="AL36" s="1118"/>
      <c r="AM36" s="1118"/>
      <c r="AN36" s="1119"/>
      <c r="AO36" s="303">
        <v>39196</v>
      </c>
      <c r="AP36" s="303">
        <v>6206</v>
      </c>
      <c r="AQ36" s="304">
        <v>4521</v>
      </c>
      <c r="AR36" s="305">
        <v>37.299999999999997</v>
      </c>
    </row>
    <row r="37" spans="1:46" ht="13.5" customHeight="1" x14ac:dyDescent="0.2">
      <c r="A37" s="259"/>
      <c r="AK37" s="1117" t="s">
        <v>505</v>
      </c>
      <c r="AL37" s="1118"/>
      <c r="AM37" s="1118"/>
      <c r="AN37" s="1119"/>
      <c r="AO37" s="303" t="s">
        <v>487</v>
      </c>
      <c r="AP37" s="303" t="s">
        <v>487</v>
      </c>
      <c r="AQ37" s="304">
        <v>983</v>
      </c>
      <c r="AR37" s="305" t="s">
        <v>487</v>
      </c>
    </row>
    <row r="38" spans="1:46" ht="27" customHeight="1" x14ac:dyDescent="0.2">
      <c r="A38" s="259"/>
      <c r="AK38" s="1120" t="s">
        <v>506</v>
      </c>
      <c r="AL38" s="1121"/>
      <c r="AM38" s="1121"/>
      <c r="AN38" s="1122"/>
      <c r="AO38" s="306" t="s">
        <v>487</v>
      </c>
      <c r="AP38" s="306" t="s">
        <v>487</v>
      </c>
      <c r="AQ38" s="307">
        <v>20</v>
      </c>
      <c r="AR38" s="295" t="s">
        <v>487</v>
      </c>
      <c r="AS38" s="302"/>
    </row>
    <row r="39" spans="1:46" ht="13.2" x14ac:dyDescent="0.2">
      <c r="A39" s="259"/>
      <c r="AK39" s="1120" t="s">
        <v>507</v>
      </c>
      <c r="AL39" s="1121"/>
      <c r="AM39" s="1121"/>
      <c r="AN39" s="1122"/>
      <c r="AO39" s="303" t="s">
        <v>487</v>
      </c>
      <c r="AP39" s="303" t="s">
        <v>487</v>
      </c>
      <c r="AQ39" s="304">
        <v>-4212</v>
      </c>
      <c r="AR39" s="305" t="s">
        <v>487</v>
      </c>
      <c r="AS39" s="302"/>
    </row>
    <row r="40" spans="1:46" ht="27" customHeight="1" x14ac:dyDescent="0.2">
      <c r="A40" s="259"/>
      <c r="AK40" s="1117" t="s">
        <v>508</v>
      </c>
      <c r="AL40" s="1118"/>
      <c r="AM40" s="1118"/>
      <c r="AN40" s="1119"/>
      <c r="AO40" s="303">
        <v>-297980</v>
      </c>
      <c r="AP40" s="303">
        <v>-47179</v>
      </c>
      <c r="AQ40" s="304">
        <v>-70783</v>
      </c>
      <c r="AR40" s="305">
        <v>-33.299999999999997</v>
      </c>
      <c r="AS40" s="302"/>
    </row>
    <row r="41" spans="1:46" ht="13.2" x14ac:dyDescent="0.2">
      <c r="A41" s="259"/>
      <c r="AK41" s="1123" t="s">
        <v>288</v>
      </c>
      <c r="AL41" s="1124"/>
      <c r="AM41" s="1124"/>
      <c r="AN41" s="1125"/>
      <c r="AO41" s="303">
        <v>195856</v>
      </c>
      <c r="AP41" s="303">
        <v>31009</v>
      </c>
      <c r="AQ41" s="304">
        <v>35432</v>
      </c>
      <c r="AR41" s="305">
        <v>-12.5</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509</v>
      </c>
    </row>
    <row r="48" spans="1:46" ht="13.2" x14ac:dyDescent="0.2">
      <c r="A48" s="259"/>
      <c r="AK48" s="313" t="s">
        <v>510</v>
      </c>
      <c r="AL48" s="313"/>
      <c r="AM48" s="313"/>
      <c r="AN48" s="313"/>
      <c r="AO48" s="313"/>
      <c r="AP48" s="313"/>
      <c r="AQ48" s="314"/>
      <c r="AR48" s="313"/>
    </row>
    <row r="49" spans="1:44" ht="13.5" customHeight="1" x14ac:dyDescent="0.2">
      <c r="A49" s="259"/>
      <c r="AK49" s="315"/>
      <c r="AL49" s="316"/>
      <c r="AM49" s="1112" t="s">
        <v>478</v>
      </c>
      <c r="AN49" s="1114" t="s">
        <v>511</v>
      </c>
      <c r="AO49" s="1115"/>
      <c r="AP49" s="1115"/>
      <c r="AQ49" s="1115"/>
      <c r="AR49" s="1116"/>
    </row>
    <row r="50" spans="1:44" ht="13.2" x14ac:dyDescent="0.2">
      <c r="A50" s="259"/>
      <c r="AK50" s="317"/>
      <c r="AL50" s="318"/>
      <c r="AM50" s="1113"/>
      <c r="AN50" s="319" t="s">
        <v>512</v>
      </c>
      <c r="AO50" s="320" t="s">
        <v>513</v>
      </c>
      <c r="AP50" s="321" t="s">
        <v>514</v>
      </c>
      <c r="AQ50" s="322" t="s">
        <v>515</v>
      </c>
      <c r="AR50" s="323" t="s">
        <v>516</v>
      </c>
    </row>
    <row r="51" spans="1:44" ht="13.2" x14ac:dyDescent="0.2">
      <c r="A51" s="259"/>
      <c r="AK51" s="315" t="s">
        <v>517</v>
      </c>
      <c r="AL51" s="316"/>
      <c r="AM51" s="324">
        <v>326102</v>
      </c>
      <c r="AN51" s="325">
        <v>47399</v>
      </c>
      <c r="AO51" s="326">
        <v>-18.100000000000001</v>
      </c>
      <c r="AP51" s="327">
        <v>145139</v>
      </c>
      <c r="AQ51" s="328">
        <v>19.5</v>
      </c>
      <c r="AR51" s="329">
        <v>-37.6</v>
      </c>
    </row>
    <row r="52" spans="1:44" ht="13.2" x14ac:dyDescent="0.2">
      <c r="A52" s="259"/>
      <c r="AK52" s="330"/>
      <c r="AL52" s="331" t="s">
        <v>518</v>
      </c>
      <c r="AM52" s="332">
        <v>169213</v>
      </c>
      <c r="AN52" s="333">
        <v>24595</v>
      </c>
      <c r="AO52" s="334">
        <v>-38.5</v>
      </c>
      <c r="AP52" s="335">
        <v>83762</v>
      </c>
      <c r="AQ52" s="336">
        <v>33.1</v>
      </c>
      <c r="AR52" s="337">
        <v>-71.599999999999994</v>
      </c>
    </row>
    <row r="53" spans="1:44" ht="13.2" x14ac:dyDescent="0.2">
      <c r="A53" s="259"/>
      <c r="AK53" s="315" t="s">
        <v>519</v>
      </c>
      <c r="AL53" s="316"/>
      <c r="AM53" s="324">
        <v>527472</v>
      </c>
      <c r="AN53" s="325">
        <v>78098</v>
      </c>
      <c r="AO53" s="326">
        <v>64.8</v>
      </c>
      <c r="AP53" s="327">
        <v>125391</v>
      </c>
      <c r="AQ53" s="328">
        <v>-13.6</v>
      </c>
      <c r="AR53" s="329">
        <v>78.400000000000006</v>
      </c>
    </row>
    <row r="54" spans="1:44" ht="13.2" x14ac:dyDescent="0.2">
      <c r="A54" s="259"/>
      <c r="AK54" s="330"/>
      <c r="AL54" s="331" t="s">
        <v>518</v>
      </c>
      <c r="AM54" s="332">
        <v>127214</v>
      </c>
      <c r="AN54" s="333">
        <v>18835</v>
      </c>
      <c r="AO54" s="334">
        <v>-23.4</v>
      </c>
      <c r="AP54" s="335">
        <v>68516</v>
      </c>
      <c r="AQ54" s="336">
        <v>-18.2</v>
      </c>
      <c r="AR54" s="337">
        <v>-5.2</v>
      </c>
    </row>
    <row r="55" spans="1:44" ht="13.2" x14ac:dyDescent="0.2">
      <c r="A55" s="259"/>
      <c r="AK55" s="315" t="s">
        <v>520</v>
      </c>
      <c r="AL55" s="316"/>
      <c r="AM55" s="324">
        <v>904950</v>
      </c>
      <c r="AN55" s="325">
        <v>137363</v>
      </c>
      <c r="AO55" s="326">
        <v>75.900000000000006</v>
      </c>
      <c r="AP55" s="327">
        <v>138402</v>
      </c>
      <c r="AQ55" s="328">
        <v>10.4</v>
      </c>
      <c r="AR55" s="329">
        <v>65.5</v>
      </c>
    </row>
    <row r="56" spans="1:44" ht="13.2" x14ac:dyDescent="0.2">
      <c r="A56" s="259"/>
      <c r="AK56" s="330"/>
      <c r="AL56" s="331" t="s">
        <v>518</v>
      </c>
      <c r="AM56" s="332">
        <v>95957</v>
      </c>
      <c r="AN56" s="333">
        <v>14565</v>
      </c>
      <c r="AO56" s="334">
        <v>-22.7</v>
      </c>
      <c r="AP56" s="335">
        <v>70652</v>
      </c>
      <c r="AQ56" s="336">
        <v>3.1</v>
      </c>
      <c r="AR56" s="337">
        <v>-25.8</v>
      </c>
    </row>
    <row r="57" spans="1:44" ht="13.2" x14ac:dyDescent="0.2">
      <c r="A57" s="259"/>
      <c r="AK57" s="315" t="s">
        <v>521</v>
      </c>
      <c r="AL57" s="316"/>
      <c r="AM57" s="324">
        <v>1033279</v>
      </c>
      <c r="AN57" s="325">
        <v>160347</v>
      </c>
      <c r="AO57" s="326">
        <v>16.7</v>
      </c>
      <c r="AP57" s="327">
        <v>146367</v>
      </c>
      <c r="AQ57" s="328">
        <v>5.8</v>
      </c>
      <c r="AR57" s="329">
        <v>10.9</v>
      </c>
    </row>
    <row r="58" spans="1:44" ht="13.2" x14ac:dyDescent="0.2">
      <c r="A58" s="259"/>
      <c r="AK58" s="330"/>
      <c r="AL58" s="331" t="s">
        <v>518</v>
      </c>
      <c r="AM58" s="332">
        <v>769082</v>
      </c>
      <c r="AN58" s="333">
        <v>119349</v>
      </c>
      <c r="AO58" s="334">
        <v>719.4</v>
      </c>
      <c r="AP58" s="335">
        <v>79441</v>
      </c>
      <c r="AQ58" s="336">
        <v>12.4</v>
      </c>
      <c r="AR58" s="337">
        <v>707</v>
      </c>
    </row>
    <row r="59" spans="1:44" ht="13.2" x14ac:dyDescent="0.2">
      <c r="A59" s="259"/>
      <c r="AK59" s="315" t="s">
        <v>522</v>
      </c>
      <c r="AL59" s="316"/>
      <c r="AM59" s="324">
        <v>603921</v>
      </c>
      <c r="AN59" s="325">
        <v>95618</v>
      </c>
      <c r="AO59" s="326">
        <v>-40.4</v>
      </c>
      <c r="AP59" s="327">
        <v>165181</v>
      </c>
      <c r="AQ59" s="328">
        <v>12.9</v>
      </c>
      <c r="AR59" s="329">
        <v>-53.3</v>
      </c>
    </row>
    <row r="60" spans="1:44" ht="13.2" x14ac:dyDescent="0.2">
      <c r="A60" s="259"/>
      <c r="AK60" s="330"/>
      <c r="AL60" s="331" t="s">
        <v>518</v>
      </c>
      <c r="AM60" s="332">
        <v>357997</v>
      </c>
      <c r="AN60" s="333">
        <v>56681</v>
      </c>
      <c r="AO60" s="334">
        <v>-52.5</v>
      </c>
      <c r="AP60" s="335">
        <v>82246</v>
      </c>
      <c r="AQ60" s="336">
        <v>3.5</v>
      </c>
      <c r="AR60" s="337">
        <v>-56</v>
      </c>
    </row>
    <row r="61" spans="1:44" ht="13.2" x14ac:dyDescent="0.2">
      <c r="A61" s="259"/>
      <c r="AK61" s="315" t="s">
        <v>523</v>
      </c>
      <c r="AL61" s="338"/>
      <c r="AM61" s="324">
        <v>679145</v>
      </c>
      <c r="AN61" s="325">
        <v>103765</v>
      </c>
      <c r="AO61" s="326">
        <v>19.8</v>
      </c>
      <c r="AP61" s="327">
        <v>144096</v>
      </c>
      <c r="AQ61" s="339">
        <v>7</v>
      </c>
      <c r="AR61" s="329">
        <v>12.8</v>
      </c>
    </row>
    <row r="62" spans="1:44" ht="13.2" x14ac:dyDescent="0.2">
      <c r="A62" s="259"/>
      <c r="AK62" s="330"/>
      <c r="AL62" s="331" t="s">
        <v>518</v>
      </c>
      <c r="AM62" s="332">
        <v>303893</v>
      </c>
      <c r="AN62" s="333">
        <v>46805</v>
      </c>
      <c r="AO62" s="334">
        <v>116.5</v>
      </c>
      <c r="AP62" s="335">
        <v>76923</v>
      </c>
      <c r="AQ62" s="336">
        <v>6.8</v>
      </c>
      <c r="AR62" s="337">
        <v>109.7</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lkPae8DlCdW/Bo0TPj0pdver4MDrXnJl3uuumhBYhZ6kBhUptVmp4snLnu8dwmaWRo+bCI8R5lFHcII5NcmSCw==" saltValue="NgV4d5sRHKe8fCgnQAmXl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475</v>
      </c>
    </row>
    <row r="121" spans="125:125" ht="13.5" hidden="1" customHeight="1" x14ac:dyDescent="0.2">
      <c r="DU121" s="253"/>
    </row>
  </sheetData>
  <sheetProtection algorithmName="SHA-512" hashValue="vjKGO4pb6e8p3bjfAJb4u0WJuLsqNXK8Y60ye3QMYRYJSlwiCacpQbuuw/DncxQupj5CtshxZSYHN0toXCfTOg==" saltValue="AG3NwU7YZw6jSReGoamZf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475</v>
      </c>
    </row>
  </sheetData>
  <sheetProtection algorithmName="SHA-512" hashValue="Rt9CpU092wO4quWDvq0QRQVQ0wX2gbyCUNPkUhl4sbAWGD/XgQt5ZGxwZXyWucL6VjIqbTCzvw+0vfqKI/NRvg==" saltValue="Vmdl/VmZhVOpMK258Sa/c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24.82</v>
      </c>
      <c r="G47" s="12">
        <v>18.690000000000001</v>
      </c>
      <c r="H47" s="12">
        <v>21.26</v>
      </c>
      <c r="I47" s="12">
        <v>32.74</v>
      </c>
      <c r="J47" s="13">
        <v>31.66</v>
      </c>
    </row>
    <row r="48" spans="2:10" ht="57.75" customHeight="1" x14ac:dyDescent="0.2">
      <c r="B48" s="14"/>
      <c r="C48" s="1128" t="s">
        <v>4</v>
      </c>
      <c r="D48" s="1128"/>
      <c r="E48" s="1129"/>
      <c r="F48" s="15">
        <v>1.49</v>
      </c>
      <c r="G48" s="16">
        <v>7.42</v>
      </c>
      <c r="H48" s="16">
        <v>19.04</v>
      </c>
      <c r="I48" s="16">
        <v>10.71</v>
      </c>
      <c r="J48" s="17">
        <v>9.09</v>
      </c>
    </row>
    <row r="49" spans="2:10" ht="57.75" customHeight="1" thickBot="1" x14ac:dyDescent="0.25">
      <c r="B49" s="18"/>
      <c r="C49" s="1130" t="s">
        <v>5</v>
      </c>
      <c r="D49" s="1130"/>
      <c r="E49" s="1131"/>
      <c r="F49" s="19" t="s">
        <v>530</v>
      </c>
      <c r="G49" s="20">
        <v>1.19</v>
      </c>
      <c r="H49" s="20">
        <v>16.16</v>
      </c>
      <c r="I49" s="20">
        <v>2.27</v>
      </c>
      <c r="J49" s="21" t="s">
        <v>531</v>
      </c>
    </row>
    <row r="50" spans="2:10" ht="13.2" x14ac:dyDescent="0.2"/>
  </sheetData>
  <sheetProtection algorithmName="SHA-512" hashValue="y7do4kUzncLq3JNm3jM7suuU717hY/4FgLjZBXim1jx52w5CPTl9HpSXRPtUzqFgJPDXwpGs0sz7kEW0Vf7ELA==" saltValue="emF4Xr/ZfFJ/pVRkM5I5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v>0</v>
      </c>
      <c r="G34" s="33">
        <v>0</v>
      </c>
      <c r="H34" s="33">
        <v>0</v>
      </c>
      <c r="I34" s="33">
        <v>0</v>
      </c>
      <c r="J34" s="34" t="s">
        <v>533</v>
      </c>
      <c r="K34" s="22"/>
      <c r="L34" s="22"/>
      <c r="M34" s="22"/>
      <c r="N34" s="22"/>
      <c r="O34" s="22"/>
      <c r="P34" s="22"/>
    </row>
    <row r="35" spans="1:16" ht="39" customHeight="1" x14ac:dyDescent="0.2">
      <c r="A35" s="22"/>
      <c r="B35" s="35"/>
      <c r="C35" s="1132" t="s">
        <v>534</v>
      </c>
      <c r="D35" s="1132"/>
      <c r="E35" s="1133"/>
      <c r="F35" s="36">
        <v>1.48</v>
      </c>
      <c r="G35" s="37">
        <v>7.41</v>
      </c>
      <c r="H35" s="37">
        <v>19.04</v>
      </c>
      <c r="I35" s="37">
        <v>10.71</v>
      </c>
      <c r="J35" s="38">
        <v>9.09</v>
      </c>
      <c r="K35" s="22"/>
      <c r="L35" s="22"/>
      <c r="M35" s="22"/>
      <c r="N35" s="22"/>
      <c r="O35" s="22"/>
      <c r="P35" s="22"/>
    </row>
    <row r="36" spans="1:16" ht="39" customHeight="1" x14ac:dyDescent="0.2">
      <c r="A36" s="22"/>
      <c r="B36" s="35"/>
      <c r="C36" s="1132" t="s">
        <v>535</v>
      </c>
      <c r="D36" s="1132"/>
      <c r="E36" s="1133"/>
      <c r="F36" s="36">
        <v>2.75</v>
      </c>
      <c r="G36" s="37">
        <v>3.3</v>
      </c>
      <c r="H36" s="37">
        <v>3.79</v>
      </c>
      <c r="I36" s="37">
        <v>4.1900000000000004</v>
      </c>
      <c r="J36" s="38">
        <v>3.71</v>
      </c>
      <c r="K36" s="22"/>
      <c r="L36" s="22"/>
      <c r="M36" s="22"/>
      <c r="N36" s="22"/>
      <c r="O36" s="22"/>
      <c r="P36" s="22"/>
    </row>
    <row r="37" spans="1:16" ht="39" customHeight="1" x14ac:dyDescent="0.2">
      <c r="A37" s="22"/>
      <c r="B37" s="35"/>
      <c r="C37" s="1132" t="s">
        <v>536</v>
      </c>
      <c r="D37" s="1132"/>
      <c r="E37" s="1133"/>
      <c r="F37" s="36">
        <v>2.67</v>
      </c>
      <c r="G37" s="37">
        <v>1.7</v>
      </c>
      <c r="H37" s="37">
        <v>1.33</v>
      </c>
      <c r="I37" s="37">
        <v>1.29</v>
      </c>
      <c r="J37" s="38">
        <v>0.79</v>
      </c>
      <c r="K37" s="22"/>
      <c r="L37" s="22"/>
      <c r="M37" s="22"/>
      <c r="N37" s="22"/>
      <c r="O37" s="22"/>
      <c r="P37" s="22"/>
    </row>
    <row r="38" spans="1:16" ht="39" customHeight="1" x14ac:dyDescent="0.2">
      <c r="A38" s="22"/>
      <c r="B38" s="35"/>
      <c r="C38" s="1132" t="s">
        <v>537</v>
      </c>
      <c r="D38" s="1132"/>
      <c r="E38" s="1133"/>
      <c r="F38" s="36">
        <v>0</v>
      </c>
      <c r="G38" s="37">
        <v>0</v>
      </c>
      <c r="H38" s="37">
        <v>0</v>
      </c>
      <c r="I38" s="37">
        <v>0</v>
      </c>
      <c r="J38" s="38">
        <v>0.22</v>
      </c>
      <c r="K38" s="22"/>
      <c r="L38" s="22"/>
      <c r="M38" s="22"/>
      <c r="N38" s="22"/>
      <c r="O38" s="22"/>
      <c r="P38" s="22"/>
    </row>
    <row r="39" spans="1:16" ht="39" customHeight="1" x14ac:dyDescent="0.2">
      <c r="A39" s="22"/>
      <c r="B39" s="35"/>
      <c r="C39" s="1132" t="s">
        <v>538</v>
      </c>
      <c r="D39" s="1132"/>
      <c r="E39" s="1133"/>
      <c r="F39" s="36">
        <v>0</v>
      </c>
      <c r="G39" s="37">
        <v>0</v>
      </c>
      <c r="H39" s="37">
        <v>0.01</v>
      </c>
      <c r="I39" s="37">
        <v>0.04</v>
      </c>
      <c r="J39" s="38">
        <v>0.05</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540</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my274VJNmgz7howH0l8DdW6IJxT4iWWrOlmgMee+d/yaKUcQ5aOGJGWbjteoVhALhmfIPl/Up6oUmxS0e3R2w==" saltValue="R7lMX6ZQUvERgiAmYmNe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336</v>
      </c>
      <c r="L45" s="58">
        <v>336</v>
      </c>
      <c r="M45" s="58">
        <v>358</v>
      </c>
      <c r="N45" s="58">
        <v>370</v>
      </c>
      <c r="O45" s="59">
        <v>407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50</v>
      </c>
      <c r="L48" s="62">
        <v>51</v>
      </c>
      <c r="M48" s="62">
        <v>52</v>
      </c>
      <c r="N48" s="62">
        <v>52</v>
      </c>
      <c r="O48" s="63">
        <v>48</v>
      </c>
      <c r="P48" s="46"/>
      <c r="Q48" s="46"/>
      <c r="R48" s="46"/>
      <c r="S48" s="46"/>
      <c r="T48" s="46"/>
      <c r="U48" s="46"/>
    </row>
    <row r="49" spans="1:21" ht="30.75" customHeight="1" x14ac:dyDescent="0.2">
      <c r="A49" s="46"/>
      <c r="B49" s="1140"/>
      <c r="C49" s="1141"/>
      <c r="D49" s="60"/>
      <c r="E49" s="1146" t="s">
        <v>14</v>
      </c>
      <c r="F49" s="1146"/>
      <c r="G49" s="1146"/>
      <c r="H49" s="1146"/>
      <c r="I49" s="1146"/>
      <c r="J49" s="1147"/>
      <c r="K49" s="61">
        <v>44</v>
      </c>
      <c r="L49" s="62">
        <v>32</v>
      </c>
      <c r="M49" s="62">
        <v>32</v>
      </c>
      <c r="N49" s="62">
        <v>29</v>
      </c>
      <c r="O49" s="63">
        <v>39</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275</v>
      </c>
      <c r="L52" s="62">
        <v>285</v>
      </c>
      <c r="M52" s="62">
        <v>288</v>
      </c>
      <c r="N52" s="62">
        <v>290</v>
      </c>
      <c r="O52" s="63">
        <v>298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155</v>
      </c>
      <c r="L53" s="67">
        <v>134</v>
      </c>
      <c r="M53" s="67">
        <v>154</v>
      </c>
      <c r="N53" s="67">
        <v>161</v>
      </c>
      <c r="O53" s="68">
        <v>196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562</v>
      </c>
      <c r="L58" s="82" t="s">
        <v>562</v>
      </c>
      <c r="M58" s="82" t="s">
        <v>487</v>
      </c>
      <c r="N58" s="82" t="s">
        <v>487</v>
      </c>
      <c r="O58" s="83" t="s">
        <v>487</v>
      </c>
    </row>
    <row r="59" spans="1:21" ht="31.5" customHeight="1" x14ac:dyDescent="0.2">
      <c r="B59" s="1156"/>
      <c r="C59" s="1157"/>
      <c r="D59" s="1163" t="s">
        <v>26</v>
      </c>
      <c r="E59" s="1164"/>
      <c r="F59" s="1164"/>
      <c r="G59" s="1164"/>
      <c r="H59" s="1164"/>
      <c r="I59" s="1164"/>
      <c r="J59" s="1165"/>
      <c r="K59" s="84" t="s">
        <v>487</v>
      </c>
      <c r="L59" s="85" t="s">
        <v>562</v>
      </c>
      <c r="M59" s="85" t="s">
        <v>487</v>
      </c>
      <c r="N59" s="85" t="s">
        <v>487</v>
      </c>
      <c r="O59" s="86" t="s">
        <v>487</v>
      </c>
    </row>
    <row r="60" spans="1:21" ht="31.5" customHeight="1" thickBot="1" x14ac:dyDescent="0.25">
      <c r="B60" s="1158"/>
      <c r="C60" s="1159"/>
      <c r="D60" s="1166" t="s">
        <v>27</v>
      </c>
      <c r="E60" s="1167"/>
      <c r="F60" s="1167"/>
      <c r="G60" s="1167"/>
      <c r="H60" s="1167"/>
      <c r="I60" s="1167"/>
      <c r="J60" s="1168"/>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08fIEzTx3lay4dx7sK50dGe2GsmpGfb+juoFzQdMhNdoiYMpa80cITkqSs5X5k0GvdKO7UVHcgcjhLSJkx92MA==" saltValue="lG/L4ZitTJCxhKIVdKan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42">
        <v>3294</v>
      </c>
      <c r="J41" s="343">
        <v>3425</v>
      </c>
      <c r="K41" s="343">
        <v>3793</v>
      </c>
      <c r="L41" s="343">
        <v>4218</v>
      </c>
      <c r="M41" s="344">
        <v>4260</v>
      </c>
    </row>
    <row r="42" spans="2:13" ht="27.75" customHeight="1" x14ac:dyDescent="0.2">
      <c r="B42" s="1171"/>
      <c r="C42" s="1172"/>
      <c r="D42" s="104"/>
      <c r="E42" s="1177" t="s">
        <v>32</v>
      </c>
      <c r="F42" s="1177"/>
      <c r="G42" s="1177"/>
      <c r="H42" s="1178"/>
      <c r="I42" s="345" t="s">
        <v>487</v>
      </c>
      <c r="J42" s="346" t="s">
        <v>487</v>
      </c>
      <c r="K42" s="346" t="s">
        <v>487</v>
      </c>
      <c r="L42" s="346" t="s">
        <v>487</v>
      </c>
      <c r="M42" s="347" t="s">
        <v>487</v>
      </c>
    </row>
    <row r="43" spans="2:13" ht="27.75" customHeight="1" x14ac:dyDescent="0.2">
      <c r="B43" s="1171"/>
      <c r="C43" s="1172"/>
      <c r="D43" s="104"/>
      <c r="E43" s="1177" t="s">
        <v>33</v>
      </c>
      <c r="F43" s="1177"/>
      <c r="G43" s="1177"/>
      <c r="H43" s="1178"/>
      <c r="I43" s="345">
        <v>440</v>
      </c>
      <c r="J43" s="346">
        <v>408</v>
      </c>
      <c r="K43" s="346">
        <v>372</v>
      </c>
      <c r="L43" s="346">
        <v>350</v>
      </c>
      <c r="M43" s="347">
        <v>309</v>
      </c>
    </row>
    <row r="44" spans="2:13" ht="27.75" customHeight="1" x14ac:dyDescent="0.2">
      <c r="B44" s="1171"/>
      <c r="C44" s="1172"/>
      <c r="D44" s="104"/>
      <c r="E44" s="1177" t="s">
        <v>34</v>
      </c>
      <c r="F44" s="1177"/>
      <c r="G44" s="1177"/>
      <c r="H44" s="1178"/>
      <c r="I44" s="345">
        <v>482</v>
      </c>
      <c r="J44" s="346">
        <v>453</v>
      </c>
      <c r="K44" s="346">
        <v>257</v>
      </c>
      <c r="L44" s="346">
        <v>271</v>
      </c>
      <c r="M44" s="347">
        <v>269</v>
      </c>
    </row>
    <row r="45" spans="2:13" ht="27.75" customHeight="1" x14ac:dyDescent="0.2">
      <c r="B45" s="1171"/>
      <c r="C45" s="1172"/>
      <c r="D45" s="104"/>
      <c r="E45" s="1177" t="s">
        <v>35</v>
      </c>
      <c r="F45" s="1177"/>
      <c r="G45" s="1177"/>
      <c r="H45" s="1178"/>
      <c r="I45" s="345">
        <v>927</v>
      </c>
      <c r="J45" s="346">
        <v>946</v>
      </c>
      <c r="K45" s="346">
        <v>924</v>
      </c>
      <c r="L45" s="346">
        <v>879</v>
      </c>
      <c r="M45" s="347">
        <v>843</v>
      </c>
    </row>
    <row r="46" spans="2:13" ht="27.75" customHeight="1" x14ac:dyDescent="0.2">
      <c r="B46" s="1171"/>
      <c r="C46" s="1172"/>
      <c r="D46" s="105"/>
      <c r="E46" s="1177" t="s">
        <v>36</v>
      </c>
      <c r="F46" s="1177"/>
      <c r="G46" s="1177"/>
      <c r="H46" s="1178"/>
      <c r="I46" s="345" t="s">
        <v>487</v>
      </c>
      <c r="J46" s="346" t="s">
        <v>487</v>
      </c>
      <c r="K46" s="346" t="s">
        <v>487</v>
      </c>
      <c r="L46" s="346" t="s">
        <v>487</v>
      </c>
      <c r="M46" s="347" t="s">
        <v>487</v>
      </c>
    </row>
    <row r="47" spans="2:13" ht="27.75" customHeight="1" x14ac:dyDescent="0.2">
      <c r="B47" s="1171"/>
      <c r="C47" s="1172"/>
      <c r="D47" s="106"/>
      <c r="E47" s="1179" t="s">
        <v>37</v>
      </c>
      <c r="F47" s="1180"/>
      <c r="G47" s="1180"/>
      <c r="H47" s="1181"/>
      <c r="I47" s="345" t="s">
        <v>487</v>
      </c>
      <c r="J47" s="346" t="s">
        <v>487</v>
      </c>
      <c r="K47" s="346" t="s">
        <v>487</v>
      </c>
      <c r="L47" s="346" t="s">
        <v>487</v>
      </c>
      <c r="M47" s="347" t="s">
        <v>487</v>
      </c>
    </row>
    <row r="48" spans="2:13" ht="27.75" customHeight="1" x14ac:dyDescent="0.2">
      <c r="B48" s="1171"/>
      <c r="C48" s="1172"/>
      <c r="D48" s="104"/>
      <c r="E48" s="1177" t="s">
        <v>38</v>
      </c>
      <c r="F48" s="1177"/>
      <c r="G48" s="1177"/>
      <c r="H48" s="1178"/>
      <c r="I48" s="345" t="s">
        <v>487</v>
      </c>
      <c r="J48" s="346" t="s">
        <v>487</v>
      </c>
      <c r="K48" s="346" t="s">
        <v>487</v>
      </c>
      <c r="L48" s="346" t="s">
        <v>487</v>
      </c>
      <c r="M48" s="347" t="s">
        <v>487</v>
      </c>
    </row>
    <row r="49" spans="2:13" ht="27.75" customHeight="1" x14ac:dyDescent="0.2">
      <c r="B49" s="1173"/>
      <c r="C49" s="1174"/>
      <c r="D49" s="104"/>
      <c r="E49" s="1177" t="s">
        <v>39</v>
      </c>
      <c r="F49" s="1177"/>
      <c r="G49" s="1177"/>
      <c r="H49" s="1178"/>
      <c r="I49" s="345" t="s">
        <v>487</v>
      </c>
      <c r="J49" s="346" t="s">
        <v>487</v>
      </c>
      <c r="K49" s="346" t="s">
        <v>487</v>
      </c>
      <c r="L49" s="346" t="s">
        <v>487</v>
      </c>
      <c r="M49" s="347" t="s">
        <v>487</v>
      </c>
    </row>
    <row r="50" spans="2:13" ht="27.75" customHeight="1" x14ac:dyDescent="0.2">
      <c r="B50" s="1182" t="s">
        <v>40</v>
      </c>
      <c r="C50" s="1183"/>
      <c r="D50" s="107"/>
      <c r="E50" s="1177" t="s">
        <v>41</v>
      </c>
      <c r="F50" s="1177"/>
      <c r="G50" s="1177"/>
      <c r="H50" s="1178"/>
      <c r="I50" s="345">
        <v>1656</v>
      </c>
      <c r="J50" s="346">
        <v>1552</v>
      </c>
      <c r="K50" s="346">
        <v>1831</v>
      </c>
      <c r="L50" s="346">
        <v>2284</v>
      </c>
      <c r="M50" s="347">
        <v>2316</v>
      </c>
    </row>
    <row r="51" spans="2:13" ht="27.75" customHeight="1" x14ac:dyDescent="0.2">
      <c r="B51" s="1171"/>
      <c r="C51" s="1172"/>
      <c r="D51" s="104"/>
      <c r="E51" s="1177" t="s">
        <v>42</v>
      </c>
      <c r="F51" s="1177"/>
      <c r="G51" s="1177"/>
      <c r="H51" s="1178"/>
      <c r="I51" s="345" t="s">
        <v>487</v>
      </c>
      <c r="J51" s="346" t="s">
        <v>487</v>
      </c>
      <c r="K51" s="346" t="s">
        <v>487</v>
      </c>
      <c r="L51" s="346" t="s">
        <v>487</v>
      </c>
      <c r="M51" s="347" t="s">
        <v>487</v>
      </c>
    </row>
    <row r="52" spans="2:13" ht="27.75" customHeight="1" x14ac:dyDescent="0.2">
      <c r="B52" s="1173"/>
      <c r="C52" s="1174"/>
      <c r="D52" s="104"/>
      <c r="E52" s="1177" t="s">
        <v>43</v>
      </c>
      <c r="F52" s="1177"/>
      <c r="G52" s="1177"/>
      <c r="H52" s="1178"/>
      <c r="I52" s="345">
        <v>3117</v>
      </c>
      <c r="J52" s="346">
        <v>3277</v>
      </c>
      <c r="K52" s="346">
        <v>3373</v>
      </c>
      <c r="L52" s="346">
        <v>3539</v>
      </c>
      <c r="M52" s="347">
        <v>3546</v>
      </c>
    </row>
    <row r="53" spans="2:13" ht="27.75" customHeight="1" thickBot="1" x14ac:dyDescent="0.25">
      <c r="B53" s="1184" t="s">
        <v>19</v>
      </c>
      <c r="C53" s="1185"/>
      <c r="D53" s="108"/>
      <c r="E53" s="1186" t="s">
        <v>44</v>
      </c>
      <c r="F53" s="1186"/>
      <c r="G53" s="1186"/>
      <c r="H53" s="1187"/>
      <c r="I53" s="348">
        <v>370</v>
      </c>
      <c r="J53" s="349">
        <v>404</v>
      </c>
      <c r="K53" s="349">
        <v>142</v>
      </c>
      <c r="L53" s="349">
        <v>-105</v>
      </c>
      <c r="M53" s="350">
        <v>-180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MY5SfZuUpsVHnY1pMjtqHVd6wSEJc4SSzTV/eAP8aw3KxtyhDWGdlUwSqv1K/jOsGlMl3luRkp6dl9fz9EW+NQ==" saltValue="GpAvHmzrbny14S6hU/VPF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120">
        <v>611</v>
      </c>
      <c r="G55" s="120">
        <v>922</v>
      </c>
      <c r="H55" s="121">
        <v>905</v>
      </c>
    </row>
    <row r="56" spans="2:8" ht="52.5" customHeight="1" x14ac:dyDescent="0.2">
      <c r="B56" s="122"/>
      <c r="C56" s="1198" t="s">
        <v>47</v>
      </c>
      <c r="D56" s="1198"/>
      <c r="E56" s="1199"/>
      <c r="F56" s="123">
        <v>79</v>
      </c>
      <c r="G56" s="123">
        <v>79</v>
      </c>
      <c r="H56" s="124">
        <v>93</v>
      </c>
    </row>
    <row r="57" spans="2:8" ht="53.25" customHeight="1" x14ac:dyDescent="0.2">
      <c r="B57" s="122"/>
      <c r="C57" s="1200" t="s">
        <v>48</v>
      </c>
      <c r="D57" s="1200"/>
      <c r="E57" s="1201"/>
      <c r="F57" s="125">
        <v>870</v>
      </c>
      <c r="G57" s="125">
        <v>1003</v>
      </c>
      <c r="H57" s="126">
        <v>1028</v>
      </c>
    </row>
    <row r="58" spans="2:8" ht="45.75" customHeight="1" x14ac:dyDescent="0.2">
      <c r="B58" s="127"/>
      <c r="C58" s="1188" t="s">
        <v>558</v>
      </c>
      <c r="D58" s="1189"/>
      <c r="E58" s="1190"/>
      <c r="F58" s="128">
        <v>798</v>
      </c>
      <c r="G58" s="128">
        <v>888</v>
      </c>
      <c r="H58" s="129">
        <v>879</v>
      </c>
    </row>
    <row r="59" spans="2:8" ht="45.75" customHeight="1" x14ac:dyDescent="0.2">
      <c r="B59" s="127"/>
      <c r="C59" s="1188" t="s">
        <v>559</v>
      </c>
      <c r="D59" s="1189"/>
      <c r="E59" s="1190"/>
      <c r="F59" s="128">
        <v>58</v>
      </c>
      <c r="G59" s="128">
        <v>98</v>
      </c>
      <c r="H59" s="129">
        <v>130</v>
      </c>
    </row>
    <row r="60" spans="2:8" ht="45.75" customHeight="1" x14ac:dyDescent="0.2">
      <c r="B60" s="127"/>
      <c r="C60" s="1188" t="s">
        <v>560</v>
      </c>
      <c r="D60" s="1189"/>
      <c r="E60" s="1190"/>
      <c r="F60" s="128">
        <v>10</v>
      </c>
      <c r="G60" s="128">
        <v>10</v>
      </c>
      <c r="H60" s="129">
        <v>10</v>
      </c>
    </row>
    <row r="61" spans="2:8" ht="45.75" customHeight="1" x14ac:dyDescent="0.2">
      <c r="B61" s="127"/>
      <c r="C61" s="1188" t="s">
        <v>561</v>
      </c>
      <c r="D61" s="1189"/>
      <c r="E61" s="1190"/>
      <c r="F61" s="128">
        <v>5</v>
      </c>
      <c r="G61" s="128">
        <v>7</v>
      </c>
      <c r="H61" s="129">
        <v>9</v>
      </c>
    </row>
    <row r="62" spans="2:8" ht="45.75" customHeight="1" thickBot="1" x14ac:dyDescent="0.25">
      <c r="B62" s="130"/>
      <c r="C62" s="1191"/>
      <c r="D62" s="1192"/>
      <c r="E62" s="1193"/>
      <c r="F62" s="131"/>
      <c r="G62" s="131"/>
      <c r="H62" s="132"/>
    </row>
    <row r="63" spans="2:8" ht="52.5" customHeight="1" thickBot="1" x14ac:dyDescent="0.25">
      <c r="B63" s="133"/>
      <c r="C63" s="1194" t="s">
        <v>49</v>
      </c>
      <c r="D63" s="1194"/>
      <c r="E63" s="1195"/>
      <c r="F63" s="134">
        <v>1561</v>
      </c>
      <c r="G63" s="134">
        <v>2004</v>
      </c>
      <c r="H63" s="135">
        <v>2026</v>
      </c>
    </row>
    <row r="64" spans="2:8" ht="13.2" x14ac:dyDescent="0.2"/>
  </sheetData>
  <sheetProtection algorithmName="SHA-512" hashValue="vDzgTHZ7GgaEnknk4Y8JhgdA3dJrAPLAHzk2iRETYxwnvQFMK22mvGUi+K4BaLACN49jarXhQMBEBjFWNhlaWg==" saltValue="nC6g+TPBN8iU48PFPgVI2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C264-7C7D-4BBC-AF1A-E9D92C0A800C}">
  <sheetPr>
    <pageSetUpPr fitToPage="1"/>
  </sheetPr>
  <dimension ref="A1:DE85"/>
  <sheetViews>
    <sheetView showGridLines="0" topLeftCell="A41" zoomScaleNormal="100"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566</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v>16.3</v>
      </c>
      <c r="BQ51" s="1231"/>
      <c r="BR51" s="1231"/>
      <c r="BS51" s="1231"/>
      <c r="BT51" s="1231"/>
      <c r="BU51" s="1231"/>
      <c r="BV51" s="1231"/>
      <c r="BW51" s="1231"/>
      <c r="BX51" s="1231">
        <v>16.8</v>
      </c>
      <c r="BY51" s="1231"/>
      <c r="BZ51" s="1231"/>
      <c r="CA51" s="1231"/>
      <c r="CB51" s="1231"/>
      <c r="CC51" s="1231"/>
      <c r="CD51" s="1231"/>
      <c r="CE51" s="1231"/>
      <c r="CF51" s="1231">
        <v>5.4</v>
      </c>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53.7</v>
      </c>
      <c r="BQ53" s="1231"/>
      <c r="BR53" s="1231"/>
      <c r="BS53" s="1231"/>
      <c r="BT53" s="1231"/>
      <c r="BU53" s="1231"/>
      <c r="BV53" s="1231"/>
      <c r="BW53" s="1231"/>
      <c r="BX53" s="1231">
        <v>55.4</v>
      </c>
      <c r="BY53" s="1231"/>
      <c r="BZ53" s="1231"/>
      <c r="CA53" s="1231"/>
      <c r="CB53" s="1231"/>
      <c r="CC53" s="1231"/>
      <c r="CD53" s="1231"/>
      <c r="CE53" s="1231"/>
      <c r="CF53" s="1231">
        <v>57.1</v>
      </c>
      <c r="CG53" s="1231"/>
      <c r="CH53" s="1231"/>
      <c r="CI53" s="1231"/>
      <c r="CJ53" s="1231"/>
      <c r="CK53" s="1231"/>
      <c r="CL53" s="1231"/>
      <c r="CM53" s="1231"/>
      <c r="CN53" s="1231">
        <v>58.2</v>
      </c>
      <c r="CO53" s="1231"/>
      <c r="CP53" s="1231"/>
      <c r="CQ53" s="1231"/>
      <c r="CR53" s="1231"/>
      <c r="CS53" s="1231"/>
      <c r="CT53" s="1231"/>
      <c r="CU53" s="1231"/>
      <c r="CV53" s="1231">
        <v>55.9</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3</v>
      </c>
      <c r="BQ55" s="1231"/>
      <c r="BR55" s="1231"/>
      <c r="BS55" s="1231"/>
      <c r="BT55" s="1231"/>
      <c r="BU55" s="1231"/>
      <c r="BV55" s="1231"/>
      <c r="BW55" s="1231"/>
      <c r="BX55" s="1231">
        <v>3.4</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63.3</v>
      </c>
      <c r="BQ57" s="1231"/>
      <c r="BR57" s="1231"/>
      <c r="BS57" s="1231"/>
      <c r="BT57" s="1231"/>
      <c r="BU57" s="1231"/>
      <c r="BV57" s="1231"/>
      <c r="BW57" s="1231"/>
      <c r="BX57" s="1231">
        <v>62.8</v>
      </c>
      <c r="BY57" s="1231"/>
      <c r="BZ57" s="1231"/>
      <c r="CA57" s="1231"/>
      <c r="CB57" s="1231"/>
      <c r="CC57" s="1231"/>
      <c r="CD57" s="1231"/>
      <c r="CE57" s="1231"/>
      <c r="CF57" s="1231">
        <v>62.7</v>
      </c>
      <c r="CG57" s="1231"/>
      <c r="CH57" s="1231"/>
      <c r="CI57" s="1231"/>
      <c r="CJ57" s="1231"/>
      <c r="CK57" s="1231"/>
      <c r="CL57" s="1231"/>
      <c r="CM57" s="1231"/>
      <c r="CN57" s="1231">
        <v>63.1</v>
      </c>
      <c r="CO57" s="1231"/>
      <c r="CP57" s="1231"/>
      <c r="CQ57" s="1231"/>
      <c r="CR57" s="1231"/>
      <c r="CS57" s="1231"/>
      <c r="CT57" s="1231"/>
      <c r="CU57" s="1231"/>
      <c r="CV57" s="1231">
        <v>63.8</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571</v>
      </c>
    </row>
    <row r="64" spans="1:109" ht="13.2" x14ac:dyDescent="0.2">
      <c r="B64" s="259"/>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566</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v>16.3</v>
      </c>
      <c r="BQ73" s="1231"/>
      <c r="BR73" s="1231"/>
      <c r="BS73" s="1231"/>
      <c r="BT73" s="1231"/>
      <c r="BU73" s="1231"/>
      <c r="BV73" s="1231"/>
      <c r="BW73" s="1231"/>
      <c r="BX73" s="1231">
        <v>16.8</v>
      </c>
      <c r="BY73" s="1231"/>
      <c r="BZ73" s="1231"/>
      <c r="CA73" s="1231"/>
      <c r="CB73" s="1231"/>
      <c r="CC73" s="1231"/>
      <c r="CD73" s="1231"/>
      <c r="CE73" s="1231"/>
      <c r="CF73" s="1231">
        <v>5.4</v>
      </c>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5.4</v>
      </c>
      <c r="BQ75" s="1231"/>
      <c r="BR75" s="1231"/>
      <c r="BS75" s="1231"/>
      <c r="BT75" s="1231"/>
      <c r="BU75" s="1231"/>
      <c r="BV75" s="1231"/>
      <c r="BW75" s="1231"/>
      <c r="BX75" s="1231">
        <v>5.7</v>
      </c>
      <c r="BY75" s="1231"/>
      <c r="BZ75" s="1231"/>
      <c r="CA75" s="1231"/>
      <c r="CB75" s="1231"/>
      <c r="CC75" s="1231"/>
      <c r="CD75" s="1231"/>
      <c r="CE75" s="1231"/>
      <c r="CF75" s="1231">
        <v>6.1</v>
      </c>
      <c r="CG75" s="1231"/>
      <c r="CH75" s="1231"/>
      <c r="CI75" s="1231"/>
      <c r="CJ75" s="1231"/>
      <c r="CK75" s="1231"/>
      <c r="CL75" s="1231"/>
      <c r="CM75" s="1231"/>
      <c r="CN75" s="1231">
        <v>5.9</v>
      </c>
      <c r="CO75" s="1231"/>
      <c r="CP75" s="1231"/>
      <c r="CQ75" s="1231"/>
      <c r="CR75" s="1231"/>
      <c r="CS75" s="1231"/>
      <c r="CT75" s="1231"/>
      <c r="CU75" s="1231"/>
      <c r="CV75" s="1231">
        <v>6.6</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3</v>
      </c>
      <c r="BQ77" s="1231"/>
      <c r="BR77" s="1231"/>
      <c r="BS77" s="1231"/>
      <c r="BT77" s="1231"/>
      <c r="BU77" s="1231"/>
      <c r="BV77" s="1231"/>
      <c r="BW77" s="1231"/>
      <c r="BX77" s="1231">
        <v>3.4</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8.8000000000000007</v>
      </c>
      <c r="BQ79" s="1231"/>
      <c r="BR79" s="1231"/>
      <c r="BS79" s="1231"/>
      <c r="BT79" s="1231"/>
      <c r="BU79" s="1231"/>
      <c r="BV79" s="1231"/>
      <c r="BW79" s="1231"/>
      <c r="BX79" s="1231">
        <v>8.8000000000000007</v>
      </c>
      <c r="BY79" s="1231"/>
      <c r="BZ79" s="1231"/>
      <c r="CA79" s="1231"/>
      <c r="CB79" s="1231"/>
      <c r="CC79" s="1231"/>
      <c r="CD79" s="1231"/>
      <c r="CE79" s="1231"/>
      <c r="CF79" s="1231">
        <v>8.3000000000000007</v>
      </c>
      <c r="CG79" s="1231"/>
      <c r="CH79" s="1231"/>
      <c r="CI79" s="1231"/>
      <c r="CJ79" s="1231"/>
      <c r="CK79" s="1231"/>
      <c r="CL79" s="1231"/>
      <c r="CM79" s="1231"/>
      <c r="CN79" s="1231">
        <v>8.1</v>
      </c>
      <c r="CO79" s="1231"/>
      <c r="CP79" s="1231"/>
      <c r="CQ79" s="1231"/>
      <c r="CR79" s="1231"/>
      <c r="CS79" s="1231"/>
      <c r="CT79" s="1231"/>
      <c r="CU79" s="1231"/>
      <c r="CV79" s="1231">
        <v>8.1999999999999993</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6CWguB3e/OjUPUMLXcXo+mO6Dn0d64vM7hlXyt7LnuxPH7MsQvjnklUggpiNk/3Jy+o0fVHXyEI9BCt9Trnnhg==" saltValue="RUMSNmv4MqJpnrK3fmnEj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3A75B-2CDA-4A92-B718-E8379EC28DD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DghQbUZ4nCPyG8HK4LF4IhF4JdrPOBRQs77UzvcKR77GwkiLUbf+ShIC8debsUaNVaK5uSgcMjE4fjs2Qo/3uA==" saltValue="yZAXFB4g8/GSUtlGLRwlX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D1189-404F-482E-965F-512CD600F47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colop47VxHffVxjQTmzv83mVObVH+tHdoAnlyZ3b+eaj2pt0AwFVta6kG6QESs12dTTzjcsZxuSjqlATGwtRzg==" saltValue="uMMQ0fyFL6dX/KmZQmFwK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524</v>
      </c>
      <c r="G2" s="149"/>
      <c r="H2" s="150"/>
    </row>
    <row r="3" spans="1:8" x14ac:dyDescent="0.2">
      <c r="A3" s="146" t="s">
        <v>517</v>
      </c>
      <c r="B3" s="151"/>
      <c r="C3" s="152"/>
      <c r="D3" s="153">
        <v>47399</v>
      </c>
      <c r="E3" s="154"/>
      <c r="F3" s="155">
        <v>145139</v>
      </c>
      <c r="G3" s="156"/>
      <c r="H3" s="157"/>
    </row>
    <row r="4" spans="1:8" x14ac:dyDescent="0.2">
      <c r="A4" s="158"/>
      <c r="B4" s="159"/>
      <c r="C4" s="160"/>
      <c r="D4" s="161">
        <v>24595</v>
      </c>
      <c r="E4" s="162"/>
      <c r="F4" s="163">
        <v>83762</v>
      </c>
      <c r="G4" s="164"/>
      <c r="H4" s="165"/>
    </row>
    <row r="5" spans="1:8" x14ac:dyDescent="0.2">
      <c r="A5" s="146" t="s">
        <v>519</v>
      </c>
      <c r="B5" s="151"/>
      <c r="C5" s="152"/>
      <c r="D5" s="153">
        <v>78098</v>
      </c>
      <c r="E5" s="154"/>
      <c r="F5" s="155">
        <v>125391</v>
      </c>
      <c r="G5" s="156"/>
      <c r="H5" s="157"/>
    </row>
    <row r="6" spans="1:8" x14ac:dyDescent="0.2">
      <c r="A6" s="158"/>
      <c r="B6" s="159"/>
      <c r="C6" s="160"/>
      <c r="D6" s="161">
        <v>18835</v>
      </c>
      <c r="E6" s="162"/>
      <c r="F6" s="163">
        <v>68516</v>
      </c>
      <c r="G6" s="164"/>
      <c r="H6" s="165"/>
    </row>
    <row r="7" spans="1:8" x14ac:dyDescent="0.2">
      <c r="A7" s="146" t="s">
        <v>520</v>
      </c>
      <c r="B7" s="151"/>
      <c r="C7" s="152"/>
      <c r="D7" s="153">
        <v>137363</v>
      </c>
      <c r="E7" s="154"/>
      <c r="F7" s="155">
        <v>138402</v>
      </c>
      <c r="G7" s="156"/>
      <c r="H7" s="157"/>
    </row>
    <row r="8" spans="1:8" x14ac:dyDescent="0.2">
      <c r="A8" s="158"/>
      <c r="B8" s="159"/>
      <c r="C8" s="160"/>
      <c r="D8" s="161">
        <v>14565</v>
      </c>
      <c r="E8" s="162"/>
      <c r="F8" s="163">
        <v>70652</v>
      </c>
      <c r="G8" s="164"/>
      <c r="H8" s="165"/>
    </row>
    <row r="9" spans="1:8" x14ac:dyDescent="0.2">
      <c r="A9" s="146" t="s">
        <v>521</v>
      </c>
      <c r="B9" s="151"/>
      <c r="C9" s="152"/>
      <c r="D9" s="153">
        <v>160347</v>
      </c>
      <c r="E9" s="154"/>
      <c r="F9" s="155">
        <v>146367</v>
      </c>
      <c r="G9" s="156"/>
      <c r="H9" s="157"/>
    </row>
    <row r="10" spans="1:8" x14ac:dyDescent="0.2">
      <c r="A10" s="158"/>
      <c r="B10" s="159"/>
      <c r="C10" s="160"/>
      <c r="D10" s="161">
        <v>119349</v>
      </c>
      <c r="E10" s="162"/>
      <c r="F10" s="163">
        <v>79441</v>
      </c>
      <c r="G10" s="164"/>
      <c r="H10" s="165"/>
    </row>
    <row r="11" spans="1:8" x14ac:dyDescent="0.2">
      <c r="A11" s="146" t="s">
        <v>522</v>
      </c>
      <c r="B11" s="151"/>
      <c r="C11" s="152"/>
      <c r="D11" s="153">
        <v>95618</v>
      </c>
      <c r="E11" s="154"/>
      <c r="F11" s="155">
        <v>165181</v>
      </c>
      <c r="G11" s="156"/>
      <c r="H11" s="157"/>
    </row>
    <row r="12" spans="1:8" x14ac:dyDescent="0.2">
      <c r="A12" s="158"/>
      <c r="B12" s="159"/>
      <c r="C12" s="166"/>
      <c r="D12" s="161">
        <v>56681</v>
      </c>
      <c r="E12" s="162"/>
      <c r="F12" s="163">
        <v>82246</v>
      </c>
      <c r="G12" s="164"/>
      <c r="H12" s="165"/>
    </row>
    <row r="13" spans="1:8" x14ac:dyDescent="0.2">
      <c r="A13" s="146"/>
      <c r="B13" s="151"/>
      <c r="C13" s="152"/>
      <c r="D13" s="153">
        <v>103765</v>
      </c>
      <c r="E13" s="154"/>
      <c r="F13" s="155">
        <v>144096</v>
      </c>
      <c r="G13" s="167"/>
      <c r="H13" s="157"/>
    </row>
    <row r="14" spans="1:8" x14ac:dyDescent="0.2">
      <c r="A14" s="158"/>
      <c r="B14" s="159"/>
      <c r="C14" s="160"/>
      <c r="D14" s="161">
        <v>46805</v>
      </c>
      <c r="E14" s="162"/>
      <c r="F14" s="163">
        <v>76923</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1.49</v>
      </c>
      <c r="C19" s="168">
        <f>ROUND(VALUE(SUBSTITUTE(実質収支比率等に係る経年分析!G$48,"▲","-")),2)</f>
        <v>7.42</v>
      </c>
      <c r="D19" s="168">
        <f>ROUND(VALUE(SUBSTITUTE(実質収支比率等に係る経年分析!H$48,"▲","-")),2)</f>
        <v>19.04</v>
      </c>
      <c r="E19" s="168">
        <f>ROUND(VALUE(SUBSTITUTE(実質収支比率等に係る経年分析!I$48,"▲","-")),2)</f>
        <v>10.71</v>
      </c>
      <c r="F19" s="168">
        <f>ROUND(VALUE(SUBSTITUTE(実質収支比率等に係る経年分析!J$48,"▲","-")),2)</f>
        <v>9.09</v>
      </c>
    </row>
    <row r="20" spans="1:11" x14ac:dyDescent="0.2">
      <c r="A20" s="168" t="s">
        <v>53</v>
      </c>
      <c r="B20" s="168">
        <f>ROUND(VALUE(SUBSTITUTE(実質収支比率等に係る経年分析!F$47,"▲","-")),2)</f>
        <v>24.82</v>
      </c>
      <c r="C20" s="168">
        <f>ROUND(VALUE(SUBSTITUTE(実質収支比率等に係る経年分析!G$47,"▲","-")),2)</f>
        <v>18.690000000000001</v>
      </c>
      <c r="D20" s="168">
        <f>ROUND(VALUE(SUBSTITUTE(実質収支比率等に係る経年分析!H$47,"▲","-")),2)</f>
        <v>21.26</v>
      </c>
      <c r="E20" s="168">
        <f>ROUND(VALUE(SUBSTITUTE(実質収支比率等に係る経年分析!I$47,"▲","-")),2)</f>
        <v>32.74</v>
      </c>
      <c r="F20" s="168">
        <f>ROUND(VALUE(SUBSTITUTE(実質収支比率等に係る経年分析!J$47,"▲","-")),2)</f>
        <v>31.66</v>
      </c>
    </row>
    <row r="21" spans="1:11" x14ac:dyDescent="0.2">
      <c r="A21" s="168" t="s">
        <v>54</v>
      </c>
      <c r="B21" s="168">
        <f>IF(ISNUMBER(VALUE(SUBSTITUTE(実質収支比率等に係る経年分析!F$49,"▲","-"))),ROUND(VALUE(SUBSTITUTE(実質収支比率等に係る経年分析!F$49,"▲","-")),2),NA())</f>
        <v>-6.44</v>
      </c>
      <c r="C21" s="168">
        <f>IF(ISNUMBER(VALUE(SUBSTITUTE(実質収支比率等に係る経年分析!G$49,"▲","-"))),ROUND(VALUE(SUBSTITUTE(実質収支比率等に係る経年分析!G$49,"▲","-")),2),NA())</f>
        <v>1.19</v>
      </c>
      <c r="D21" s="168">
        <f>IF(ISNUMBER(VALUE(SUBSTITUTE(実質収支比率等に係る経年分析!H$49,"▲","-"))),ROUND(VALUE(SUBSTITUTE(実質収支比率等に係る経年分析!H$49,"▲","-")),2),NA())</f>
        <v>16.16</v>
      </c>
      <c r="E21" s="168">
        <f>IF(ISNUMBER(VALUE(SUBSTITUTE(実質収支比率等に係る経年分析!I$49,"▲","-"))),ROUND(VALUE(SUBSTITUTE(実質収支比率等に係る経年分析!I$49,"▲","-")),2),NA())</f>
        <v>2.27</v>
      </c>
      <c r="F21" s="168">
        <f>IF(ISNUMBER(VALUE(SUBSTITUTE(実質収支比率等に係る経年分析!J$49,"▲","-"))),ROUND(VALUE(SUBSTITUTE(実質収支比率等に係る経年分析!J$49,"▲","-")),2),NA())</f>
        <v>-2.04</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0.01</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0.04</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0.05</v>
      </c>
    </row>
    <row r="32" spans="1:11" x14ac:dyDescent="0.2">
      <c r="A32" s="169" t="str">
        <f>IF(連結実質赤字比率に係る赤字・黒字の構成分析!C$38="",NA(),連結実質赤字比率に係る赤字・黒字の構成分析!C$38)</f>
        <v>農業集落排水事業特別会計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0.22</v>
      </c>
    </row>
    <row r="33" spans="1:16" x14ac:dyDescent="0.2">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2.67</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1.7</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1.33</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1.29</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0.79</v>
      </c>
    </row>
    <row r="34" spans="1:16" x14ac:dyDescent="0.2">
      <c r="A34" s="169" t="str">
        <f>IF(連結実質赤字比率に係る赤字・黒字の構成分析!C$36="",NA(),連結実質赤字比率に係る赤字・黒字の構成分析!C$36)</f>
        <v>国民健康保険特別会計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2.75</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3.3</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3.79</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4.1900000000000004</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3.71</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1.48</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7.41</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19.04</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10.71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9.09</v>
      </c>
    </row>
    <row r="36" spans="1:16" x14ac:dyDescent="0.2">
      <c r="A36" s="169" t="str">
        <f>IF(連結実質赤字比率に係る赤字・黒字の構成分析!C$34="",NA(),連結実質赤字比率に係る赤字・黒字の構成分析!C$34)</f>
        <v>浄化槽事業特別会計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0</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0</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0</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0</v>
      </c>
      <c r="J36" s="169">
        <f>IF(ROUND(VALUE(SUBSTITUTE(連結実質赤字比率に係る赤字・黒字の構成分析!J$34,"▲", "-")), 2) &lt; 0, ABS(ROUND(VALUE(SUBSTITUTE(連結実質赤字比率に係る赤字・黒字の構成分析!J$34,"▲", "-")), 2)), NA())</f>
        <v>0.06</v>
      </c>
      <c r="K36" s="169" t="e">
        <f>IF(ROUND(VALUE(SUBSTITUTE(連結実質赤字比率に係る赤字・黒字の構成分析!J$34,"▲", "-")), 2) &gt;= 0, ABS(ROUND(VALUE(SUBSTITUTE(連結実質赤字比率に係る赤字・黒字の構成分析!J$34,"▲", "-")), 2)), NA())</f>
        <v>#N/A</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275</v>
      </c>
      <c r="E42" s="170"/>
      <c r="F42" s="170"/>
      <c r="G42" s="170">
        <f>'実質公債費比率（分子）の構造'!L$52</f>
        <v>285</v>
      </c>
      <c r="H42" s="170"/>
      <c r="I42" s="170"/>
      <c r="J42" s="170">
        <f>'実質公債費比率（分子）の構造'!M$52</f>
        <v>288</v>
      </c>
      <c r="K42" s="170"/>
      <c r="L42" s="170"/>
      <c r="M42" s="170">
        <f>'実質公債費比率（分子）の構造'!N$52</f>
        <v>290</v>
      </c>
      <c r="N42" s="170"/>
      <c r="O42" s="170"/>
      <c r="P42" s="170">
        <f>'実質公債費比率（分子）の構造'!O$52</f>
        <v>298</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2">
      <c r="A45" s="170" t="s">
        <v>63</v>
      </c>
      <c r="B45" s="170">
        <f>'実質公債費比率（分子）の構造'!K$49</f>
        <v>44</v>
      </c>
      <c r="C45" s="170"/>
      <c r="D45" s="170"/>
      <c r="E45" s="170">
        <f>'実質公債費比率（分子）の構造'!L$49</f>
        <v>32</v>
      </c>
      <c r="F45" s="170"/>
      <c r="G45" s="170"/>
      <c r="H45" s="170">
        <f>'実質公債費比率（分子）の構造'!M$49</f>
        <v>32</v>
      </c>
      <c r="I45" s="170"/>
      <c r="J45" s="170"/>
      <c r="K45" s="170">
        <f>'実質公債費比率（分子）の構造'!N$49</f>
        <v>29</v>
      </c>
      <c r="L45" s="170"/>
      <c r="M45" s="170"/>
      <c r="N45" s="170">
        <f>'実質公債費比率（分子）の構造'!O$49</f>
        <v>39</v>
      </c>
      <c r="O45" s="170"/>
      <c r="P45" s="170"/>
    </row>
    <row r="46" spans="1:16" x14ac:dyDescent="0.2">
      <c r="A46" s="170" t="s">
        <v>64</v>
      </c>
      <c r="B46" s="170">
        <f>'実質公債費比率（分子）の構造'!K$48</f>
        <v>50</v>
      </c>
      <c r="C46" s="170"/>
      <c r="D46" s="170"/>
      <c r="E46" s="170">
        <f>'実質公債費比率（分子）の構造'!L$48</f>
        <v>51</v>
      </c>
      <c r="F46" s="170"/>
      <c r="G46" s="170"/>
      <c r="H46" s="170">
        <f>'実質公債費比率（分子）の構造'!M$48</f>
        <v>52</v>
      </c>
      <c r="I46" s="170"/>
      <c r="J46" s="170"/>
      <c r="K46" s="170">
        <f>'実質公債費比率（分子）の構造'!N$48</f>
        <v>52</v>
      </c>
      <c r="L46" s="170"/>
      <c r="M46" s="170"/>
      <c r="N46" s="170">
        <f>'実質公債費比率（分子）の構造'!O$48</f>
        <v>48</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336</v>
      </c>
      <c r="C49" s="170"/>
      <c r="D49" s="170"/>
      <c r="E49" s="170">
        <f>'実質公債費比率（分子）の構造'!L$45</f>
        <v>336</v>
      </c>
      <c r="F49" s="170"/>
      <c r="G49" s="170"/>
      <c r="H49" s="170">
        <f>'実質公債費比率（分子）の構造'!M$45</f>
        <v>358</v>
      </c>
      <c r="I49" s="170"/>
      <c r="J49" s="170"/>
      <c r="K49" s="170">
        <f>'実質公債費比率（分子）の構造'!N$45</f>
        <v>370</v>
      </c>
      <c r="L49" s="170"/>
      <c r="M49" s="170"/>
      <c r="N49" s="170">
        <f>'実質公債費比率（分子）の構造'!O$45</f>
        <v>407</v>
      </c>
      <c r="O49" s="170"/>
      <c r="P49" s="170"/>
    </row>
    <row r="50" spans="1:16" x14ac:dyDescent="0.2">
      <c r="A50" s="170" t="s">
        <v>67</v>
      </c>
      <c r="B50" s="170" t="e">
        <f>NA()</f>
        <v>#N/A</v>
      </c>
      <c r="C50" s="170">
        <f>IF(ISNUMBER('実質公債費比率（分子）の構造'!K$53),'実質公債費比率（分子）の構造'!K$53,NA())</f>
        <v>155</v>
      </c>
      <c r="D50" s="170" t="e">
        <f>NA()</f>
        <v>#N/A</v>
      </c>
      <c r="E50" s="170" t="e">
        <f>NA()</f>
        <v>#N/A</v>
      </c>
      <c r="F50" s="170">
        <f>IF(ISNUMBER('実質公債費比率（分子）の構造'!L$53),'実質公債費比率（分子）の構造'!L$53,NA())</f>
        <v>134</v>
      </c>
      <c r="G50" s="170" t="e">
        <f>NA()</f>
        <v>#N/A</v>
      </c>
      <c r="H50" s="170" t="e">
        <f>NA()</f>
        <v>#N/A</v>
      </c>
      <c r="I50" s="170">
        <f>IF(ISNUMBER('実質公債費比率（分子）の構造'!M$53),'実質公債費比率（分子）の構造'!M$53,NA())</f>
        <v>154</v>
      </c>
      <c r="J50" s="170" t="e">
        <f>NA()</f>
        <v>#N/A</v>
      </c>
      <c r="K50" s="170" t="e">
        <f>NA()</f>
        <v>#N/A</v>
      </c>
      <c r="L50" s="170">
        <f>IF(ISNUMBER('実質公債費比率（分子）の構造'!N$53),'実質公債費比率（分子）の構造'!N$53,NA())</f>
        <v>161</v>
      </c>
      <c r="M50" s="170" t="e">
        <f>NA()</f>
        <v>#N/A</v>
      </c>
      <c r="N50" s="170" t="e">
        <f>NA()</f>
        <v>#N/A</v>
      </c>
      <c r="O50" s="170">
        <f>IF(ISNUMBER('実質公債費比率（分子）の構造'!O$53),'実質公債費比率（分子）の構造'!O$53,NA())</f>
        <v>196</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3117</v>
      </c>
      <c r="E56" s="169"/>
      <c r="F56" s="169"/>
      <c r="G56" s="169">
        <f>'将来負担比率（分子）の構造'!J$52</f>
        <v>3277</v>
      </c>
      <c r="H56" s="169"/>
      <c r="I56" s="169"/>
      <c r="J56" s="169">
        <f>'将来負担比率（分子）の構造'!K$52</f>
        <v>3373</v>
      </c>
      <c r="K56" s="169"/>
      <c r="L56" s="169"/>
      <c r="M56" s="169">
        <f>'将来負担比率（分子）の構造'!L$52</f>
        <v>3539</v>
      </c>
      <c r="N56" s="169"/>
      <c r="O56" s="169"/>
      <c r="P56" s="169">
        <f>'将来負担比率（分子）の構造'!M$52</f>
        <v>3546</v>
      </c>
    </row>
    <row r="57" spans="1:16" x14ac:dyDescent="0.2">
      <c r="A57" s="169" t="s">
        <v>42</v>
      </c>
      <c r="B57" s="169"/>
      <c r="C57" s="169"/>
      <c r="D57" s="169" t="str">
        <f>'将来負担比率（分子）の構造'!I$51</f>
        <v>-</v>
      </c>
      <c r="E57" s="169"/>
      <c r="F57" s="169"/>
      <c r="G57" s="169" t="str">
        <f>'将来負担比率（分子）の構造'!J$51</f>
        <v>-</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2">
      <c r="A58" s="169" t="s">
        <v>41</v>
      </c>
      <c r="B58" s="169"/>
      <c r="C58" s="169"/>
      <c r="D58" s="169">
        <f>'将来負担比率（分子）の構造'!I$50</f>
        <v>1656</v>
      </c>
      <c r="E58" s="169"/>
      <c r="F58" s="169"/>
      <c r="G58" s="169">
        <f>'将来負担比率（分子）の構造'!J$50</f>
        <v>1552</v>
      </c>
      <c r="H58" s="169"/>
      <c r="I58" s="169"/>
      <c r="J58" s="169">
        <f>'将来負担比率（分子）の構造'!K$50</f>
        <v>1831</v>
      </c>
      <c r="K58" s="169"/>
      <c r="L58" s="169"/>
      <c r="M58" s="169">
        <f>'将来負担比率（分子）の構造'!L$50</f>
        <v>2284</v>
      </c>
      <c r="N58" s="169"/>
      <c r="O58" s="169"/>
      <c r="P58" s="169">
        <f>'将来負担比率（分子）の構造'!M$50</f>
        <v>2316</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927</v>
      </c>
      <c r="C62" s="169"/>
      <c r="D62" s="169"/>
      <c r="E62" s="169">
        <f>'将来負担比率（分子）の構造'!J$45</f>
        <v>946</v>
      </c>
      <c r="F62" s="169"/>
      <c r="G62" s="169"/>
      <c r="H62" s="169">
        <f>'将来負担比率（分子）の構造'!K$45</f>
        <v>924</v>
      </c>
      <c r="I62" s="169"/>
      <c r="J62" s="169"/>
      <c r="K62" s="169">
        <f>'将来負担比率（分子）の構造'!L$45</f>
        <v>879</v>
      </c>
      <c r="L62" s="169"/>
      <c r="M62" s="169"/>
      <c r="N62" s="169">
        <f>'将来負担比率（分子）の構造'!M$45</f>
        <v>843</v>
      </c>
      <c r="O62" s="169"/>
      <c r="P62" s="169"/>
    </row>
    <row r="63" spans="1:16" x14ac:dyDescent="0.2">
      <c r="A63" s="169" t="s">
        <v>34</v>
      </c>
      <c r="B63" s="169">
        <f>'将来負担比率（分子）の構造'!I$44</f>
        <v>482</v>
      </c>
      <c r="C63" s="169"/>
      <c r="D63" s="169"/>
      <c r="E63" s="169">
        <f>'将来負担比率（分子）の構造'!J$44</f>
        <v>453</v>
      </c>
      <c r="F63" s="169"/>
      <c r="G63" s="169"/>
      <c r="H63" s="169">
        <f>'将来負担比率（分子）の構造'!K$44</f>
        <v>257</v>
      </c>
      <c r="I63" s="169"/>
      <c r="J63" s="169"/>
      <c r="K63" s="169">
        <f>'将来負担比率（分子）の構造'!L$44</f>
        <v>271</v>
      </c>
      <c r="L63" s="169"/>
      <c r="M63" s="169"/>
      <c r="N63" s="169">
        <f>'将来負担比率（分子）の構造'!M$44</f>
        <v>269</v>
      </c>
      <c r="O63" s="169"/>
      <c r="P63" s="169"/>
    </row>
    <row r="64" spans="1:16" x14ac:dyDescent="0.2">
      <c r="A64" s="169" t="s">
        <v>33</v>
      </c>
      <c r="B64" s="169">
        <f>'将来負担比率（分子）の構造'!I$43</f>
        <v>440</v>
      </c>
      <c r="C64" s="169"/>
      <c r="D64" s="169"/>
      <c r="E64" s="169">
        <f>'将来負担比率（分子）の構造'!J$43</f>
        <v>408</v>
      </c>
      <c r="F64" s="169"/>
      <c r="G64" s="169"/>
      <c r="H64" s="169">
        <f>'将来負担比率（分子）の構造'!K$43</f>
        <v>372</v>
      </c>
      <c r="I64" s="169"/>
      <c r="J64" s="169"/>
      <c r="K64" s="169">
        <f>'将来負担比率（分子）の構造'!L$43</f>
        <v>350</v>
      </c>
      <c r="L64" s="169"/>
      <c r="M64" s="169"/>
      <c r="N64" s="169">
        <f>'将来負担比率（分子）の構造'!M$43</f>
        <v>309</v>
      </c>
      <c r="O64" s="169"/>
      <c r="P64" s="169"/>
    </row>
    <row r="65" spans="1:16" x14ac:dyDescent="0.2">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2">
      <c r="A66" s="169" t="s">
        <v>31</v>
      </c>
      <c r="B66" s="169">
        <f>'将来負担比率（分子）の構造'!I$41</f>
        <v>3294</v>
      </c>
      <c r="C66" s="169"/>
      <c r="D66" s="169"/>
      <c r="E66" s="169">
        <f>'将来負担比率（分子）の構造'!J$41</f>
        <v>3425</v>
      </c>
      <c r="F66" s="169"/>
      <c r="G66" s="169"/>
      <c r="H66" s="169">
        <f>'将来負担比率（分子）の構造'!K$41</f>
        <v>3793</v>
      </c>
      <c r="I66" s="169"/>
      <c r="J66" s="169"/>
      <c r="K66" s="169">
        <f>'将来負担比率（分子）の構造'!L$41</f>
        <v>4218</v>
      </c>
      <c r="L66" s="169"/>
      <c r="M66" s="169"/>
      <c r="N66" s="169">
        <f>'将来負担比率（分子）の構造'!M$41</f>
        <v>4260</v>
      </c>
      <c r="O66" s="169"/>
      <c r="P66" s="169"/>
    </row>
    <row r="67" spans="1:16" x14ac:dyDescent="0.2">
      <c r="A67" s="169" t="s">
        <v>71</v>
      </c>
      <c r="B67" s="169" t="e">
        <f>NA()</f>
        <v>#N/A</v>
      </c>
      <c r="C67" s="169">
        <f>IF(ISNUMBER('将来負担比率（分子）の構造'!I$53), IF('将来負担比率（分子）の構造'!I$53 &lt; 0, 0, '将来負担比率（分子）の構造'!I$53), NA())</f>
        <v>370</v>
      </c>
      <c r="D67" s="169" t="e">
        <f>NA()</f>
        <v>#N/A</v>
      </c>
      <c r="E67" s="169" t="e">
        <f>NA()</f>
        <v>#N/A</v>
      </c>
      <c r="F67" s="169">
        <f>IF(ISNUMBER('将来負担比率（分子）の構造'!J$53), IF('将来負担比率（分子）の構造'!J$53 &lt; 0, 0, '将来負担比率（分子）の構造'!J$53), NA())</f>
        <v>404</v>
      </c>
      <c r="G67" s="169" t="e">
        <f>NA()</f>
        <v>#N/A</v>
      </c>
      <c r="H67" s="169" t="e">
        <f>NA()</f>
        <v>#N/A</v>
      </c>
      <c r="I67" s="169">
        <f>IF(ISNUMBER('将来負担比率（分子）の構造'!K$53), IF('将来負担比率（分子）の構造'!K$53 &lt; 0, 0, '将来負担比率（分子）の構造'!K$53), NA())</f>
        <v>142</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611</v>
      </c>
      <c r="C72" s="173">
        <f>基金残高に係る経年分析!G55</f>
        <v>922</v>
      </c>
      <c r="D72" s="173">
        <f>基金残高に係る経年分析!H55</f>
        <v>905</v>
      </c>
    </row>
    <row r="73" spans="1:16" x14ac:dyDescent="0.2">
      <c r="A73" s="172" t="s">
        <v>74</v>
      </c>
      <c r="B73" s="173">
        <f>基金残高に係る経年分析!F56</f>
        <v>79</v>
      </c>
      <c r="C73" s="173">
        <f>基金残高に係る経年分析!G56</f>
        <v>79</v>
      </c>
      <c r="D73" s="173">
        <f>基金残高に係る経年分析!H56</f>
        <v>93</v>
      </c>
    </row>
    <row r="74" spans="1:16" x14ac:dyDescent="0.2">
      <c r="A74" s="172" t="s">
        <v>75</v>
      </c>
      <c r="B74" s="173">
        <f>基金残高に係る経年分析!F57</f>
        <v>870</v>
      </c>
      <c r="C74" s="173">
        <f>基金残高に係る経年分析!G57</f>
        <v>1003</v>
      </c>
      <c r="D74" s="173">
        <f>基金残高に係る経年分析!H57</f>
        <v>1028</v>
      </c>
    </row>
  </sheetData>
  <sheetProtection algorithmName="SHA-512" hashValue="TGALWh/V8YQxJj4kMHq5/SPFYQJtAtyuU5OcIu6OYwKXxTDtQBMt+lSuKvs4I1ID0pu7w/yvSURA/vgf4ygnwQ==" saltValue="6XpLr/JWNUHvTIV1LHxQ/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2025-03-14T08:11:02Z</cp:lastPrinted>
  <dcterms:created xsi:type="dcterms:W3CDTF">2025-02-19T01:45:12Z</dcterms:created>
  <dcterms:modified xsi:type="dcterms:W3CDTF">2025-11-17T05:21:03Z</dcterms:modified>
  <cp:category/>
</cp:coreProperties>
</file>