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stfs02\01170_市町村課$\01_所属全体フォルダ\5財政班\07fy\050_地方公会計\07_令和5年度財政状況資料集の作成について(ストック情報）\6_作業用\"/>
    </mc:Choice>
  </mc:AlternateContent>
  <xr:revisionPtr revIDLastSave="0" documentId="13_ncr:1_{D69C38CA-AFC7-4DD5-A1AA-ACCAD12587DE}"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C35" i="10"/>
  <c r="CO34"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s="1"/>
  <c r="BW36" i="10" s="1"/>
  <c r="BW37" i="10" s="1"/>
  <c r="BW38" i="10" s="1"/>
  <c r="BW39" i="10" s="1"/>
  <c r="BW40" i="10" s="1"/>
  <c r="BW41" i="10" s="1"/>
  <c r="BW42" i="10" s="1"/>
  <c r="BW43" i="10" s="1"/>
</calcChain>
</file>

<file path=xl/sharedStrings.xml><?xml version="1.0" encoding="utf-8"?>
<sst xmlns="http://schemas.openxmlformats.org/spreadsheetml/2006/main" count="1180" uniqueCount="574">
  <si>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</si>
  <si>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</si>
  <si>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</si>
  <si>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</si>
  <si>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</si>
  <si>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</si>
  <si>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</si>
  <si>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</si>
  <si>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</si>
  <si>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</si>
  <si>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</si>
  <si>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</si>
  <si>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</si>
  <si>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</si>
  <si>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</si>
  <si>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</si>
  <si>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</si>
  <si>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</si>
  <si>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</si>
  <si>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</si>
  <si>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</si>
  <si>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</si>
  <si>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</si>
  <si>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</si>
  <si>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</si>
  <si>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</si>
  <si>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</si>
  <si>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</si>
  <si>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</si>
  <si>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</si>
  <si>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</si>
  <si>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</si>
  <si>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</si>
  <si>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</si>
  <si>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</si>
  <si>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</si>
  <si>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</si>
  <si>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</si>
  <si>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</si>
  <si>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</si>
  <si>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</si>
  <si>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</si>
  <si>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</si>
  <si>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</si>
  <si>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</si>
  <si>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</si>
  <si>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</si>
  <si>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</si>
  <si>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</si>
  <si>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</si>
  <si>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</si>
  <si>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</si>
  <si>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</si>
  <si>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</si>
  <si>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</si>
  <si>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</si>
  <si>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</si>
  <si>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</si>
  <si>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</si>
  <si>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</si>
  <si>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</si>
  <si>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</si>
  <si>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</si>
  <si>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</si>
  <si>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</si>
  <si>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</si>
  <si>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</si>
  <si>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</si>
  <si>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</si>
  <si>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</si>
  <si>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</si>
  <si>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</si>
  <si>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</si>
  <si>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</si>
  <si>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</si>
  <si>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</si>
  <si>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</si>
  <si>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</si>
  <si>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</si>
  <si>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千葉県</t>
    <phoneticPr fontId="5"/>
  </si>
  <si>
    <t>市町村類型</t>
    <phoneticPr fontId="5"/>
  </si>
  <si>
    <t>Ⅲ－２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</si>
  <si>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</si>
  <si>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</si>
  <si>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</si>
  <si>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</si>
  <si>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</si>
  <si>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</si>
  <si>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</si>
  <si>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</si>
  <si>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</si>
  <si>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</si>
  <si>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</si>
  <si>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</si>
  <si>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長生村</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</si>
  <si>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</si>
  <si>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</si>
  <si>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</si>
  <si>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</si>
  <si>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</si>
  <si>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</si>
  <si>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</si>
  <si>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</si>
  <si>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</si>
  <si>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</si>
  <si>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</si>
  <si>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</si>
  <si>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</si>
  <si>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</si>
  <si>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</si>
  <si>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</si>
  <si>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</si>
  <si>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</si>
  <si>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</si>
  <si>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</si>
  <si>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</si>
  <si>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</si>
  <si>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</si>
  <si>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</si>
  <si>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</si>
  <si>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</si>
  <si>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</si>
  <si>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</si>
  <si>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</si>
  <si>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</si>
  <si>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</si>
  <si>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</si>
  <si>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</si>
  <si>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</si>
  <si>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</si>
  <si>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</si>
  <si>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</si>
  <si>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</si>
  <si>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</si>
  <si>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</si>
  <si>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</si>
  <si>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</si>
  <si>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</si>
  <si>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</si>
  <si>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</si>
  <si>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</si>
  <si>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</si>
  <si>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6"/>
  </si>
  <si>
    <t>うち日本人(％)</t>
    <phoneticPr fontId="5"/>
  </si>
  <si>
    <t>-1.7</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</si>
  <si>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</si>
  <si>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</si>
  <si>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</si>
  <si>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</si>
  <si>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</si>
  <si>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</si>
  <si>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</si>
  <si>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</si>
  <si>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</si>
  <si>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</si>
  <si>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</si>
  <si>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</si>
  <si>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</si>
  <si>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</si>
  <si>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</si>
  <si>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</si>
  <si>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</si>
  <si>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</si>
  <si>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</si>
  <si>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</si>
  <si>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</si>
  <si>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</si>
  <si>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</si>
  <si>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</si>
  <si>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</si>
  <si>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</si>
  <si>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</si>
  <si>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</si>
  <si>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</si>
  <si>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</si>
  <si>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</si>
  <si>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</si>
  <si>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</si>
  <si>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</si>
  <si>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</si>
  <si>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</si>
  <si>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</si>
  <si>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</si>
  <si>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</si>
  <si>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</si>
  <si>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</si>
  <si>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</si>
  <si>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</si>
  <si>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</si>
  <si>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</si>
  <si>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</si>
  <si>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</si>
  <si>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</si>
  <si>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</si>
  <si>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</si>
  <si>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</si>
  <si>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</si>
  <si>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</si>
  <si>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</si>
  <si>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</si>
  <si>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</si>
  <si>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</si>
  <si>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</si>
  <si>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千葉県長生村</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</si>
  <si>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</si>
  <si>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</si>
  <si>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</si>
  <si>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</si>
  <si>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</si>
  <si>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</si>
  <si>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</si>
  <si>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</si>
  <si>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</si>
  <si>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</si>
  <si>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</si>
  <si>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</si>
  <si>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</si>
  <si>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</si>
  <si>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</si>
  <si>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</si>
  <si>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</si>
  <si>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</si>
  <si>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</si>
  <si>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</si>
  <si>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</si>
  <si>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</si>
  <si>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</si>
  <si>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</si>
  <si>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</si>
  <si>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</si>
  <si>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</si>
  <si>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</si>
  <si>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</si>
  <si>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</si>
  <si>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</si>
  <si>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</si>
  <si>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</si>
  <si>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</si>
  <si>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</si>
  <si>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</si>
  <si>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</si>
  <si>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</si>
  <si>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</si>
  <si>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</si>
  <si>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</si>
  <si>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</si>
  <si>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</si>
  <si>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</si>
  <si>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</si>
  <si>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</si>
  <si>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</si>
  <si>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</si>
  <si>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</si>
  <si>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</si>
  <si>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</si>
  <si>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</si>
  <si>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</si>
  <si>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</si>
  <si>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</si>
  <si>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</si>
  <si>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</si>
  <si>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</si>
  <si>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</si>
  <si>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</si>
  <si>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</si>
  <si>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</si>
  <si>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</si>
  <si>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</si>
  <si>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</si>
  <si>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</si>
  <si>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</si>
  <si>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</si>
  <si>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</si>
  <si>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</si>
  <si>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</si>
  <si>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</si>
  <si>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</si>
  <si>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</si>
  <si>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</si>
  <si>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</si>
  <si>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</si>
  <si>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</si>
  <si>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</si>
  <si>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</si>
  <si>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</si>
  <si>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</si>
  <si>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</si>
  <si>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</si>
  <si>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</si>
  <si>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</si>
  <si>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</si>
  <si>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</si>
  <si>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</si>
  <si>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</si>
  <si>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</si>
  <si>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</si>
  <si>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</si>
  <si>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</si>
  <si>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</si>
  <si>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</si>
  <si>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</si>
  <si>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</si>
  <si>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</si>
  <si>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</si>
  <si>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</si>
  <si>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</si>
  <si>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</si>
  <si>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</si>
  <si>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</si>
  <si>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</si>
  <si>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</si>
  <si>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</si>
  <si>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</si>
  <si>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</si>
  <si>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</si>
  <si>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</si>
  <si>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</si>
  <si>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</si>
  <si>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</si>
  <si>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</si>
  <si>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</si>
  <si>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</si>
  <si>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</si>
  <si>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</si>
  <si>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</si>
  <si>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</si>
  <si>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7"/>
  </si>
  <si>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</si>
  <si>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</si>
  <si>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</si>
  <si>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</si>
  <si>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</si>
  <si>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</si>
  <si>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</si>
  <si>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</si>
  <si>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</si>
  <si>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</si>
  <si>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</si>
  <si>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</si>
  <si>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</si>
  <si>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</si>
  <si>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</si>
  <si>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</si>
  <si>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</si>
  <si>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</si>
  <si>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</si>
  <si>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</si>
  <si>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</si>
  <si>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</si>
  <si>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</si>
  <si>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</si>
  <si>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</si>
  <si>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</si>
  <si>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</si>
  <si>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千葉県長生村</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</si>
  <si>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</si>
  <si>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</si>
  <si>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</si>
  <si>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</si>
  <si>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</si>
  <si>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</si>
  <si>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</si>
  <si>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</si>
  <si>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</si>
  <si>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</si>
  <si>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</si>
  <si>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</si>
  <si>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</si>
  <si>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</si>
  <si>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</si>
  <si>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</si>
  <si>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</si>
  <si>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</si>
  <si>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</si>
  <si>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</si>
  <si>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</si>
  <si>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</si>
  <si>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</si>
  <si>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</si>
  <si>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</si>
  <si>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</si>
  <si>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</si>
  <si>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</si>
  <si>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</si>
  <si>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</si>
  <si>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</si>
  <si>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</si>
  <si>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</si>
  <si>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</si>
  <si>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</si>
  <si>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</si>
  <si>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</si>
  <si>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</si>
  <si>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</si>
  <si>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</si>
  <si>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</si>
  <si>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</si>
  <si>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</si>
  <si>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</si>
  <si>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</si>
  <si>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</si>
  <si>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</si>
  <si>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</si>
  <si>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</si>
  <si>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</si>
  <si>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</si>
  <si>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</si>
  <si>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</si>
  <si>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</si>
  <si>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</si>
  <si>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</si>
  <si>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</si>
  <si>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</si>
  <si>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</si>
  <si>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</si>
  <si>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</si>
  <si>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</si>
  <si>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</si>
  <si>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</si>
  <si>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</si>
  <si>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</si>
  <si>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</si>
  <si>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</si>
  <si>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</si>
  <si>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</si>
  <si>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</si>
  <si>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</si>
  <si>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</si>
  <si>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</si>
  <si>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</si>
  <si>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</si>
  <si>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</si>
  <si>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</si>
  <si>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</si>
  <si>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</si>
  <si>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</si>
  <si>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</si>
  <si>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</si>
  <si>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</si>
  <si>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</si>
  <si>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</si>
  <si>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</si>
  <si>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</si>
  <si>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</si>
  <si>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</si>
  <si>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</si>
  <si>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</si>
  <si>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</si>
  <si>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</si>
  <si>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</si>
  <si>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</si>
  <si>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</si>
  <si>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</si>
  <si>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</si>
  <si>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</si>
  <si>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</si>
  <si>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</si>
  <si>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</si>
  <si>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</si>
  <si>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</si>
  <si>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</si>
  <si>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</si>
  <si>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</si>
  <si>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</si>
  <si>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</si>
  <si>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</si>
  <si>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</si>
  <si>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</si>
  <si>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</si>
  <si>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</si>
  <si>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</si>
  <si>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</si>
  <si>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</si>
  <si>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</si>
  <si>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</si>
  <si>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</si>
  <si>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</si>
  <si>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</si>
  <si>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</si>
  <si>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</si>
  <si>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</si>
  <si>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</si>
  <si>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</si>
  <si>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</si>
  <si>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</si>
  <si>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</si>
  <si>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</si>
  <si>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</si>
  <si>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</si>
  <si>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</si>
  <si>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</si>
  <si>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</si>
  <si>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</si>
  <si>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</si>
  <si>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</si>
  <si>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</si>
  <si>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</si>
  <si>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</si>
  <si>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</si>
  <si>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</si>
  <si>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</si>
  <si>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</si>
  <si>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</si>
  <si>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</si>
  <si>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</si>
  <si>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</si>
  <si>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</si>
  <si>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</si>
  <si>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</si>
  <si>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</si>
  <si>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</si>
  <si>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</si>
  <si>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</si>
  <si>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</si>
  <si>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</si>
  <si>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</si>
  <si>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</si>
  <si>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</si>
  <si>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</si>
  <si>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</si>
  <si>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</si>
  <si>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</si>
  <si>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</si>
  <si>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</si>
  <si>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</si>
  <si>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</si>
  <si>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</si>
  <si>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</si>
  <si>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2.94</t>
  </si>
  <si>
    <t>▲ 0.26</t>
  </si>
  <si>
    <t>一般会計</t>
  </si>
  <si>
    <t>国民健康保険特別会計</t>
  </si>
  <si>
    <t>介護保険特別会計</t>
  </si>
  <si>
    <t>下水道事業会計</t>
  </si>
  <si>
    <t>後期高齢者医療特別会計</t>
  </si>
  <si>
    <t>その他会計（赤字）</t>
  </si>
  <si>
    <t>その他会計（黒字）</t>
  </si>
  <si>
    <t>R01</t>
    <phoneticPr fontId="5"/>
  </si>
  <si>
    <t>R02</t>
    <phoneticPr fontId="5"/>
  </si>
  <si>
    <t>R03</t>
    <phoneticPr fontId="5"/>
  </si>
  <si>
    <t>R04</t>
    <phoneticPr fontId="5"/>
  </si>
  <si>
    <t>R05</t>
    <phoneticPr fontId="5"/>
  </si>
  <si>
    <t>千葉県市町村総合事務組合（一般会計）</t>
    <rPh sb="0" eb="3">
      <t>チバケン</t>
    </rPh>
    <rPh sb="3" eb="6">
      <t>シチョウソン</t>
    </rPh>
    <rPh sb="6" eb="8">
      <t>ソウゴウ</t>
    </rPh>
    <rPh sb="8" eb="10">
      <t>ジム</t>
    </rPh>
    <rPh sb="10" eb="12">
      <t>クミアイ</t>
    </rPh>
    <rPh sb="13" eb="15">
      <t>イッパン</t>
    </rPh>
    <rPh sb="15" eb="17">
      <t>カイケイ</t>
    </rPh>
    <phoneticPr fontId="2"/>
  </si>
  <si>
    <t>千葉県市町村総合事務組合（千葉県自治会館管理運営特別会計）</t>
    <rPh sb="0" eb="3">
      <t>チバケン</t>
    </rPh>
    <rPh sb="3" eb="6">
      <t>シチョウソン</t>
    </rPh>
    <rPh sb="6" eb="8">
      <t>ソウゴウ</t>
    </rPh>
    <rPh sb="8" eb="10">
      <t>ジム</t>
    </rPh>
    <rPh sb="10" eb="12">
      <t>クミアイ</t>
    </rPh>
    <rPh sb="13" eb="16">
      <t>チバケン</t>
    </rPh>
    <rPh sb="16" eb="18">
      <t>ジチ</t>
    </rPh>
    <rPh sb="18" eb="20">
      <t>カイカン</t>
    </rPh>
    <rPh sb="20" eb="22">
      <t>カンリ</t>
    </rPh>
    <rPh sb="22" eb="24">
      <t>ウンエイ</t>
    </rPh>
    <rPh sb="24" eb="26">
      <t>トクベツ</t>
    </rPh>
    <rPh sb="26" eb="28">
      <t>カイケイ</t>
    </rPh>
    <phoneticPr fontId="2"/>
  </si>
  <si>
    <t>千葉県市町村総合事務組合（千葉県自治研修センター特別会計）</t>
    <rPh sb="0" eb="3">
      <t>チバケン</t>
    </rPh>
    <rPh sb="3" eb="6">
      <t>シチョウソン</t>
    </rPh>
    <rPh sb="6" eb="8">
      <t>ソウゴウ</t>
    </rPh>
    <rPh sb="8" eb="10">
      <t>ジム</t>
    </rPh>
    <rPh sb="10" eb="12">
      <t>クミアイ</t>
    </rPh>
    <rPh sb="13" eb="16">
      <t>チバケン</t>
    </rPh>
    <rPh sb="16" eb="18">
      <t>ジチ</t>
    </rPh>
    <rPh sb="18" eb="20">
      <t>ケンシュウ</t>
    </rPh>
    <rPh sb="24" eb="26">
      <t>トクベツ</t>
    </rPh>
    <rPh sb="26" eb="28">
      <t>カイケイ</t>
    </rPh>
    <phoneticPr fontId="2"/>
  </si>
  <si>
    <t>千葉県市町村総合事務組合（千葉県市町村交通災害共済特別会計）</t>
    <rPh sb="0" eb="3">
      <t>チバケン</t>
    </rPh>
    <rPh sb="3" eb="6">
      <t>シチョウソン</t>
    </rPh>
    <rPh sb="6" eb="8">
      <t>ソウゴウ</t>
    </rPh>
    <rPh sb="8" eb="10">
      <t>ジム</t>
    </rPh>
    <rPh sb="10" eb="12">
      <t>クミアイ</t>
    </rPh>
    <rPh sb="13" eb="16">
      <t>チバケン</t>
    </rPh>
    <rPh sb="16" eb="19">
      <t>シチョウソン</t>
    </rPh>
    <rPh sb="19" eb="21">
      <t>コウツウ</t>
    </rPh>
    <rPh sb="21" eb="23">
      <t>サイガイ</t>
    </rPh>
    <rPh sb="23" eb="25">
      <t>キョウサイ</t>
    </rPh>
    <rPh sb="25" eb="27">
      <t>トクベツ</t>
    </rPh>
    <rPh sb="27" eb="29">
      <t>カイケイ</t>
    </rPh>
    <phoneticPr fontId="2"/>
  </si>
  <si>
    <t>千葉県後期高齢者医療広域連合（一般会計）</t>
    <rPh sb="0" eb="3">
      <t>チバケン</t>
    </rPh>
    <rPh sb="3" eb="5">
      <t>コウキ</t>
    </rPh>
    <rPh sb="5" eb="8">
      <t>コウレイシャ</t>
    </rPh>
    <rPh sb="8" eb="10">
      <t>イリョウ</t>
    </rPh>
    <rPh sb="10" eb="12">
      <t>コウイキ</t>
    </rPh>
    <rPh sb="12" eb="14">
      <t>レンゴウ</t>
    </rPh>
    <rPh sb="15" eb="17">
      <t>イッパン</t>
    </rPh>
    <rPh sb="17" eb="19">
      <t>カイケイ</t>
    </rPh>
    <phoneticPr fontId="2"/>
  </si>
  <si>
    <t>千葉県後期高齢者医療広域連合（後期高齢者医療特別会計）</t>
    <rPh sb="0" eb="3">
      <t>チバケン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</si>
  <si>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一宮聖苑組合</t>
    <rPh sb="0" eb="2">
      <t>イチノミヤ</t>
    </rPh>
    <rPh sb="2" eb="4">
      <t>セイエン</t>
    </rPh>
    <rPh sb="4" eb="6">
      <t>クミアイ</t>
    </rPh>
    <phoneticPr fontId="2"/>
  </si>
  <si>
    <t>長生郡市広域市町村圏組合（一般会計）</t>
    <rPh sb="0" eb="3">
      <t>チョウセイグン</t>
    </rPh>
    <rPh sb="3" eb="4">
      <t>シ</t>
    </rPh>
    <rPh sb="4" eb="6">
      <t>コウイキ</t>
    </rPh>
    <rPh sb="6" eb="9">
      <t>シチョウソン</t>
    </rPh>
    <rPh sb="9" eb="10">
      <t>ケン</t>
    </rPh>
    <rPh sb="10" eb="12">
      <t>クミアイ</t>
    </rPh>
    <rPh sb="13" eb="15">
      <t>イッパン</t>
    </rPh>
    <rPh sb="15" eb="17">
      <t>カイケイ</t>
    </rPh>
    <phoneticPr fontId="2"/>
  </si>
  <si>
    <t>長生郡市広域市町村圏組合（水道事業会計）</t>
    <rPh sb="0" eb="3">
      <t>チョウセイグン</t>
    </rPh>
    <rPh sb="3" eb="4">
      <t>シ</t>
    </rPh>
    <rPh sb="4" eb="6">
      <t>コウイキ</t>
    </rPh>
    <rPh sb="6" eb="9">
      <t>シチョウソン</t>
    </rPh>
    <rPh sb="9" eb="10">
      <t>ケン</t>
    </rPh>
    <rPh sb="10" eb="12">
      <t>クミアイ</t>
    </rPh>
    <rPh sb="13" eb="15">
      <t>スイドウ</t>
    </rPh>
    <rPh sb="15" eb="17">
      <t>ジギョウ</t>
    </rPh>
    <rPh sb="17" eb="19">
      <t>カイケイ</t>
    </rPh>
    <phoneticPr fontId="2"/>
  </si>
  <si>
    <t>長生郡市広域市町村圏組合（病院事業会計）</t>
    <rPh sb="0" eb="3">
      <t>チョウセイグン</t>
    </rPh>
    <rPh sb="3" eb="4">
      <t>シ</t>
    </rPh>
    <rPh sb="4" eb="6">
      <t>コウイキ</t>
    </rPh>
    <rPh sb="6" eb="9">
      <t>シチョウソン</t>
    </rPh>
    <rPh sb="9" eb="10">
      <t>ケン</t>
    </rPh>
    <rPh sb="10" eb="12">
      <t>クミアイ</t>
    </rPh>
    <rPh sb="13" eb="15">
      <t>ビョウイン</t>
    </rPh>
    <rPh sb="15" eb="17">
      <t>ジギョウ</t>
    </rPh>
    <rPh sb="17" eb="19">
      <t>カイケイ</t>
    </rPh>
    <phoneticPr fontId="2"/>
  </si>
  <si>
    <t>九十九里地域水道企業団（水道用水供給事業会計）</t>
    <rPh sb="0" eb="4">
      <t>クジュウクリ</t>
    </rPh>
    <rPh sb="4" eb="6">
      <t>チイキ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2"/>
  </si>
  <si>
    <t>-</t>
    <phoneticPr fontId="2"/>
  </si>
  <si>
    <t>-</t>
    <phoneticPr fontId="2"/>
  </si>
  <si>
    <t>教育施設整備基金</t>
  </si>
  <si>
    <t>ふるさと応援基金</t>
  </si>
  <si>
    <t>八積駅周辺環境整備基金</t>
  </si>
  <si>
    <t>地域福祉基金</t>
  </si>
  <si>
    <t>奨学基金</t>
  </si>
  <si>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</si>
  <si>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</si>
  <si>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</si>
  <si>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</si>
  <si>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</si>
  <si>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の老朽化対策のための投資が行われた結果、類似団体と比較して将来負担比率は高く、有形固定資産減価償却率は低い状況となっています。将来負担比率と有形固定資産減価償却率のバランスを考えながら施設の老朽化対策が必要となります。</t>
    <rPh sb="24" eb="26">
      <t>ケッカ</t>
    </rPh>
    <rPh sb="27" eb="29">
      <t>ルイジ</t>
    </rPh>
    <rPh sb="29" eb="31">
      <t>ダンタイ</t>
    </rPh>
    <rPh sb="32" eb="34">
      <t>ヒカク</t>
    </rPh>
    <rPh sb="36" eb="38">
      <t>ショウライ</t>
    </rPh>
    <rPh sb="38" eb="42">
      <t>フタンヒリツ</t>
    </rPh>
    <rPh sb="43" eb="44">
      <t>タカ</t>
    </rPh>
    <rPh sb="46" eb="48">
      <t>ユウケイ</t>
    </rPh>
    <rPh sb="48" eb="52">
      <t>コテイシサン</t>
    </rPh>
    <rPh sb="52" eb="56">
      <t>ゲンカショウキャク</t>
    </rPh>
    <rPh sb="56" eb="57">
      <t>リツ</t>
    </rPh>
    <rPh sb="58" eb="59">
      <t>ヒク</t>
    </rPh>
    <rPh sb="60" eb="62">
      <t>ジョウキョウ</t>
    </rPh>
    <rPh sb="70" eb="72">
      <t>ショウライ</t>
    </rPh>
    <rPh sb="72" eb="74">
      <t>フタン</t>
    </rPh>
    <rPh sb="74" eb="76">
      <t>ヒリツ</t>
    </rPh>
    <rPh sb="77" eb="79">
      <t>ユウケイ</t>
    </rPh>
    <rPh sb="79" eb="83">
      <t>コテイシサン</t>
    </rPh>
    <rPh sb="83" eb="88">
      <t>ゲンカショウキャクリツ</t>
    </rPh>
    <rPh sb="94" eb="95">
      <t>カンガ</t>
    </rPh>
    <rPh sb="99" eb="101">
      <t>シセツ</t>
    </rPh>
    <rPh sb="102" eb="105">
      <t>ロウキュウカ</t>
    </rPh>
    <rPh sb="105" eb="107">
      <t>タイサク</t>
    </rPh>
    <rPh sb="108" eb="110">
      <t>ヒツヨウ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</si>
  <si>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</si>
  <si>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</si>
  <si>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</si>
  <si>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</si>
  <si>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</si>
  <si>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</si>
  <si>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有形固定資産の老朽化対策のための投資が行われた結果、類似団体と比較して将来負担比率・実質公債費比率ともに高い状況となっています。将来負担比率と実質公債費比率の推移を考えながら施設の老朽化対策行う必要があります。</t>
    <rPh sb="20" eb="21">
      <t>オコナ</t>
    </rPh>
    <rPh sb="24" eb="26">
      <t>ケッカ</t>
    </rPh>
    <rPh sb="27" eb="29">
      <t>ルイジ</t>
    </rPh>
    <rPh sb="29" eb="31">
      <t>ダンタイ</t>
    </rPh>
    <rPh sb="32" eb="34">
      <t>ヒカク</t>
    </rPh>
    <rPh sb="36" eb="38">
      <t>ショウライ</t>
    </rPh>
    <rPh sb="38" eb="40">
      <t>フタン</t>
    </rPh>
    <rPh sb="40" eb="42">
      <t>ヒリツ</t>
    </rPh>
    <rPh sb="43" eb="45">
      <t>ジッシツ</t>
    </rPh>
    <rPh sb="45" eb="50">
      <t>コウサイヒヒリツ</t>
    </rPh>
    <rPh sb="53" eb="54">
      <t>タカ</t>
    </rPh>
    <rPh sb="55" eb="57">
      <t>ジョウキョウ</t>
    </rPh>
    <rPh sb="80" eb="82">
      <t>スイイ</t>
    </rPh>
    <rPh sb="96" eb="97">
      <t>オコナ</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</si>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</sst>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indexed="8"/>
      <name val="游ゴシック"/>
      <family val="3"/>
      <charset val="128"/>
      <scheme val="minor"/>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33638E9-B415-4BD6-8ACF-4F668CF957D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103390</c:v>
                </c:pt>
                <c:pt idx="1">
                  <c:v>117234</c:v>
                </c:pt>
                <c:pt idx="2">
                  <c:v>97758</c:v>
                </c:pt>
                <c:pt idx="3">
                  <c:v>91338</c:v>
                </c:pt>
                <c:pt idx="4">
                  <c:v>103975</c:v>
                </c:pt>
              </c:numCache>
            </c:numRef>
          </c:val>
          <c:smooth val="0"/>
          <c:extLst>
            <c:ext xmlns:c16="http://schemas.microsoft.com/office/drawing/2014/chart" uri="{C3380CC4-5D6E-409C-BE32-E72D297353CC}">
              <c16:uniqueId val="{00000000-1271-43B2-8213-3262B4FC219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39435</c:v>
                </c:pt>
                <c:pt idx="1">
                  <c:v>118527</c:v>
                </c:pt>
                <c:pt idx="2">
                  <c:v>58565</c:v>
                </c:pt>
                <c:pt idx="3">
                  <c:v>34744</c:v>
                </c:pt>
                <c:pt idx="4">
                  <c:v>66266</c:v>
                </c:pt>
              </c:numCache>
            </c:numRef>
          </c:val>
          <c:smooth val="0"/>
          <c:extLst>
            <c:ext xmlns:c16="http://schemas.microsoft.com/office/drawing/2014/chart" uri="{C3380CC4-5D6E-409C-BE32-E72D297353CC}">
              <c16:uniqueId val="{00000001-1271-43B2-8213-3262B4FC219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10.1</c:v>
                </c:pt>
                <c:pt idx="1">
                  <c:v>9.5</c:v>
                </c:pt>
                <c:pt idx="2">
                  <c:v>9.6</c:v>
                </c:pt>
                <c:pt idx="3">
                  <c:v>7.49</c:v>
                </c:pt>
                <c:pt idx="4">
                  <c:v>8.7100000000000009</c:v>
                </c:pt>
              </c:numCache>
            </c:numRef>
          </c:val>
          <c:extLst>
            <c:ext xmlns:c16="http://schemas.microsoft.com/office/drawing/2014/chart" uri="{C3380CC4-5D6E-409C-BE32-E72D297353CC}">
              <c16:uniqueId val="{00000000-4424-472D-BC9B-B0895C02D3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19.88</c:v>
                </c:pt>
                <c:pt idx="1">
                  <c:v>23.8</c:v>
                </c:pt>
                <c:pt idx="2">
                  <c:v>24.71</c:v>
                </c:pt>
                <c:pt idx="3">
                  <c:v>24.7</c:v>
                </c:pt>
                <c:pt idx="4">
                  <c:v>22.88</c:v>
                </c:pt>
              </c:numCache>
            </c:numRef>
          </c:val>
          <c:extLst>
            <c:ext xmlns:c16="http://schemas.microsoft.com/office/drawing/2014/chart" uri="{C3380CC4-5D6E-409C-BE32-E72D297353CC}">
              <c16:uniqueId val="{00000001-4424-472D-BC9B-B0895C02D36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0.8</c:v>
                </c:pt>
                <c:pt idx="1">
                  <c:v>4.68</c:v>
                </c:pt>
                <c:pt idx="2">
                  <c:v>3.04</c:v>
                </c:pt>
                <c:pt idx="3">
                  <c:v>-2.94</c:v>
                </c:pt>
                <c:pt idx="4">
                  <c:v>-0.26</c:v>
                </c:pt>
              </c:numCache>
            </c:numRef>
          </c:val>
          <c:smooth val="0"/>
          <c:extLst>
            <c:ext xmlns:c16="http://schemas.microsoft.com/office/drawing/2014/chart" uri="{C3380CC4-5D6E-409C-BE32-E72D297353CC}">
              <c16:uniqueId val="{00000002-4424-472D-BC9B-B0895C02D36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0.28000000000000003</c:v>
                </c:pt>
                <c:pt idx="2">
                  <c:v>#N/A</c:v>
                </c:pt>
                <c:pt idx="3">
                  <c:v>0.28000000000000003</c:v>
                </c:pt>
                <c:pt idx="4">
                  <c:v>#N/A</c:v>
                </c:pt>
                <c:pt idx="5">
                  <c:v>0.16</c:v>
                </c:pt>
                <c:pt idx="6">
                  <c:v>#N/A</c:v>
                </c:pt>
                <c:pt idx="7">
                  <c:v>3.62</c:v>
                </c:pt>
                <c:pt idx="8">
                  <c:v>0</c:v>
                </c:pt>
                <c:pt idx="9">
                  <c:v>0</c:v>
                </c:pt>
              </c:numCache>
            </c:numRef>
          </c:val>
          <c:extLst>
            <c:ext xmlns:c16="http://schemas.microsoft.com/office/drawing/2014/chart" uri="{C3380CC4-5D6E-409C-BE32-E72D297353CC}">
              <c16:uniqueId val="{00000000-4C6E-4EA0-A324-6F0CC3E64E2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6E-4EA0-A324-6F0CC3E64E2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C6E-4EA0-A324-6F0CC3E64E2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C6E-4EA0-A324-6F0CC3E64E28}"/>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4C6E-4EA0-A324-6F0CC3E64E28}"/>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0.02</c:v>
                </c:pt>
                <c:pt idx="2">
                  <c:v>#N/A</c:v>
                </c:pt>
                <c:pt idx="3">
                  <c:v>0</c:v>
                </c:pt>
                <c:pt idx="4">
                  <c:v>#N/A</c:v>
                </c:pt>
                <c:pt idx="5">
                  <c:v>0.02</c:v>
                </c:pt>
                <c:pt idx="6">
                  <c:v>#N/A</c:v>
                </c:pt>
                <c:pt idx="7">
                  <c:v>0.02</c:v>
                </c:pt>
                <c:pt idx="8">
                  <c:v>#N/A</c:v>
                </c:pt>
                <c:pt idx="9">
                  <c:v>0.01</c:v>
                </c:pt>
              </c:numCache>
            </c:numRef>
          </c:val>
          <c:extLst>
            <c:ext xmlns:c16="http://schemas.microsoft.com/office/drawing/2014/chart" uri="{C3380CC4-5D6E-409C-BE32-E72D297353CC}">
              <c16:uniqueId val="{00000005-4C6E-4EA0-A324-6F0CC3E64E28}"/>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0.99</c:v>
                </c:pt>
              </c:numCache>
            </c:numRef>
          </c:val>
          <c:extLst>
            <c:ext xmlns:c16="http://schemas.microsoft.com/office/drawing/2014/chart" uri="{C3380CC4-5D6E-409C-BE32-E72D297353CC}">
              <c16:uniqueId val="{00000006-4C6E-4EA0-A324-6F0CC3E64E28}"/>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2.27</c:v>
                </c:pt>
                <c:pt idx="2">
                  <c:v>#N/A</c:v>
                </c:pt>
                <c:pt idx="3">
                  <c:v>1.08</c:v>
                </c:pt>
                <c:pt idx="4">
                  <c:v>#N/A</c:v>
                </c:pt>
                <c:pt idx="5">
                  <c:v>0.59</c:v>
                </c:pt>
                <c:pt idx="6">
                  <c:v>#N/A</c:v>
                </c:pt>
                <c:pt idx="7">
                  <c:v>1.33</c:v>
                </c:pt>
                <c:pt idx="8">
                  <c:v>#N/A</c:v>
                </c:pt>
                <c:pt idx="9">
                  <c:v>1.25</c:v>
                </c:pt>
              </c:numCache>
            </c:numRef>
          </c:val>
          <c:extLst>
            <c:ext xmlns:c16="http://schemas.microsoft.com/office/drawing/2014/chart" uri="{C3380CC4-5D6E-409C-BE32-E72D297353CC}">
              <c16:uniqueId val="{00000007-4C6E-4EA0-A324-6F0CC3E64E28}"/>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2.61</c:v>
                </c:pt>
                <c:pt idx="2">
                  <c:v>#N/A</c:v>
                </c:pt>
                <c:pt idx="3">
                  <c:v>2.91</c:v>
                </c:pt>
                <c:pt idx="4">
                  <c:v>#N/A</c:v>
                </c:pt>
                <c:pt idx="5">
                  <c:v>3.41</c:v>
                </c:pt>
                <c:pt idx="6">
                  <c:v>#N/A</c:v>
                </c:pt>
                <c:pt idx="7">
                  <c:v>4.59</c:v>
                </c:pt>
                <c:pt idx="8">
                  <c:v>#N/A</c:v>
                </c:pt>
                <c:pt idx="9">
                  <c:v>2.63</c:v>
                </c:pt>
              </c:numCache>
            </c:numRef>
          </c:val>
          <c:extLst>
            <c:ext xmlns:c16="http://schemas.microsoft.com/office/drawing/2014/chart" uri="{C3380CC4-5D6E-409C-BE32-E72D297353CC}">
              <c16:uniqueId val="{00000008-4C6E-4EA0-A324-6F0CC3E64E28}"/>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10.09</c:v>
                </c:pt>
                <c:pt idx="2">
                  <c:v>#N/A</c:v>
                </c:pt>
                <c:pt idx="3">
                  <c:v>9.5</c:v>
                </c:pt>
                <c:pt idx="4">
                  <c:v>#N/A</c:v>
                </c:pt>
                <c:pt idx="5">
                  <c:v>9.6</c:v>
                </c:pt>
                <c:pt idx="6">
                  <c:v>#N/A</c:v>
                </c:pt>
                <c:pt idx="7">
                  <c:v>7.49</c:v>
                </c:pt>
                <c:pt idx="8">
                  <c:v>#N/A</c:v>
                </c:pt>
                <c:pt idx="9">
                  <c:v>8.6999999999999993</c:v>
                </c:pt>
              </c:numCache>
            </c:numRef>
          </c:val>
          <c:extLst>
            <c:ext xmlns:c16="http://schemas.microsoft.com/office/drawing/2014/chart" uri="{C3380CC4-5D6E-409C-BE32-E72D297353CC}">
              <c16:uniqueId val="{00000009-4C6E-4EA0-A324-6F0CC3E64E2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493</c:v>
                </c:pt>
                <c:pt idx="5">
                  <c:v>488</c:v>
                </c:pt>
                <c:pt idx="8">
                  <c:v>495</c:v>
                </c:pt>
                <c:pt idx="11">
                  <c:v>497</c:v>
                </c:pt>
                <c:pt idx="14">
                  <c:v>485</c:v>
                </c:pt>
              </c:numCache>
            </c:numRef>
          </c:val>
          <c:extLst>
            <c:ext xmlns:c16="http://schemas.microsoft.com/office/drawing/2014/chart" uri="{C3380CC4-5D6E-409C-BE32-E72D297353CC}">
              <c16:uniqueId val="{00000000-C60E-4BE6-AB40-591F3E08C7A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60E-4BE6-AB40-591F3E08C7A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60E-4BE6-AB40-591F3E08C7A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53</c:v>
                </c:pt>
                <c:pt idx="3">
                  <c:v>45</c:v>
                </c:pt>
                <c:pt idx="6">
                  <c:v>44</c:v>
                </c:pt>
                <c:pt idx="9">
                  <c:v>43</c:v>
                </c:pt>
                <c:pt idx="12">
                  <c:v>57</c:v>
                </c:pt>
              </c:numCache>
            </c:numRef>
          </c:val>
          <c:extLst>
            <c:ext xmlns:c16="http://schemas.microsoft.com/office/drawing/2014/chart" uri="{C3380CC4-5D6E-409C-BE32-E72D297353CC}">
              <c16:uniqueId val="{00000003-C60E-4BE6-AB40-591F3E08C7A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311</c:v>
                </c:pt>
                <c:pt idx="3">
                  <c:v>299</c:v>
                </c:pt>
                <c:pt idx="6">
                  <c:v>309</c:v>
                </c:pt>
                <c:pt idx="9">
                  <c:v>337</c:v>
                </c:pt>
                <c:pt idx="12">
                  <c:v>321</c:v>
                </c:pt>
              </c:numCache>
            </c:numRef>
          </c:val>
          <c:extLst>
            <c:ext xmlns:c16="http://schemas.microsoft.com/office/drawing/2014/chart" uri="{C3380CC4-5D6E-409C-BE32-E72D297353CC}">
              <c16:uniqueId val="{00000004-C60E-4BE6-AB40-591F3E08C7A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0E-4BE6-AB40-591F3E08C7A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60E-4BE6-AB40-591F3E08C7A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426</c:v>
                </c:pt>
                <c:pt idx="3">
                  <c:v>439</c:v>
                </c:pt>
                <c:pt idx="6">
                  <c:v>452</c:v>
                </c:pt>
                <c:pt idx="9">
                  <c:v>460</c:v>
                </c:pt>
                <c:pt idx="12">
                  <c:v>470</c:v>
                </c:pt>
              </c:numCache>
            </c:numRef>
          </c:val>
          <c:extLst>
            <c:ext xmlns:c16="http://schemas.microsoft.com/office/drawing/2014/chart" uri="{C3380CC4-5D6E-409C-BE32-E72D297353CC}">
              <c16:uniqueId val="{00000007-C60E-4BE6-AB40-591F3E08C7A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297</c:v>
                </c:pt>
                <c:pt idx="2">
                  <c:v>#N/A</c:v>
                </c:pt>
                <c:pt idx="3">
                  <c:v>#N/A</c:v>
                </c:pt>
                <c:pt idx="4">
                  <c:v>295</c:v>
                </c:pt>
                <c:pt idx="5">
                  <c:v>#N/A</c:v>
                </c:pt>
                <c:pt idx="6">
                  <c:v>#N/A</c:v>
                </c:pt>
                <c:pt idx="7">
                  <c:v>310</c:v>
                </c:pt>
                <c:pt idx="8">
                  <c:v>#N/A</c:v>
                </c:pt>
                <c:pt idx="9">
                  <c:v>#N/A</c:v>
                </c:pt>
                <c:pt idx="10">
                  <c:v>343</c:v>
                </c:pt>
                <c:pt idx="11">
                  <c:v>#N/A</c:v>
                </c:pt>
                <c:pt idx="12">
                  <c:v>#N/A</c:v>
                </c:pt>
                <c:pt idx="13">
                  <c:v>363</c:v>
                </c:pt>
                <c:pt idx="14">
                  <c:v>#N/A</c:v>
                </c:pt>
              </c:numCache>
            </c:numRef>
          </c:val>
          <c:smooth val="0"/>
          <c:extLst>
            <c:ext xmlns:c16="http://schemas.microsoft.com/office/drawing/2014/chart" uri="{C3380CC4-5D6E-409C-BE32-E72D297353CC}">
              <c16:uniqueId val="{00000008-C60E-4BE6-AB40-591F3E08C7A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5796</c:v>
                </c:pt>
                <c:pt idx="5">
                  <c:v>5724</c:v>
                </c:pt>
                <c:pt idx="8">
                  <c:v>5668</c:v>
                </c:pt>
                <c:pt idx="11">
                  <c:v>5735</c:v>
                </c:pt>
                <c:pt idx="14">
                  <c:v>5533</c:v>
                </c:pt>
              </c:numCache>
            </c:numRef>
          </c:val>
          <c:extLst>
            <c:ext xmlns:c16="http://schemas.microsoft.com/office/drawing/2014/chart" uri="{C3380CC4-5D6E-409C-BE32-E72D297353CC}">
              <c16:uniqueId val="{00000000-88A7-405C-ACE2-2CAFCD72887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88A7-405C-ACE2-2CAFCD72887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2543</c:v>
                </c:pt>
                <c:pt idx="5">
                  <c:v>2563</c:v>
                </c:pt>
                <c:pt idx="8">
                  <c:v>2658</c:v>
                </c:pt>
                <c:pt idx="11">
                  <c:v>2635</c:v>
                </c:pt>
                <c:pt idx="14">
                  <c:v>2388</c:v>
                </c:pt>
              </c:numCache>
            </c:numRef>
          </c:val>
          <c:extLst>
            <c:ext xmlns:c16="http://schemas.microsoft.com/office/drawing/2014/chart" uri="{C3380CC4-5D6E-409C-BE32-E72D297353CC}">
              <c16:uniqueId val="{00000002-88A7-405C-ACE2-2CAFCD72887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8A7-405C-ACE2-2CAFCD72887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8A7-405C-ACE2-2CAFCD72887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8A7-405C-ACE2-2CAFCD72887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931</c:v>
                </c:pt>
                <c:pt idx="3">
                  <c:v>892</c:v>
                </c:pt>
                <c:pt idx="6">
                  <c:v>862</c:v>
                </c:pt>
                <c:pt idx="9">
                  <c:v>864</c:v>
                </c:pt>
                <c:pt idx="12">
                  <c:v>792</c:v>
                </c:pt>
              </c:numCache>
            </c:numRef>
          </c:val>
          <c:extLst>
            <c:ext xmlns:c16="http://schemas.microsoft.com/office/drawing/2014/chart" uri="{C3380CC4-5D6E-409C-BE32-E72D297353CC}">
              <c16:uniqueId val="{00000006-88A7-405C-ACE2-2CAFCD72887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377</c:v>
                </c:pt>
                <c:pt idx="3">
                  <c:v>389</c:v>
                </c:pt>
                <c:pt idx="6">
                  <c:v>564</c:v>
                </c:pt>
                <c:pt idx="9">
                  <c:v>413</c:v>
                </c:pt>
                <c:pt idx="12">
                  <c:v>422</c:v>
                </c:pt>
              </c:numCache>
            </c:numRef>
          </c:val>
          <c:extLst>
            <c:ext xmlns:c16="http://schemas.microsoft.com/office/drawing/2014/chart" uri="{C3380CC4-5D6E-409C-BE32-E72D297353CC}">
              <c16:uniqueId val="{00000007-88A7-405C-ACE2-2CAFCD72887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3687</c:v>
                </c:pt>
                <c:pt idx="3">
                  <c:v>3609</c:v>
                </c:pt>
                <c:pt idx="6">
                  <c:v>3498</c:v>
                </c:pt>
                <c:pt idx="9">
                  <c:v>3384</c:v>
                </c:pt>
                <c:pt idx="12">
                  <c:v>3146</c:v>
                </c:pt>
              </c:numCache>
            </c:numRef>
          </c:val>
          <c:extLst>
            <c:ext xmlns:c16="http://schemas.microsoft.com/office/drawing/2014/chart" uri="{C3380CC4-5D6E-409C-BE32-E72D297353CC}">
              <c16:uniqueId val="{00000008-88A7-405C-ACE2-2CAFCD72887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8A7-405C-ACE2-2CAFCD72887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4606</c:v>
                </c:pt>
                <c:pt idx="3">
                  <c:v>4871</c:v>
                </c:pt>
                <c:pt idx="6">
                  <c:v>4892</c:v>
                </c:pt>
                <c:pt idx="9">
                  <c:v>4652</c:v>
                </c:pt>
                <c:pt idx="12">
                  <c:v>4749</c:v>
                </c:pt>
              </c:numCache>
            </c:numRef>
          </c:val>
          <c:extLst>
            <c:ext xmlns:c16="http://schemas.microsoft.com/office/drawing/2014/chart" uri="{C3380CC4-5D6E-409C-BE32-E72D297353CC}">
              <c16:uniqueId val="{0000000A-88A7-405C-ACE2-2CAFCD72887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1261</c:v>
                </c:pt>
                <c:pt idx="2">
                  <c:v>#N/A</c:v>
                </c:pt>
                <c:pt idx="3">
                  <c:v>#N/A</c:v>
                </c:pt>
                <c:pt idx="4">
                  <c:v>1473</c:v>
                </c:pt>
                <c:pt idx="5">
                  <c:v>#N/A</c:v>
                </c:pt>
                <c:pt idx="6">
                  <c:v>#N/A</c:v>
                </c:pt>
                <c:pt idx="7">
                  <c:v>1491</c:v>
                </c:pt>
                <c:pt idx="8">
                  <c:v>#N/A</c:v>
                </c:pt>
                <c:pt idx="9">
                  <c:v>#N/A</c:v>
                </c:pt>
                <c:pt idx="10">
                  <c:v>943</c:v>
                </c:pt>
                <c:pt idx="11">
                  <c:v>#N/A</c:v>
                </c:pt>
                <c:pt idx="12">
                  <c:v>#N/A</c:v>
                </c:pt>
                <c:pt idx="13">
                  <c:v>1187</c:v>
                </c:pt>
                <c:pt idx="14">
                  <c:v>#N/A</c:v>
                </c:pt>
              </c:numCache>
            </c:numRef>
          </c:val>
          <c:smooth val="0"/>
          <c:extLst>
            <c:ext xmlns:c16="http://schemas.microsoft.com/office/drawing/2014/chart" uri="{C3380CC4-5D6E-409C-BE32-E72D297353CC}">
              <c16:uniqueId val="{0000000B-88A7-405C-ACE2-2CAFCD72887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993</c:v>
                </c:pt>
                <c:pt idx="1">
                  <c:v>970</c:v>
                </c:pt>
                <c:pt idx="2">
                  <c:v>908</c:v>
                </c:pt>
              </c:numCache>
            </c:numRef>
          </c:val>
          <c:extLst>
            <c:ext xmlns:c16="http://schemas.microsoft.com/office/drawing/2014/chart" uri="{C3380CC4-5D6E-409C-BE32-E72D297353CC}">
              <c16:uniqueId val="{00000000-77F4-4059-A3CF-31D851289AF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170</c:v>
                </c:pt>
                <c:pt idx="1">
                  <c:v>190</c:v>
                </c:pt>
                <c:pt idx="2">
                  <c:v>140</c:v>
                </c:pt>
              </c:numCache>
            </c:numRef>
          </c:val>
          <c:extLst>
            <c:ext xmlns:c16="http://schemas.microsoft.com/office/drawing/2014/chart" uri="{C3380CC4-5D6E-409C-BE32-E72D297353CC}">
              <c16:uniqueId val="{00000001-77F4-4059-A3CF-31D851289AF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1231</c:v>
                </c:pt>
                <c:pt idx="1">
                  <c:v>1324</c:v>
                </c:pt>
                <c:pt idx="2">
                  <c:v>1162</c:v>
                </c:pt>
              </c:numCache>
            </c:numRef>
          </c:val>
          <c:extLst>
            <c:ext xmlns:c16="http://schemas.microsoft.com/office/drawing/2014/chart" uri="{C3380CC4-5D6E-409C-BE32-E72D297353CC}">
              <c16:uniqueId val="{00000002-77F4-4059-A3CF-31D851289AF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2391760875750597E-2"/>
                  <c:y val="-7.4897578071743132E-2"/>
                </c:manualLayout>
              </c:layout>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{5CF5F55A-C50C-4FDB-B7C0-671467394831}</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327E-4FF4-9EF3-6B44649E888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{09ADDEEF-9A66-4DB9-A656-6F637EC9399A}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27E-4FF4-9EF3-6B44649E888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{7EC6CEF4-F9A4-40EA-AF92-7451C65ECEC4}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27E-4FF4-9EF3-6B44649E888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{1E412CE9-9267-4693-889D-803C6D0F125E}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27E-4FF4-9EF3-6B44649E888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{7019BFA0-1361-456E-9878-4AAFBA0B104C}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27E-4FF4-9EF3-6B44649E888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{65484910-9610-4509-A037-9EB803F78FCB}</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327E-4FF4-9EF3-6B44649E888F}"/>
                </c:ext>
              </c:extLst>
            </c:dLbl>
            <c:dLbl>
              <c:idx val="16"/>
              <c:layout>
                <c:manualLayout>
                  <c:x val="-4.1639740424717721E-2"/>
                  <c:y val="-5.4580506139987231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{95B6F567-810A-4447-AC48-5F6661CDC036}</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327E-4FF4-9EF3-6B44649E888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{2C9334E0-DFBC-4286-942D-320093647C4D}</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327E-4FF4-9EF3-6B44649E888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{28CF090B-B8FD-4FD8-8F8A-3A7FC0A9619D}</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327E-4FF4-9EF3-6B44649E888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56.5</c:v>
                </c:pt>
                <c:pt idx="8">
                  <c:v>55.8</c:v>
                </c:pt>
                <c:pt idx="16">
                  <c:v>56.6</c:v>
                </c:pt>
                <c:pt idx="24">
                  <c:v>57.6</c:v>
                </c:pt>
                <c:pt idx="32">
                  <c:v>58.2</c:v>
                </c:pt>
              </c:numCache>
            </c:numRef>
          </c:xVal>
          <c:yVal>
            <c:numRef>
              <c:f>公会計指標分析・財政指標組合せ分析表!$BP$51:$DC$51</c:f>
              <c:numCache>
                <c:formatCode>#,##0.0;"▲ "#,##0.0</c:formatCode>
                <c:ptCount val="40"/>
                <c:pt idx="0">
                  <c:v>40.5</c:v>
                </c:pt>
                <c:pt idx="8">
                  <c:v>44.8</c:v>
                </c:pt>
                <c:pt idx="16">
                  <c:v>42.2</c:v>
                </c:pt>
                <c:pt idx="24">
                  <c:v>27.5</c:v>
                </c:pt>
                <c:pt idx="32">
                  <c:v>34</c:v>
                </c:pt>
              </c:numCache>
            </c:numRef>
          </c:yVal>
          <c:smooth val="0"/>
          <c:extLst>
            <c:ext xmlns:c16="http://schemas.microsoft.com/office/drawing/2014/chart" uri="{C3380CC4-5D6E-409C-BE32-E72D297353CC}">
              <c16:uniqueId val="{00000009-327E-4FF4-9EF3-6B44649E888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{14E72826-F537-462F-97CB-9DF52C47739F}</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327E-4FF4-9EF3-6B44649E888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{A986C3C8-8243-49B9-9556-FF238361773E}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27E-4FF4-9EF3-6B44649E888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{024147E7-53CA-4E84-9F89-BAE1C81EB3A9}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27E-4FF4-9EF3-6B44649E888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{164DE352-185B-4CEA-A9CC-E84FD83142F8}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27E-4FF4-9EF3-6B44649E888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{D88EEA48-7C38-4D02-B3FF-5051EB3CE524}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27E-4FF4-9EF3-6B44649E888F}"/>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{E15FB132-B9CD-480F-88BD-812885F51DE0}</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327E-4FF4-9EF3-6B44649E888F}"/>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{159407BB-259B-4DC1-A8F0-57BFE4E60E6C}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327E-4FF4-9EF3-6B44649E888F}"/>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{BE4B408A-CD00-4136-A35F-9BDB13E006BF}</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327E-4FF4-9EF3-6B44649E888F}"/>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{4D136BCB-3C10-42DD-AA9C-961B80C6CF48}</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327E-4FF4-9EF3-6B44649E888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62</c:v>
                </c:pt>
                <c:pt idx="16">
                  <c:v>62.9</c:v>
                </c:pt>
                <c:pt idx="24">
                  <c:v>63.3</c:v>
                </c:pt>
                <c:pt idx="32">
                  <c:v>64.400000000000006</c:v>
                </c:pt>
              </c:numCache>
            </c:numRef>
          </c:xVal>
          <c:yVal>
            <c:numRef>
              <c:f>公会計指標分析・財政指標組合せ分析表!$BP$55:$DC$55</c:f>
              <c:numCache>
                <c:formatCode>#,##0.0;"▲ "#,##0.0</c:formatCode>
                <c:ptCount val="40"/>
                <c:pt idx="0">
                  <c:v>3.1</c:v>
                </c:pt>
                <c:pt idx="8">
                  <c:v>13.7</c:v>
                </c:pt>
                <c:pt idx="16">
                  <c:v>6.9</c:v>
                </c:pt>
                <c:pt idx="24">
                  <c:v>0</c:v>
                </c:pt>
                <c:pt idx="32">
                  <c:v>0</c:v>
                </c:pt>
              </c:numCache>
            </c:numRef>
          </c:yVal>
          <c:smooth val="0"/>
          <c:extLst>
            <c:ext xmlns:c16="http://schemas.microsoft.com/office/drawing/2014/chart" uri="{C3380CC4-5D6E-409C-BE32-E72D297353CC}">
              <c16:uniqueId val="{00000013-327E-4FF4-9EF3-6B44649E888F}"/>
            </c:ext>
          </c:extLst>
        </c:ser>
        <c:dLbls>
          <c:showLegendKey val="0"/>
          <c:showVal val="1"/>
          <c:showCatName val="0"/>
          <c:showSerName val="0"/>
          <c:showPercent val="0"/>
          <c:showBubbleSize val="0"/>
        </c:dLbls>
        <c:axId val="46179840"/>
        <c:axId val="46181760"/>
      </c:scatterChart>
      <c:valAx>
        <c:axId val="46179840"/>
        <c:scaling>
          <c:orientation val="maxMin"/>
          <c:max val="65"/>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{D72ACF1C-F35D-495D-95AE-025A042FB272}</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00D2-448F-9603-E27799D75D7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{63FC5B06-6C2B-403B-9216-3BEEA202362E}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0D2-448F-9603-E27799D75D7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{F432BC4E-B0FC-4B2A-9DA0-4D115A7ED33C}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0D2-448F-9603-E27799D75D7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{E35E5B75-84FA-4884-8959-AA93955D3593}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0D2-448F-9603-E27799D75D7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{2C4D0E36-B809-4738-8817-9B824AD02C99}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0D2-448F-9603-E27799D75D72}"/>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{B5DC5E46-76A6-4C0D-AFF0-510325D6FBC9}</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00D2-448F-9603-E27799D75D72}"/>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{D0B25AAC-62CB-4D86-B632-A2AA3BC3D9B0}</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00D2-448F-9603-E27799D75D72}"/>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{71CDB577-35AA-4FF3-B415-CEAA1422633C}</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00D2-448F-9603-E27799D75D72}"/>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{939B3FCC-CA15-4FCF-B3E8-9371B52CFFF7}</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00D2-448F-9603-E27799D75D7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9.1</c:v>
                </c:pt>
                <c:pt idx="16">
                  <c:v>9</c:v>
                </c:pt>
                <c:pt idx="24">
                  <c:v>9.1999999999999993</c:v>
                </c:pt>
                <c:pt idx="32">
                  <c:v>9.6999999999999993</c:v>
                </c:pt>
              </c:numCache>
            </c:numRef>
          </c:xVal>
          <c:yVal>
            <c:numRef>
              <c:f>公会計指標分析・財政指標組合せ分析表!$BP$73:$DC$73</c:f>
              <c:numCache>
                <c:formatCode>#,##0.0;"▲ "#,##0.0</c:formatCode>
                <c:ptCount val="40"/>
                <c:pt idx="0">
                  <c:v>40.5</c:v>
                </c:pt>
                <c:pt idx="8">
                  <c:v>44.8</c:v>
                </c:pt>
                <c:pt idx="16">
                  <c:v>42.2</c:v>
                </c:pt>
                <c:pt idx="24">
                  <c:v>27.5</c:v>
                </c:pt>
                <c:pt idx="32">
                  <c:v>34</c:v>
                </c:pt>
              </c:numCache>
            </c:numRef>
          </c:yVal>
          <c:smooth val="0"/>
          <c:extLst>
            <c:ext xmlns:c16="http://schemas.microsoft.com/office/drawing/2014/chart" uri="{C3380CC4-5D6E-409C-BE32-E72D297353CC}">
              <c16:uniqueId val="{00000009-00D2-448F-9603-E27799D75D7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{C39B5927-9F06-460D-804F-44E6A8559623}</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00D2-448F-9603-E27799D75D7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{A6E4D174-FC1F-4499-B91D-2018C04D3491}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0D2-448F-9603-E27799D75D7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{77396030-FA6A-4A29-9F4C-B3494B35A853}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0D2-448F-9603-E27799D75D7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{CECF174D-CE38-4345-B4EB-76D73A986A04}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0D2-448F-9603-E27799D75D7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{643281A6-5919-4626-914C-60EC002908DB}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0D2-448F-9603-E27799D75D72}"/>
                </c:ext>
              </c:extLst>
            </c:dLbl>
            <c:dLbl>
              <c:idx val="8"/>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{B0F9EA3F-3297-4F2A-B457-5A414C7570A8}</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00D2-448F-9603-E27799D75D72}"/>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{A3730ECC-2CC1-4E5F-BDAE-CB2B9518C8BA}</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00D2-448F-9603-E27799D75D72}"/>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{4AA768E0-AB28-4B80-81B9-AA09324FC914}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00D2-448F-9603-E27799D75D72}"/>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{135B6F9D-D7FD-409E-BE57-FC93FBA51274}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00D2-448F-9603-E27799D75D7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7.9</c:v>
                </c:pt>
                <c:pt idx="16">
                  <c:v>8</c:v>
                </c:pt>
                <c:pt idx="24">
                  <c:v>8</c:v>
                </c:pt>
                <c:pt idx="32">
                  <c:v>8.1</c:v>
                </c:pt>
              </c:numCache>
            </c:numRef>
          </c:xVal>
          <c:yVal>
            <c:numRef>
              <c:f>公会計指標分析・財政指標組合せ分析表!$BP$77:$DC$77</c:f>
              <c:numCache>
                <c:formatCode>#,##0.0;"▲ "#,##0.0</c:formatCode>
                <c:ptCount val="40"/>
                <c:pt idx="0">
                  <c:v>3.1</c:v>
                </c:pt>
                <c:pt idx="8">
                  <c:v>13.7</c:v>
                </c:pt>
                <c:pt idx="16">
                  <c:v>6.9</c:v>
                </c:pt>
                <c:pt idx="24">
                  <c:v>0</c:v>
                </c:pt>
                <c:pt idx="32">
                  <c:v>0</c:v>
                </c:pt>
              </c:numCache>
            </c:numRef>
          </c:yVal>
          <c:smooth val="0"/>
          <c:extLst>
            <c:ext xmlns:c16="http://schemas.microsoft.com/office/drawing/2014/chart" uri="{C3380CC4-5D6E-409C-BE32-E72D297353CC}">
              <c16:uniqueId val="{00000013-00D2-448F-9603-E27799D75D72}"/>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千葉県長生村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13,515
13,369
28.25
7,376,850
6,980,740
345,588
3,967,775
4,748,880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基準財政収入額は増加したが、単位費用の変更により基準財政需要額の増加が基準財政収入額の増加を上回ったことにより財政力指数が悪化している。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146352</xdr:rowOff>
    </xdr:from>
    <xdr:to>
      <xdr:col>23</xdr:col>
      <xdr:colOff>133350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318552"/>
          <a:ext cx="0" cy="13099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61279</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146352</xdr:rowOff>
    </xdr:from>
    <xdr:to>
      <xdr:col>24</xdr:col>
      <xdr:colOff>12700</xdr:colOff>
      <xdr:row>36</xdr:row>
      <xdr:rowOff>146352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71362</xdr:rowOff>
    </xdr:from>
    <xdr:to>
      <xdr:col>23</xdr:col>
      <xdr:colOff>133350</xdr:colOff>
      <xdr:row>42</xdr:row>
      <xdr:rowOff>82852</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272262"/>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73072</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739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100995</xdr:rowOff>
    </xdr:from>
    <xdr:to>
      <xdr:col>23</xdr:col>
      <xdr:colOff>184150</xdr:colOff>
      <xdr:row>43</xdr:row>
      <xdr:rowOff>31145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48381</xdr:rowOff>
    </xdr:from>
    <xdr:to>
      <xdr:col>19</xdr:col>
      <xdr:colOff>133350</xdr:colOff>
      <xdr:row>42</xdr:row>
      <xdr:rowOff>71362</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24928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100995</xdr:rowOff>
    </xdr:from>
    <xdr:to>
      <xdr:col>19</xdr:col>
      <xdr:colOff>184150</xdr:colOff>
      <xdr:row>43</xdr:row>
      <xdr:rowOff>31145</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0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15922</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38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25400</xdr:rowOff>
    </xdr:from>
    <xdr:to>
      <xdr:col>15</xdr:col>
      <xdr:colOff>82550</xdr:colOff>
      <xdr:row>42</xdr:row>
      <xdr:rowOff>48381</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226300"/>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89505</xdr:rowOff>
    </xdr:from>
    <xdr:to>
      <xdr:col>15</xdr:col>
      <xdr:colOff>133350</xdr:colOff>
      <xdr:row>43</xdr:row>
      <xdr:rowOff>19655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29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4432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376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25400</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66524</xdr:rowOff>
    </xdr:from>
    <xdr:to>
      <xdr:col>11</xdr:col>
      <xdr:colOff>82550</xdr:colOff>
      <xdr:row>42</xdr:row>
      <xdr:rowOff>168124</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2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152901</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35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32052</xdr:rowOff>
    </xdr:from>
    <xdr:to>
      <xdr:col>23</xdr:col>
      <xdr:colOff>184150</xdr:colOff>
      <xdr:row>42</xdr:row>
      <xdr:rowOff>133652</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23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48579</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07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20562</xdr:rowOff>
    </xdr:from>
    <xdr:to>
      <xdr:col>19</xdr:col>
      <xdr:colOff>184150</xdr:colOff>
      <xdr:row>42</xdr:row>
      <xdr:rowOff>122162</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2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132339</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9903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169031</xdr:rowOff>
    </xdr:from>
    <xdr:to>
      <xdr:col>15</xdr:col>
      <xdr:colOff>133350</xdr:colOff>
      <xdr:row>42</xdr:row>
      <xdr:rowOff>99181</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109358</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96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人件費、扶助費、公債費等の増加ににより経常経費</a:t>
          </a:r>
          <a:r>
            <a:rPr kumimoji="1" lang="ja-JP" altLang="ja-JP" sz="1100">
              <a:solidFill>
                <a:schemeClr val="dk1"/>
              </a:solidFill>
              <a:effectLst/>
              <a:latin typeface="+mn-lt"/>
              <a:ea typeface="+mn-ea"/>
              <a:cs typeface="+mn-cs"/>
            </a:rPr>
            <a:t>が増加したため、経常収支比率が悪化する結果となった。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146304</xdr:rowOff>
    </xdr:from>
    <xdr:to>
      <xdr:col>23</xdr:col>
      <xdr:colOff>133350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090404"/>
          <a:ext cx="0" cy="14140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61231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33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146304</xdr:rowOff>
    </xdr:from>
    <xdr:to>
      <xdr:col>24</xdr:col>
      <xdr:colOff>12700</xdr:colOff>
      <xdr:row>58</xdr:row>
      <xdr:rowOff>146304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090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32258</xdr:rowOff>
    </xdr:from>
    <xdr:to>
      <xdr:col>23</xdr:col>
      <xdr:colOff>133350</xdr:colOff>
      <xdr:row>63</xdr:row>
      <xdr:rowOff>114300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833608"/>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117619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189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145542</xdr:rowOff>
    </xdr:from>
    <xdr:to>
      <xdr:col>23</xdr:col>
      <xdr:colOff>184150</xdr:colOff>
      <xdr:row>64</xdr:row>
      <xdr:rowOff>75692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46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109728</xdr:rowOff>
    </xdr:from>
    <xdr:to>
      <xdr:col>19</xdr:col>
      <xdr:colOff>133350</xdr:colOff>
      <xdr:row>63</xdr:row>
      <xdr:rowOff>32258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568178"/>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109728</xdr:rowOff>
    </xdr:from>
    <xdr:to>
      <xdr:col>15</xdr:col>
      <xdr:colOff>82550</xdr:colOff>
      <xdr:row>62</xdr:row>
      <xdr:rowOff>131318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568178"/>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80518</xdr:rowOff>
    </xdr:from>
    <xdr:to>
      <xdr:col>15</xdr:col>
      <xdr:colOff>133350</xdr:colOff>
      <xdr:row>63</xdr:row>
      <xdr:rowOff>10668</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71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166895</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79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131318</xdr:rowOff>
    </xdr:from>
    <xdr:to>
      <xdr:col>11</xdr:col>
      <xdr:colOff>31750</xdr:colOff>
      <xdr:row>63</xdr:row>
      <xdr:rowOff>148082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61218"/>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164846</xdr:rowOff>
    </xdr:from>
    <xdr:to>
      <xdr:col>11</xdr:col>
      <xdr:colOff>82550</xdr:colOff>
      <xdr:row>64</xdr:row>
      <xdr:rowOff>94996</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966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79773</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105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17526</xdr:rowOff>
    </xdr:from>
    <xdr:to>
      <xdr:col>7</xdr:col>
      <xdr:colOff>31750</xdr:colOff>
      <xdr:row>64</xdr:row>
      <xdr:rowOff>119126</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90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103903</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107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80027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152908</xdr:rowOff>
    </xdr:from>
    <xdr:to>
      <xdr:col>19</xdr:col>
      <xdr:colOff>184150</xdr:colOff>
      <xdr:row>63</xdr:row>
      <xdr:rowOff>83058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8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93235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5516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58928</xdr:rowOff>
    </xdr:from>
    <xdr:to>
      <xdr:col>15</xdr:col>
      <xdr:colOff>133350</xdr:colOff>
      <xdr:row>61</xdr:row>
      <xdr:rowOff>160528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170705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2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80518</xdr:rowOff>
    </xdr:from>
    <xdr:to>
      <xdr:col>11</xdr:col>
      <xdr:colOff>82550</xdr:colOff>
      <xdr:row>63</xdr:row>
      <xdr:rowOff>10668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71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20845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47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97282</xdr:rowOff>
    </xdr:from>
    <xdr:to>
      <xdr:col>7</xdr:col>
      <xdr:colOff>31750</xdr:colOff>
      <xdr:row>64</xdr:row>
      <xdr:rowOff>27432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9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37609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67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[182,850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ふるさと納税に係る事業経費の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等が決算額を押し</a:t>
          </a:r>
          <a:r>
            <a:rPr kumimoji="1" lang="ja-JP" altLang="en-US" sz="1100">
              <a:solidFill>
                <a:schemeClr val="dk1"/>
              </a:solidFill>
              <a:effectLst/>
              <a:latin typeface="+mn-lt"/>
              <a:ea typeface="+mn-ea"/>
              <a:cs typeface="+mn-cs"/>
            </a:rPr>
            <a:t>上げる</a:t>
          </a:r>
          <a:r>
            <a:rPr kumimoji="1" lang="ja-JP" altLang="ja-JP" sz="1100">
              <a:solidFill>
                <a:schemeClr val="dk1"/>
              </a:solidFill>
              <a:effectLst/>
              <a:latin typeface="+mn-lt"/>
              <a:ea typeface="+mn-ea"/>
              <a:cs typeface="+mn-cs"/>
            </a:rPr>
            <a:t>要因となっている。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93185</xdr:rowOff>
    </xdr:from>
    <xdr:to>
      <xdr:col>23</xdr:col>
      <xdr:colOff>133350</xdr:colOff>
      <xdr:row>89</xdr:row>
      <xdr:rowOff>146045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09185"/>
          <a:ext cx="0" cy="15959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118122</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37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146045</xdr:rowOff>
    </xdr:from>
    <xdr:to>
      <xdr:col>24</xdr:col>
      <xdr:colOff>12700</xdr:colOff>
      <xdr:row>89</xdr:row>
      <xdr:rowOff>146045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40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8112</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552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93185</xdr:rowOff>
    </xdr:from>
    <xdr:to>
      <xdr:col>24</xdr:col>
      <xdr:colOff>12700</xdr:colOff>
      <xdr:row>80</xdr:row>
      <xdr:rowOff>93185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0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111959</xdr:rowOff>
    </xdr:from>
    <xdr:to>
      <xdr:col>23</xdr:col>
      <xdr:colOff>133350</xdr:colOff>
      <xdr:row>81</xdr:row>
      <xdr:rowOff>141360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999409"/>
          <a:ext cx="838200" cy="29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9690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685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37613</xdr:rowOff>
    </xdr:from>
    <xdr:to>
      <xdr:col>23</xdr:col>
      <xdr:colOff>184150</xdr:colOff>
      <xdr:row>82</xdr:row>
      <xdr:rowOff>139213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9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111959</xdr:rowOff>
    </xdr:from>
    <xdr:to>
      <xdr:col>19</xdr:col>
      <xdr:colOff>133350</xdr:colOff>
      <xdr:row>81</xdr:row>
      <xdr:rowOff>115768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3225800" y="13999409"/>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29829</xdr:rowOff>
    </xdr:from>
    <xdr:to>
      <xdr:col>19</xdr:col>
      <xdr:colOff>184150</xdr:colOff>
      <xdr:row>82</xdr:row>
      <xdr:rowOff>131429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88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116206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751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115768</xdr:rowOff>
    </xdr:from>
    <xdr:to>
      <xdr:col>15</xdr:col>
      <xdr:colOff>82550</xdr:colOff>
      <xdr:row>82</xdr:row>
      <xdr:rowOff>39559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2336800" y="14003218"/>
          <a:ext cx="889000" cy="9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164153</xdr:rowOff>
    </xdr:from>
    <xdr:to>
      <xdr:col>15</xdr:col>
      <xdr:colOff>133350</xdr:colOff>
      <xdr:row>82</xdr:row>
      <xdr:rowOff>94303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405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79080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137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125775</xdr:rowOff>
    </xdr:from>
    <xdr:to>
      <xdr:col>11</xdr:col>
      <xdr:colOff>31750</xdr:colOff>
      <xdr:row>82</xdr:row>
      <xdr:rowOff>39559</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013225"/>
          <a:ext cx="889000" cy="85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153208</xdr:rowOff>
    </xdr:from>
    <xdr:to>
      <xdr:col>11</xdr:col>
      <xdr:colOff>82550</xdr:colOff>
      <xdr:row>82</xdr:row>
      <xdr:rowOff>83358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404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93535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809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106431</xdr:rowOff>
    </xdr:from>
    <xdr:to>
      <xdr:col>7</xdr:col>
      <xdr:colOff>31750</xdr:colOff>
      <xdr:row>82</xdr:row>
      <xdr:rowOff>36581</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93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21358</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80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90560</xdr:rowOff>
    </xdr:from>
    <xdr:to>
      <xdr:col>23</xdr:col>
      <xdr:colOff>184150</xdr:colOff>
      <xdr:row>82</xdr:row>
      <xdr:rowOff>20710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397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107087</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23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61159</xdr:rowOff>
    </xdr:from>
    <xdr:to>
      <xdr:col>19</xdr:col>
      <xdr:colOff>184150</xdr:colOff>
      <xdr:row>81</xdr:row>
      <xdr:rowOff>162759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4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1486</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174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64968</xdr:rowOff>
    </xdr:from>
    <xdr:to>
      <xdr:col>15</xdr:col>
      <xdr:colOff>133350</xdr:colOff>
      <xdr:row>81</xdr:row>
      <xdr:rowOff>166568</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52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5295</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721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160209</xdr:rowOff>
    </xdr:from>
    <xdr:to>
      <xdr:col>11</xdr:col>
      <xdr:colOff>82550</xdr:colOff>
      <xdr:row>82</xdr:row>
      <xdr:rowOff>90359</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04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75136</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13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74975</xdr:rowOff>
    </xdr:from>
    <xdr:to>
      <xdr:col>7</xdr:col>
      <xdr:colOff>31750</xdr:colOff>
      <xdr:row>82</xdr:row>
      <xdr:rowOff>5125</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96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15302</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731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国家公務員では高卒職員が管理職になる割合が低いが、本村においては高卒職員の管理職割合が高く、経験年数２５年以上の高卒職員に係る指数が国の水準に比べ高くなっている。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84666</xdr:rowOff>
    </xdr:from>
    <xdr:to>
      <xdr:col>81</xdr:col>
      <xdr:colOff>44450</xdr:colOff>
      <xdr:row>89</xdr:row>
      <xdr:rowOff>123472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800666"/>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95549</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354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123472</xdr:rowOff>
    </xdr:from>
    <xdr:to>
      <xdr:col>81</xdr:col>
      <xdr:colOff>133350</xdr:colOff>
      <xdr:row>89</xdr:row>
      <xdr:rowOff>123472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82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171043</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544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84666</xdr:rowOff>
    </xdr:from>
    <xdr:to>
      <xdr:col>81</xdr:col>
      <xdr:colOff>133350</xdr:colOff>
      <xdr:row>80</xdr:row>
      <xdr:rowOff>84666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800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123472</xdr:rowOff>
    </xdr:from>
    <xdr:to>
      <xdr:col>81</xdr:col>
      <xdr:colOff>44450</xdr:colOff>
      <xdr:row>89</xdr:row>
      <xdr:rowOff>136878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53825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89</xdr:row>
      <xdr:rowOff>136878</xdr:rowOff>
    </xdr:from>
    <xdr:to>
      <xdr:col>77</xdr:col>
      <xdr:colOff>44450</xdr:colOff>
      <xdr:row>89</xdr:row>
      <xdr:rowOff>136878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5395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93839</xdr:rowOff>
    </xdr:from>
    <xdr:to>
      <xdr:col>72</xdr:col>
      <xdr:colOff>203200</xdr:colOff>
      <xdr:row>89</xdr:row>
      <xdr:rowOff>136878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5181439"/>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93839</xdr:rowOff>
    </xdr:from>
    <xdr:to>
      <xdr:col>68</xdr:col>
      <xdr:colOff>152400</xdr:colOff>
      <xdr:row>89</xdr:row>
      <xdr:rowOff>16228</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5181439"/>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15116</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89</xdr:row>
      <xdr:rowOff>72672</xdr:rowOff>
    </xdr:from>
    <xdr:to>
      <xdr:col>81</xdr:col>
      <xdr:colOff>95250</xdr:colOff>
      <xdr:row>90</xdr:row>
      <xdr:rowOff>2822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5331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139999</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522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89</xdr:row>
      <xdr:rowOff>86078</xdr:rowOff>
    </xdr:from>
    <xdr:to>
      <xdr:col>77</xdr:col>
      <xdr:colOff>95250</xdr:colOff>
      <xdr:row>90</xdr:row>
      <xdr:rowOff>16228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53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90</xdr:row>
      <xdr:rowOff>1005</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43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89</xdr:row>
      <xdr:rowOff>86078</xdr:rowOff>
    </xdr:from>
    <xdr:to>
      <xdr:col>73</xdr:col>
      <xdr:colOff>44450</xdr:colOff>
      <xdr:row>90</xdr:row>
      <xdr:rowOff>16228</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53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90</xdr:row>
      <xdr:rowOff>1005</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43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43039</xdr:rowOff>
    </xdr:from>
    <xdr:to>
      <xdr:col>68</xdr:col>
      <xdr:colOff>203200</xdr:colOff>
      <xdr:row>88</xdr:row>
      <xdr:rowOff>144639</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5130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129416</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2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136878</xdr:rowOff>
    </xdr:from>
    <xdr:to>
      <xdr:col>64</xdr:col>
      <xdr:colOff>152400</xdr:colOff>
      <xdr:row>89</xdr:row>
      <xdr:rowOff>67028</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52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51805</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310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職員数</a:t>
          </a:r>
          <a:r>
            <a:rPr kumimoji="1" lang="ja-JP" altLang="en-US" sz="1100">
              <a:solidFill>
                <a:schemeClr val="dk1"/>
              </a:solidFill>
              <a:effectLst/>
              <a:latin typeface="+mn-lt"/>
              <a:ea typeface="+mn-ea"/>
              <a:cs typeface="+mn-cs"/>
            </a:rPr>
            <a:t>の増加及び</a:t>
          </a:r>
          <a:r>
            <a:rPr kumimoji="1" lang="ja-JP" altLang="ja-JP" sz="1100">
              <a:solidFill>
                <a:schemeClr val="dk1"/>
              </a:solidFill>
              <a:effectLst/>
              <a:latin typeface="+mn-lt"/>
              <a:ea typeface="+mn-ea"/>
              <a:cs typeface="+mn-cs"/>
            </a:rPr>
            <a:t>人口減少に伴い人口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人当たり職員数が増加している。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70765</xdr:rowOff>
    </xdr:from>
    <xdr:to>
      <xdr:col>81</xdr:col>
      <xdr:colOff>44450</xdr:colOff>
      <xdr:row>67</xdr:row>
      <xdr:rowOff>114757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357765"/>
          <a:ext cx="0" cy="1244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86834</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73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114757</xdr:rowOff>
    </xdr:from>
    <xdr:to>
      <xdr:col>81</xdr:col>
      <xdr:colOff>133350</xdr:colOff>
      <xdr:row>67</xdr:row>
      <xdr:rowOff>114757</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019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157142</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10101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70765</xdr:rowOff>
    </xdr:from>
    <xdr:to>
      <xdr:col>81</xdr:col>
      <xdr:colOff>133350</xdr:colOff>
      <xdr:row>60</xdr:row>
      <xdr:rowOff>70765</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357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58572</xdr:rowOff>
    </xdr:from>
    <xdr:to>
      <xdr:col>81</xdr:col>
      <xdr:colOff>44450</xdr:colOff>
      <xdr:row>61</xdr:row>
      <xdr:rowOff>69672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517022"/>
          <a:ext cx="838200" cy="1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57548</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5159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85471</xdr:rowOff>
    </xdr:from>
    <xdr:to>
      <xdr:col>81</xdr:col>
      <xdr:colOff>95250</xdr:colOff>
      <xdr:row>62</xdr:row>
      <xdr:rowOff>15621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58089</xdr:rowOff>
    </xdr:from>
    <xdr:to>
      <xdr:col>77</xdr:col>
      <xdr:colOff>44450</xdr:colOff>
      <xdr:row>61</xdr:row>
      <xdr:rowOff>58572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516539"/>
          <a:ext cx="889000" cy="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82093</xdr:rowOff>
    </xdr:from>
    <xdr:to>
      <xdr:col>77</xdr:col>
      <xdr:colOff>95250</xdr:colOff>
      <xdr:row>62</xdr:row>
      <xdr:rowOff>12243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168470</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62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52781</xdr:rowOff>
    </xdr:from>
    <xdr:to>
      <xdr:col>72</xdr:col>
      <xdr:colOff>203200</xdr:colOff>
      <xdr:row>61</xdr:row>
      <xdr:rowOff>58089</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511231"/>
          <a:ext cx="889000" cy="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76302</xdr:rowOff>
    </xdr:from>
    <xdr:to>
      <xdr:col>73</xdr:col>
      <xdr:colOff>44450</xdr:colOff>
      <xdr:row>62</xdr:row>
      <xdr:rowOff>6452</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162679</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52781</xdr:rowOff>
    </xdr:from>
    <xdr:to>
      <xdr:col>68</xdr:col>
      <xdr:colOff>152400</xdr:colOff>
      <xdr:row>61</xdr:row>
      <xdr:rowOff>66777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flipV="1">
          <a:off x="13512800" y="10511231"/>
          <a:ext cx="889000" cy="1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75819</xdr:rowOff>
    </xdr:from>
    <xdr:to>
      <xdr:col>68</xdr:col>
      <xdr:colOff>203200</xdr:colOff>
      <xdr:row>62</xdr:row>
      <xdr:rowOff>5969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162196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72923</xdr:rowOff>
    </xdr:from>
    <xdr:to>
      <xdr:col>64</xdr:col>
      <xdr:colOff>152400</xdr:colOff>
      <xdr:row>62</xdr:row>
      <xdr:rowOff>3073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53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159300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617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18872</xdr:rowOff>
    </xdr:from>
    <xdr:to>
      <xdr:col>81</xdr:col>
      <xdr:colOff>95250</xdr:colOff>
      <xdr:row>61</xdr:row>
      <xdr:rowOff>120472</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477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35399</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322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7772</xdr:rowOff>
    </xdr:from>
    <xdr:to>
      <xdr:col>77</xdr:col>
      <xdr:colOff>95250</xdr:colOff>
      <xdr:row>61</xdr:row>
      <xdr:rowOff>109372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46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119549</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2350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7289</xdr:rowOff>
    </xdr:from>
    <xdr:to>
      <xdr:col>73</xdr:col>
      <xdr:colOff>44450</xdr:colOff>
      <xdr:row>61</xdr:row>
      <xdr:rowOff>108889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46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119066</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234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1981</xdr:rowOff>
    </xdr:from>
    <xdr:to>
      <xdr:col>68</xdr:col>
      <xdr:colOff>203200</xdr:colOff>
      <xdr:row>61</xdr:row>
      <xdr:rowOff>103581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46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113758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229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15977</xdr:rowOff>
    </xdr:from>
    <xdr:to>
      <xdr:col>64</xdr:col>
      <xdr:colOff>152400</xdr:colOff>
      <xdr:row>61</xdr:row>
      <xdr:rowOff>117577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47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127754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243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mn-ea"/>
              <a:ea typeface="+mn-ea"/>
            </a:rPr>
            <a:t>　公債費の増額により</a:t>
          </a:r>
          <a:r>
            <a:rPr kumimoji="1" lang="ja-JP" altLang="ja-JP" sz="1100">
              <a:solidFill>
                <a:schemeClr val="dk1"/>
              </a:solidFill>
              <a:effectLst/>
              <a:latin typeface="+mn-ea"/>
              <a:ea typeface="+mn-ea"/>
              <a:cs typeface="+mn-cs"/>
            </a:rPr>
            <a:t>、実質公債費比率が増加した。</a:t>
          </a:r>
          <a:endParaRPr lang="ja-JP" altLang="ja-JP" sz="1400">
            <a:effectLst/>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144526</xdr:rowOff>
    </xdr:from>
    <xdr:to>
      <xdr:col>81</xdr:col>
      <xdr:colOff>44450</xdr:colOff>
      <xdr:row>44</xdr:row>
      <xdr:rowOff>145796</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145276"/>
          <a:ext cx="0" cy="15443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59453</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144526</xdr:rowOff>
    </xdr:from>
    <xdr:to>
      <xdr:col>81</xdr:col>
      <xdr:colOff>133350</xdr:colOff>
      <xdr:row>35</xdr:row>
      <xdr:rowOff>144526</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119634</xdr:rowOff>
    </xdr:from>
    <xdr:to>
      <xdr:col>81</xdr:col>
      <xdr:colOff>44450</xdr:colOff>
      <xdr:row>41</xdr:row>
      <xdr:rowOff>167894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7149084"/>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150639</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837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100330</xdr:rowOff>
    </xdr:from>
    <xdr:to>
      <xdr:col>77</xdr:col>
      <xdr:colOff>44450</xdr:colOff>
      <xdr:row>41</xdr:row>
      <xdr:rowOff>119634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5290800" y="71297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124460</xdr:rowOff>
    </xdr:from>
    <xdr:to>
      <xdr:col>77</xdr:col>
      <xdr:colOff>95250</xdr:colOff>
      <xdr:row>41</xdr:row>
      <xdr:rowOff>54610</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64787</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75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109982</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12978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64787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109982</xdr:rowOff>
    </xdr:from>
    <xdr:to>
      <xdr:col>68</xdr:col>
      <xdr:colOff>152400</xdr:colOff>
      <xdr:row>41</xdr:row>
      <xdr:rowOff>109982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71394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114808</xdr:rowOff>
    </xdr:from>
    <xdr:to>
      <xdr:col>68</xdr:col>
      <xdr:colOff>203200</xdr:colOff>
      <xdr:row>41</xdr:row>
      <xdr:rowOff>44958</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55135</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55135</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741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117094</xdr:rowOff>
    </xdr:from>
    <xdr:to>
      <xdr:col>81</xdr:col>
      <xdr:colOff>95250</xdr:colOff>
      <xdr:row>42</xdr:row>
      <xdr:rowOff>47244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14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89171</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711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68834</xdr:rowOff>
    </xdr:from>
    <xdr:to>
      <xdr:col>77</xdr:col>
      <xdr:colOff>95250</xdr:colOff>
      <xdr:row>41</xdr:row>
      <xdr:rowOff>170434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155211</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184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49530</xdr:rowOff>
    </xdr:from>
    <xdr:to>
      <xdr:col>73</xdr:col>
      <xdr:colOff>44450</xdr:colOff>
      <xdr:row>41</xdr:row>
      <xdr:rowOff>151130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135907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59182</xdr:rowOff>
    </xdr:from>
    <xdr:to>
      <xdr:col>68</xdr:col>
      <xdr:colOff>203200</xdr:colOff>
      <xdr:row>41</xdr:row>
      <xdr:rowOff>160782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145559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59182</xdr:rowOff>
    </xdr:from>
    <xdr:to>
      <xdr:col>64</xdr:col>
      <xdr:colOff>152400</xdr:colOff>
      <xdr:row>41</xdr:row>
      <xdr:rowOff>160782</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145559</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地方債残高の増加や積立金残高の減少により将来負担比率が増加している。</a:t>
          </a:r>
          <a:endParaRPr kumimoji="1" lang="en-US" altLang="ja-JP" sz="1300">
            <a:latin typeface="+mn-ea"/>
            <a:ea typeface="+mn-ea"/>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97125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7018000" y="2313214"/>
          <a:ext cx="0" cy="1555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69202</xdr:rowOff>
    </xdr:from>
    <xdr:ext cx="762000" cy="259045"/>
    <xdr:sp macro="" textlink="">
      <xdr:nvSpPr>
        <xdr:cNvPr id="438" name="将来負担の状況最小値テキスト">
          <a:extLst>
            <a:ext uri="{FF2B5EF4-FFF2-40B4-BE49-F238E27FC236}">
              <a16:creationId xmlns:a16="http://schemas.microsoft.com/office/drawing/2014/main" id="{00000000-0008-0000-0300-0000B6010000}"/>
            </a:ext>
          </a:extLst>
        </xdr:cNvPr>
        <xdr:cNvSpPr txBox="1"/>
      </xdr:nvSpPr>
      <xdr:spPr>
        <a:xfrm>
          <a:off x="17106900" y="384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97125</xdr:rowOff>
    </xdr:from>
    <xdr:to>
      <xdr:col>81</xdr:col>
      <xdr:colOff>133350</xdr:colOff>
      <xdr:row>22</xdr:row>
      <xdr:rowOff>97125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3869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0" name="将来負担の状況最大値テキスト">
          <a:extLst>
            <a:ext uri="{FF2B5EF4-FFF2-40B4-BE49-F238E27FC236}">
              <a16:creationId xmlns:a16="http://schemas.microsoft.com/office/drawing/2014/main" id="{00000000-0008-0000-0300-0000B8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57452</xdr:rowOff>
    </xdr:from>
    <xdr:to>
      <xdr:col>81</xdr:col>
      <xdr:colOff>44450</xdr:colOff>
      <xdr:row>15</xdr:row>
      <xdr:rowOff>132140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179800" y="2629202"/>
          <a:ext cx="838200" cy="74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57452</xdr:rowOff>
    </xdr:from>
    <xdr:to>
      <xdr:col>77</xdr:col>
      <xdr:colOff>44450</xdr:colOff>
      <xdr:row>16</xdr:row>
      <xdr:rowOff>54912</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5290800" y="2629202"/>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54912</xdr:rowOff>
    </xdr:from>
    <xdr:to>
      <xdr:col>72</xdr:col>
      <xdr:colOff>203200</xdr:colOff>
      <xdr:row>16</xdr:row>
      <xdr:rowOff>84788</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401800" y="2798112"/>
          <a:ext cx="8890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112849</xdr:rowOff>
    </xdr:from>
    <xdr:to>
      <xdr:col>73</xdr:col>
      <xdr:colOff>44450</xdr:colOff>
      <xdr:row>14</xdr:row>
      <xdr:rowOff>42999</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53176</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35379</xdr:rowOff>
    </xdr:from>
    <xdr:to>
      <xdr:col>68</xdr:col>
      <xdr:colOff>152400</xdr:colOff>
      <xdr:row>16</xdr:row>
      <xdr:rowOff>84788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3512800" y="2778579"/>
          <a:ext cx="889000" cy="4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19534</xdr:rowOff>
    </xdr:from>
    <xdr:to>
      <xdr:col>68</xdr:col>
      <xdr:colOff>203200</xdr:colOff>
      <xdr:row>14</xdr:row>
      <xdr:rowOff>121134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351000" y="2419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131311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020800" y="2188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69185</xdr:rowOff>
    </xdr:from>
    <xdr:to>
      <xdr:col>64</xdr:col>
      <xdr:colOff>152400</xdr:colOff>
      <xdr:row>13</xdr:row>
      <xdr:rowOff>170785</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3462000" y="229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9512</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066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81340</xdr:rowOff>
    </xdr:from>
    <xdr:to>
      <xdr:col>81</xdr:col>
      <xdr:colOff>95250</xdr:colOff>
      <xdr:row>16</xdr:row>
      <xdr:rowOff>11490</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967200" y="265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53417</xdr:rowOff>
    </xdr:from>
    <xdr:ext cx="762000" cy="259045"/>
    <xdr:sp macro="" textlink="">
      <xdr:nvSpPr>
        <xdr:cNvPr id="462" name="将来負担の状況該当値テキスト">
          <a:extLst>
            <a:ext uri="{FF2B5EF4-FFF2-40B4-BE49-F238E27FC236}">
              <a16:creationId xmlns:a16="http://schemas.microsoft.com/office/drawing/2014/main" id="{00000000-0008-0000-0300-0000CE010000}"/>
            </a:ext>
          </a:extLst>
        </xdr:cNvPr>
        <xdr:cNvSpPr txBox="1"/>
      </xdr:nvSpPr>
      <xdr:spPr>
        <a:xfrm>
          <a:off x="17106900" y="2625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6652</xdr:rowOff>
    </xdr:from>
    <xdr:to>
      <xdr:col>77</xdr:col>
      <xdr:colOff>95250</xdr:colOff>
      <xdr:row>15</xdr:row>
      <xdr:rowOff>108252</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129000" y="257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93029</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6647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4112</xdr:rowOff>
    </xdr:from>
    <xdr:to>
      <xdr:col>73</xdr:col>
      <xdr:colOff>44450</xdr:colOff>
      <xdr:row>16</xdr:row>
      <xdr:rowOff>105712</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5240000" y="274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90489</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909800" y="283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33988</xdr:rowOff>
    </xdr:from>
    <xdr:to>
      <xdr:col>68</xdr:col>
      <xdr:colOff>203200</xdr:colOff>
      <xdr:row>16</xdr:row>
      <xdr:rowOff>135588</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4351000" y="2777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120365</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020800" y="286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156029</xdr:rowOff>
    </xdr:from>
    <xdr:to>
      <xdr:col>64</xdr:col>
      <xdr:colOff>152400</xdr:colOff>
      <xdr:row>16</xdr:row>
      <xdr:rowOff>86179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3462000" y="272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70956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3131800" y="281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千葉県長生村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13,515
13,369
28.25
7,376,850
6,980,740
345,588
3,967,775
4,748,880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lang="ja-JP" altLang="ja-JP" sz="1100" b="0" i="0" baseline="0">
              <a:solidFill>
                <a:schemeClr val="dk1"/>
              </a:solidFill>
              <a:effectLst/>
              <a:latin typeface="+mn-lt"/>
              <a:ea typeface="+mn-ea"/>
              <a:cs typeface="+mn-cs"/>
            </a:rPr>
            <a:t>人口１人当たり人件費決算額及び人口千人当たり職員数は類似団体に比べ低いものの、人件費の構成比が類似団体に比べ高い理由は</a:t>
          </a: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子ども園</a:t>
          </a:r>
          <a:r>
            <a:rPr kumimoji="1" lang="ja-JP" altLang="ja-JP" sz="1100" b="0" i="0" baseline="0">
              <a:solidFill>
                <a:schemeClr val="dk1"/>
              </a:solidFill>
              <a:effectLst/>
              <a:latin typeface="+mn-lt"/>
              <a:ea typeface="+mn-ea"/>
              <a:cs typeface="+mn-cs"/>
            </a:rPr>
            <a:t>及び小中学校に会計年度任用職員を基準以上に配置していることがあげられる。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40</xdr:row>
      <xdr:rowOff>12700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156227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xdr:rowOff>
    </xdr:from>
    <xdr:to>
      <xdr:col>24</xdr:col>
      <xdr:colOff>114300</xdr:colOff>
      <xdr:row>40</xdr:row>
      <xdr:rowOff>12700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87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156718</xdr:rowOff>
    </xdr:from>
    <xdr:to>
      <xdr:col>24</xdr:col>
      <xdr:colOff>25400</xdr:colOff>
      <xdr:row>35</xdr:row>
      <xdr:rowOff>161290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15746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79011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7368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62484</xdr:rowOff>
    </xdr:from>
    <xdr:to>
      <xdr:col>24</xdr:col>
      <xdr:colOff>76200</xdr:colOff>
      <xdr:row>34</xdr:row>
      <xdr:rowOff>164084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5891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97282</xdr:rowOff>
    </xdr:from>
    <xdr:to>
      <xdr:col>19</xdr:col>
      <xdr:colOff>187325</xdr:colOff>
      <xdr:row>35</xdr:row>
      <xdr:rowOff>161290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980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44196</xdr:rowOff>
    </xdr:from>
    <xdr:to>
      <xdr:col>20</xdr:col>
      <xdr:colOff>38100</xdr:colOff>
      <xdr:row>34</xdr:row>
      <xdr:rowOff>145796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873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155973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642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97282</xdr:rowOff>
    </xdr:from>
    <xdr:to>
      <xdr:col>15</xdr:col>
      <xdr:colOff>98425</xdr:colOff>
      <xdr:row>36</xdr:row>
      <xdr:rowOff>26416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9803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25908</xdr:rowOff>
    </xdr:from>
    <xdr:to>
      <xdr:col>15</xdr:col>
      <xdr:colOff>149225</xdr:colOff>
      <xdr:row>34</xdr:row>
      <xdr:rowOff>127508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855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137685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62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115570</xdr:rowOff>
    </xdr:from>
    <xdr:to>
      <xdr:col>11</xdr:col>
      <xdr:colOff>9525</xdr:colOff>
      <xdr:row>36</xdr:row>
      <xdr:rowOff>26416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11632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117348</xdr:rowOff>
    </xdr:from>
    <xdr:to>
      <xdr:col>11</xdr:col>
      <xdr:colOff>60325</xdr:colOff>
      <xdr:row>35</xdr:row>
      <xdr:rowOff>47498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57675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1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44196</xdr:rowOff>
    </xdr:from>
    <xdr:to>
      <xdr:col>6</xdr:col>
      <xdr:colOff>171450</xdr:colOff>
      <xdr:row>34</xdr:row>
      <xdr:rowOff>145796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5873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155973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642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105918</xdr:rowOff>
    </xdr:from>
    <xdr:to>
      <xdr:col>24</xdr:col>
      <xdr:colOff>76200</xdr:colOff>
      <xdr:row>36</xdr:row>
      <xdr:rowOff>36068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77995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78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25417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19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46482</xdr:rowOff>
    </xdr:from>
    <xdr:to>
      <xdr:col>15</xdr:col>
      <xdr:colOff>149225</xdr:colOff>
      <xdr:row>35</xdr:row>
      <xdr:rowOff>148082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132859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133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147066</xdr:rowOff>
    </xdr:from>
    <xdr:to>
      <xdr:col>11</xdr:col>
      <xdr:colOff>60325</xdr:colOff>
      <xdr:row>36</xdr:row>
      <xdr:rowOff>77216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61993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234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64770</xdr:rowOff>
    </xdr:from>
    <xdr:to>
      <xdr:col>6</xdr:col>
      <xdr:colOff>171450</xdr:colOff>
      <xdr:row>35</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物件費における経常</a:t>
          </a:r>
          <a:r>
            <a:rPr kumimoji="1" lang="ja-JP" altLang="en-US" sz="1100" b="0" i="0" baseline="0">
              <a:solidFill>
                <a:schemeClr val="dk1"/>
              </a:solidFill>
              <a:effectLst/>
              <a:latin typeface="+mn-lt"/>
              <a:ea typeface="+mn-ea"/>
              <a:cs typeface="+mn-cs"/>
            </a:rPr>
            <a:t>的</a:t>
          </a:r>
          <a:r>
            <a:rPr kumimoji="1" lang="ja-JP" altLang="ja-JP" sz="1100" b="0" i="0" baseline="0">
              <a:solidFill>
                <a:schemeClr val="dk1"/>
              </a:solidFill>
              <a:effectLst/>
              <a:latin typeface="+mn-lt"/>
              <a:ea typeface="+mn-ea"/>
              <a:cs typeface="+mn-cs"/>
            </a:rPr>
            <a:t>経費充当一般</a:t>
          </a:r>
          <a:r>
            <a:rPr kumimoji="1" lang="ja-JP" altLang="en-US" sz="1100" b="0" i="0" baseline="0">
              <a:solidFill>
                <a:schemeClr val="dk1"/>
              </a:solidFill>
              <a:effectLst/>
              <a:latin typeface="+mn-lt"/>
              <a:ea typeface="+mn-ea"/>
              <a:cs typeface="+mn-cs"/>
            </a:rPr>
            <a:t>財源</a:t>
          </a:r>
          <a:r>
            <a:rPr kumimoji="1" lang="ja-JP" altLang="ja-JP" sz="1100" b="0" i="0" baseline="0">
              <a:solidFill>
                <a:schemeClr val="dk1"/>
              </a:solidFill>
              <a:effectLst/>
              <a:latin typeface="+mn-lt"/>
              <a:ea typeface="+mn-ea"/>
              <a:cs typeface="+mn-cs"/>
            </a:rPr>
            <a:t>等の総額は、庁舎における情報ネットワーク機器の更新</a:t>
          </a:r>
          <a:r>
            <a:rPr kumimoji="1" lang="ja-JP" altLang="en-US" sz="1100" b="0" i="0" baseline="0">
              <a:solidFill>
                <a:schemeClr val="dk1"/>
              </a:solidFill>
              <a:effectLst/>
              <a:latin typeface="+mn-lt"/>
              <a:ea typeface="+mn-ea"/>
              <a:cs typeface="+mn-cs"/>
            </a:rPr>
            <a:t>事業が終了したため減額し</a:t>
          </a:r>
          <a:r>
            <a:rPr kumimoji="1" lang="ja-JP" altLang="ja-JP" sz="1100" b="0" i="0" baseline="0">
              <a:solidFill>
                <a:schemeClr val="dk1"/>
              </a:solidFill>
              <a:effectLst/>
              <a:latin typeface="+mn-lt"/>
              <a:ea typeface="+mn-ea"/>
              <a:cs typeface="+mn-cs"/>
            </a:rPr>
            <a:t>、経常</a:t>
          </a:r>
          <a:r>
            <a:rPr kumimoji="1" lang="ja-JP" altLang="en-US" sz="1100" b="0" i="0" baseline="0">
              <a:solidFill>
                <a:schemeClr val="dk1"/>
              </a:solidFill>
              <a:effectLst/>
              <a:latin typeface="+mn-lt"/>
              <a:ea typeface="+mn-ea"/>
              <a:cs typeface="+mn-cs"/>
            </a:rPr>
            <a:t>収支比率の数値も改善</a:t>
          </a:r>
          <a:r>
            <a:rPr kumimoji="1" lang="ja-JP" altLang="ja-JP" sz="1100" b="0" i="0" baseline="0">
              <a:solidFill>
                <a:schemeClr val="dk1"/>
              </a:solidFill>
              <a:effectLst/>
              <a:latin typeface="+mn-lt"/>
              <a:ea typeface="+mn-ea"/>
              <a:cs typeface="+mn-cs"/>
            </a:rPr>
            <a:t>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8890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4587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152417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8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8890</xdr:rowOff>
    </xdr:from>
    <xdr:to>
      <xdr:col>82</xdr:col>
      <xdr:colOff>196850</xdr:colOff>
      <xdr:row>21</xdr:row>
      <xdr:rowOff>8890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09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123190</xdr:rowOff>
    </xdr:from>
    <xdr:to>
      <xdr:col>82</xdr:col>
      <xdr:colOff>107950</xdr:colOff>
      <xdr:row>16</xdr:row>
      <xdr:rowOff>58420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69494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6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115570</xdr:rowOff>
    </xdr:from>
    <xdr:to>
      <xdr:col>78</xdr:col>
      <xdr:colOff>69850</xdr:colOff>
      <xdr:row>16</xdr:row>
      <xdr:rowOff>58420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873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137160</xdr:rowOff>
    </xdr:from>
    <xdr:to>
      <xdr:col>78</xdr:col>
      <xdr:colOff>120650</xdr:colOff>
      <xdr:row>17</xdr:row>
      <xdr:rowOff>67310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8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52087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6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15</xdr:row>
      <xdr:rowOff>146050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flipV="1">
          <a:off x="13893800" y="26873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30480</xdr:rowOff>
    </xdr:from>
    <xdr:to>
      <xdr:col>74</xdr:col>
      <xdr:colOff>31750</xdr:colOff>
      <xdr:row>16</xdr:row>
      <xdr:rowOff>132080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73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116857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6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146050</xdr:rowOff>
    </xdr:from>
    <xdr:to>
      <xdr:col>69</xdr:col>
      <xdr:colOff>92075</xdr:colOff>
      <xdr:row>17</xdr:row>
      <xdr:rowOff>39370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71780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60960</xdr:rowOff>
    </xdr:from>
    <xdr:to>
      <xdr:col>69</xdr:col>
      <xdr:colOff>142875</xdr:colOff>
      <xdr:row>16</xdr:row>
      <xdr:rowOff>162560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3810</xdr:rowOff>
    </xdr:from>
    <xdr:to>
      <xdr:col>65</xdr:col>
      <xdr:colOff>53975</xdr:colOff>
      <xdr:row>17</xdr:row>
      <xdr:rowOff>105410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90187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0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72390</xdr:rowOff>
    </xdr:from>
    <xdr:to>
      <xdr:col>82</xdr:col>
      <xdr:colOff>158750</xdr:colOff>
      <xdr:row>16</xdr:row>
      <xdr:rowOff>2540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4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88917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7620</xdr:rowOff>
    </xdr:from>
    <xdr:to>
      <xdr:col>78</xdr:col>
      <xdr:colOff>120650</xdr:colOff>
      <xdr:row>16</xdr:row>
      <xdr:rowOff>109220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5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119397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1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64770</xdr:rowOff>
    </xdr:from>
    <xdr:to>
      <xdr:col>74</xdr:col>
      <xdr:colOff>31750</xdr:colOff>
      <xdr:row>15</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5097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95250</xdr:rowOff>
    </xdr:from>
    <xdr:to>
      <xdr:col>69</xdr:col>
      <xdr:colOff>142875</xdr:colOff>
      <xdr:row>16</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160020</xdr:rowOff>
    </xdr:from>
    <xdr:to>
      <xdr:col>65</xdr:col>
      <xdr:colOff>53975</xdr:colOff>
      <xdr:row>17</xdr:row>
      <xdr:rowOff>90170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0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100347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自立支援事業、予防接種事業等において、</a:t>
          </a:r>
          <a:r>
            <a:rPr kumimoji="1" lang="ja-JP" altLang="ja-JP" sz="1100">
              <a:solidFill>
                <a:schemeClr val="dk1"/>
              </a:solidFill>
              <a:effectLst/>
              <a:latin typeface="+mn-lt"/>
              <a:ea typeface="+mn-ea"/>
              <a:cs typeface="+mn-cs"/>
            </a:rPr>
            <a:t>経常</a:t>
          </a:r>
          <a:r>
            <a:rPr kumimoji="1" lang="ja-JP" altLang="en-US" sz="1100">
              <a:solidFill>
                <a:schemeClr val="dk1"/>
              </a:solidFill>
              <a:effectLst/>
              <a:latin typeface="+mn-lt"/>
              <a:ea typeface="+mn-ea"/>
              <a:cs typeface="+mn-cs"/>
            </a:rPr>
            <a:t>的</a:t>
          </a:r>
          <a:r>
            <a:rPr kumimoji="1" lang="ja-JP" altLang="ja-JP" sz="1100">
              <a:solidFill>
                <a:schemeClr val="dk1"/>
              </a:solidFill>
              <a:effectLst/>
              <a:latin typeface="+mn-lt"/>
              <a:ea typeface="+mn-ea"/>
              <a:cs typeface="+mn-cs"/>
            </a:rPr>
            <a:t>経費充当一般</a:t>
          </a:r>
          <a:r>
            <a:rPr kumimoji="1" lang="ja-JP" altLang="en-US" sz="1100">
              <a:solidFill>
                <a:schemeClr val="dk1"/>
              </a:solidFill>
              <a:effectLst/>
              <a:latin typeface="+mn-lt"/>
              <a:ea typeface="+mn-ea"/>
              <a:cs typeface="+mn-cs"/>
            </a:rPr>
            <a:t>財源</a:t>
          </a:r>
          <a:r>
            <a:rPr kumimoji="1" lang="ja-JP" altLang="ja-JP" sz="1100">
              <a:solidFill>
                <a:schemeClr val="dk1"/>
              </a:solidFill>
              <a:effectLst/>
              <a:latin typeface="+mn-lt"/>
              <a:ea typeface="+mn-ea"/>
              <a:cs typeface="+mn-cs"/>
            </a:rPr>
            <a:t>等の額</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増加しているため、</a:t>
          </a:r>
          <a:r>
            <a:rPr kumimoji="1" lang="ja-JP" altLang="en-US" sz="1100">
              <a:solidFill>
                <a:schemeClr val="dk1"/>
              </a:solidFill>
              <a:effectLst/>
              <a:latin typeface="+mn-lt"/>
              <a:ea typeface="+mn-ea"/>
              <a:cs typeface="+mn-cs"/>
            </a:rPr>
            <a:t>経常収支比率が</a:t>
          </a:r>
          <a:r>
            <a:rPr kumimoji="1" lang="ja-JP" altLang="ja-JP" sz="1100">
              <a:solidFill>
                <a:schemeClr val="dk1"/>
              </a:solidFill>
              <a:effectLst/>
              <a:latin typeface="+mn-lt"/>
              <a:ea typeface="+mn-ea"/>
              <a:cs typeface="+mn-cs"/>
            </a:rPr>
            <a:t>悪化した。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1" name="扶助費グラフ枠">
          <a:extLst>
            <a:ext uri="{FF2B5EF4-FFF2-40B4-BE49-F238E27FC236}">
              <a16:creationId xmlns:a16="http://schemas.microsoft.com/office/drawing/2014/main" id="{00000000-0008-0000-0400-0000B5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102507</xdr:rowOff>
    </xdr:from>
    <xdr:to>
      <xdr:col>24</xdr:col>
      <xdr:colOff>25400</xdr:colOff>
      <xdr:row>61</xdr:row>
      <xdr:rowOff>113393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4826000" y="9189357"/>
          <a:ext cx="0" cy="1382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3" name="扶助費最小値テキスト">
          <a:extLst>
            <a:ext uri="{FF2B5EF4-FFF2-40B4-BE49-F238E27FC236}">
              <a16:creationId xmlns:a16="http://schemas.microsoft.com/office/drawing/2014/main" id="{00000000-0008-0000-0400-0000B7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17434</xdr:rowOff>
    </xdr:from>
    <xdr:ext cx="762000" cy="259045"/>
    <xdr:sp macro="" textlink="">
      <xdr:nvSpPr>
        <xdr:cNvPr id="185" name="扶助費最大値テキスト">
          <a:extLst>
            <a:ext uri="{FF2B5EF4-FFF2-40B4-BE49-F238E27FC236}">
              <a16:creationId xmlns:a16="http://schemas.microsoft.com/office/drawing/2014/main" id="{00000000-0008-0000-0400-0000B9000000}"/>
            </a:ext>
          </a:extLst>
        </xdr:cNvPr>
        <xdr:cNvSpPr txBox="1"/>
      </xdr:nvSpPr>
      <xdr:spPr>
        <a:xfrm>
          <a:off x="4914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102507</xdr:rowOff>
    </xdr:from>
    <xdr:to>
      <xdr:col>24</xdr:col>
      <xdr:colOff>114300</xdr:colOff>
      <xdr:row>53</xdr:row>
      <xdr:rowOff>102507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4737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162378</xdr:rowOff>
    </xdr:from>
    <xdr:to>
      <xdr:col>24</xdr:col>
      <xdr:colOff>25400</xdr:colOff>
      <xdr:row>56</xdr:row>
      <xdr:rowOff>154215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3987800" y="9592128"/>
          <a:ext cx="8382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76399</xdr:rowOff>
    </xdr:from>
    <xdr:ext cx="762000" cy="259045"/>
    <xdr:sp macro="" textlink="">
      <xdr:nvSpPr>
        <xdr:cNvPr id="188" name="扶助費平均値テキスト">
          <a:extLst>
            <a:ext uri="{FF2B5EF4-FFF2-40B4-BE49-F238E27FC236}">
              <a16:creationId xmlns:a16="http://schemas.microsoft.com/office/drawing/2014/main" id="{00000000-0008-0000-0400-0000BC000000}"/>
            </a:ext>
          </a:extLst>
        </xdr:cNvPr>
        <xdr:cNvSpPr txBox="1"/>
      </xdr:nvSpPr>
      <xdr:spPr>
        <a:xfrm>
          <a:off x="4914900" y="9506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47752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107950</xdr:rowOff>
    </xdr:from>
    <xdr:to>
      <xdr:col>19</xdr:col>
      <xdr:colOff>187325</xdr:colOff>
      <xdr:row>55</xdr:row>
      <xdr:rowOff>162378</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098800" y="95377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16328</xdr:rowOff>
    </xdr:from>
    <xdr:to>
      <xdr:col>20</xdr:col>
      <xdr:colOff>38100</xdr:colOff>
      <xdr:row>56</xdr:row>
      <xdr:rowOff>117928</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937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102705</xdr:rowOff>
    </xdr:from>
    <xdr:ext cx="7366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3606800" y="9703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107950</xdr:rowOff>
    </xdr:from>
    <xdr:to>
      <xdr:col>15</xdr:col>
      <xdr:colOff>98425</xdr:colOff>
      <xdr:row>55</xdr:row>
      <xdr:rowOff>162378</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2209800" y="95377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5443</xdr:rowOff>
    </xdr:from>
    <xdr:to>
      <xdr:col>15</xdr:col>
      <xdr:colOff>149225</xdr:colOff>
      <xdr:row>56</xdr:row>
      <xdr:rowOff>107043</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048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91820</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2717800" y="96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162378</xdr:rowOff>
    </xdr:from>
    <xdr:to>
      <xdr:col>11</xdr:col>
      <xdr:colOff>9525</xdr:colOff>
      <xdr:row>56</xdr:row>
      <xdr:rowOff>78015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flipV="1">
          <a:off x="1320800" y="9592128"/>
          <a:ext cx="889000" cy="8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38100</xdr:rowOff>
    </xdr:from>
    <xdr:to>
      <xdr:col>11</xdr:col>
      <xdr:colOff>60325</xdr:colOff>
      <xdr:row>56</xdr:row>
      <xdr:rowOff>139700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159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124477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828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103415</xdr:rowOff>
    </xdr:from>
    <xdr:to>
      <xdr:col>24</xdr:col>
      <xdr:colOff>76200</xdr:colOff>
      <xdr:row>57</xdr:row>
      <xdr:rowOff>33565</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47752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75492</xdr:rowOff>
    </xdr:from>
    <xdr:ext cx="762000" cy="259045"/>
    <xdr:sp macro="" textlink="">
      <xdr:nvSpPr>
        <xdr:cNvPr id="207" name="扶助費該当値テキスト">
          <a:extLst>
            <a:ext uri="{FF2B5EF4-FFF2-40B4-BE49-F238E27FC236}">
              <a16:creationId xmlns:a16="http://schemas.microsoft.com/office/drawing/2014/main" id="{00000000-0008-0000-0400-0000CF000000}"/>
            </a:ext>
          </a:extLst>
        </xdr:cNvPr>
        <xdr:cNvSpPr txBox="1"/>
      </xdr:nvSpPr>
      <xdr:spPr>
        <a:xfrm>
          <a:off x="4914900" y="9676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111578</xdr:rowOff>
    </xdr:from>
    <xdr:to>
      <xdr:col>20</xdr:col>
      <xdr:colOff>38100</xdr:colOff>
      <xdr:row>56</xdr:row>
      <xdr:rowOff>41728</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937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51905</xdr:rowOff>
    </xdr:from>
    <xdr:ext cx="7366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606800" y="931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57150</xdr:rowOff>
    </xdr:from>
    <xdr:to>
      <xdr:col>15</xdr:col>
      <xdr:colOff>149225</xdr:colOff>
      <xdr:row>55</xdr:row>
      <xdr:rowOff>158750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3048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111578</xdr:rowOff>
    </xdr:from>
    <xdr:to>
      <xdr:col>11</xdr:col>
      <xdr:colOff>60325</xdr:colOff>
      <xdr:row>56</xdr:row>
      <xdr:rowOff>41728</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2159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51905</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1828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1270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その他における経常</a:t>
          </a:r>
          <a:r>
            <a:rPr kumimoji="1" lang="ja-JP" altLang="en-US" sz="1100" b="0" i="0" baseline="0">
              <a:solidFill>
                <a:schemeClr val="dk1"/>
              </a:solidFill>
              <a:effectLst/>
              <a:latin typeface="+mn-lt"/>
              <a:ea typeface="+mn-ea"/>
              <a:cs typeface="+mn-cs"/>
            </a:rPr>
            <a:t>的</a:t>
          </a:r>
          <a:r>
            <a:rPr kumimoji="1" lang="ja-JP" altLang="ja-JP" sz="1100" b="0" i="0" baseline="0">
              <a:solidFill>
                <a:schemeClr val="dk1"/>
              </a:solidFill>
              <a:effectLst/>
              <a:latin typeface="+mn-lt"/>
              <a:ea typeface="+mn-ea"/>
              <a:cs typeface="+mn-cs"/>
            </a:rPr>
            <a:t>経費充当一般</a:t>
          </a:r>
          <a:r>
            <a:rPr kumimoji="1" lang="ja-JP" altLang="en-US" sz="1100" b="0" i="0" baseline="0">
              <a:solidFill>
                <a:schemeClr val="dk1"/>
              </a:solidFill>
              <a:effectLst/>
              <a:latin typeface="+mn-lt"/>
              <a:ea typeface="+mn-ea"/>
              <a:cs typeface="+mn-cs"/>
            </a:rPr>
            <a:t>財源</a:t>
          </a:r>
          <a:r>
            <a:rPr kumimoji="1" lang="ja-JP" altLang="ja-JP" sz="1100" b="0" i="0" baseline="0">
              <a:solidFill>
                <a:schemeClr val="dk1"/>
              </a:solidFill>
              <a:effectLst/>
              <a:latin typeface="+mn-lt"/>
              <a:ea typeface="+mn-ea"/>
              <a:cs typeface="+mn-cs"/>
            </a:rPr>
            <a:t>等の総額は、</a:t>
          </a:r>
          <a:r>
            <a:rPr kumimoji="1" lang="ja-JP" altLang="en-US" sz="1100" b="0" i="0" baseline="0">
              <a:solidFill>
                <a:schemeClr val="dk1"/>
              </a:solidFill>
              <a:effectLst/>
              <a:latin typeface="+mn-lt"/>
              <a:ea typeface="+mn-ea"/>
              <a:cs typeface="+mn-cs"/>
            </a:rPr>
            <a:t>下水道特別会計の廃止により大幅に減額し、</a:t>
          </a:r>
          <a:r>
            <a:rPr kumimoji="1" lang="ja-JP" altLang="ja-JP" sz="1100" b="0" i="0" baseline="0">
              <a:solidFill>
                <a:schemeClr val="dk1"/>
              </a:solidFill>
              <a:effectLst/>
              <a:latin typeface="+mn-lt"/>
              <a:ea typeface="+mn-ea"/>
              <a:cs typeface="+mn-cs"/>
            </a:rPr>
            <a:t>経常収支比率についても</a:t>
          </a:r>
          <a:r>
            <a:rPr kumimoji="1" lang="ja-JP" altLang="en-US" sz="1100" b="0" i="0" baseline="0">
              <a:solidFill>
                <a:schemeClr val="dk1"/>
              </a:solidFill>
              <a:effectLst/>
              <a:latin typeface="+mn-lt"/>
              <a:ea typeface="+mn-ea"/>
              <a:cs typeface="+mn-cs"/>
            </a:rPr>
            <a:t>改善</a:t>
          </a:r>
          <a:r>
            <a:rPr kumimoji="1" lang="ja-JP" altLang="ja-JP" sz="1100" b="0" i="0" baseline="0">
              <a:solidFill>
                <a:schemeClr val="dk1"/>
              </a:solidFill>
              <a:effectLst/>
              <a:latin typeface="+mn-lt"/>
              <a:ea typeface="+mn-ea"/>
              <a:cs typeface="+mn-cs"/>
            </a:rPr>
            <a:t>している</a:t>
          </a:r>
          <a:r>
            <a:rPr kumimoji="1" lang="ja-JP" altLang="en-US" sz="1100" b="0" i="0" baseline="0">
              <a:solidFill>
                <a:schemeClr val="dk1"/>
              </a:solidFill>
              <a:effectLst/>
              <a:latin typeface="+mn-lt"/>
              <a:ea typeface="+mn-ea"/>
              <a:cs typeface="+mn-cs"/>
            </a:rPr>
            <a:t>。</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58420</xdr:rowOff>
    </xdr:from>
    <xdr:to>
      <xdr:col>82</xdr:col>
      <xdr:colOff>107950</xdr:colOff>
      <xdr:row>62</xdr:row>
      <xdr:rowOff>27940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31672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17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62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27940</xdr:rowOff>
    </xdr:from>
    <xdr:to>
      <xdr:col>82</xdr:col>
      <xdr:colOff>196850</xdr:colOff>
      <xdr:row>62</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65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144797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58420</xdr:rowOff>
    </xdr:from>
    <xdr:to>
      <xdr:col>82</xdr:col>
      <xdr:colOff>196850</xdr:colOff>
      <xdr:row>54</xdr:row>
      <xdr:rowOff>58420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73660</xdr:rowOff>
    </xdr:from>
    <xdr:to>
      <xdr:col>82</xdr:col>
      <xdr:colOff>107950</xdr:colOff>
      <xdr:row>59</xdr:row>
      <xdr:rowOff>161290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017760"/>
          <a:ext cx="8382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2557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946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30480</xdr:rowOff>
    </xdr:from>
    <xdr:to>
      <xdr:col>82</xdr:col>
      <xdr:colOff>158750</xdr:colOff>
      <xdr:row>58</xdr:row>
      <xdr:rowOff>132080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100330</xdr:rowOff>
    </xdr:from>
    <xdr:to>
      <xdr:col>78</xdr:col>
      <xdr:colOff>69850</xdr:colOff>
      <xdr:row>59</xdr:row>
      <xdr:rowOff>161290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2158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30480</xdr:rowOff>
    </xdr:from>
    <xdr:to>
      <xdr:col>78</xdr:col>
      <xdr:colOff>120650</xdr:colOff>
      <xdr:row>58</xdr:row>
      <xdr:rowOff>132080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7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142257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43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46990</xdr:rowOff>
    </xdr:from>
    <xdr:to>
      <xdr:col>73</xdr:col>
      <xdr:colOff>180975</xdr:colOff>
      <xdr:row>59</xdr:row>
      <xdr:rowOff>100330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1016254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149877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75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46990</xdr:rowOff>
    </xdr:from>
    <xdr:to>
      <xdr:col>69</xdr:col>
      <xdr:colOff>92075</xdr:colOff>
      <xdr:row>59</xdr:row>
      <xdr:rowOff>130810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1016254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106680</xdr:rowOff>
    </xdr:from>
    <xdr:to>
      <xdr:col>69</xdr:col>
      <xdr:colOff>142875</xdr:colOff>
      <xdr:row>59</xdr:row>
      <xdr:rowOff>36830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1005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47007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81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54627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22860</xdr:rowOff>
    </xdr:from>
    <xdr:to>
      <xdr:col>82</xdr:col>
      <xdr:colOff>158750</xdr:colOff>
      <xdr:row>58</xdr:row>
      <xdr:rowOff>124460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39387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81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110490</xdr:rowOff>
    </xdr:from>
    <xdr:to>
      <xdr:col>78</xdr:col>
      <xdr:colOff>120650</xdr:colOff>
      <xdr:row>60</xdr:row>
      <xdr:rowOff>40640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25417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31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49530</xdr:rowOff>
    </xdr:from>
    <xdr:to>
      <xdr:col>74</xdr:col>
      <xdr:colOff>31750</xdr:colOff>
      <xdr:row>59</xdr:row>
      <xdr:rowOff>151130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135907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167640</xdr:rowOff>
    </xdr:from>
    <xdr:to>
      <xdr:col>69</xdr:col>
      <xdr:colOff>142875</xdr:colOff>
      <xdr:row>59</xdr:row>
      <xdr:rowOff>97790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82567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80010</xdr:rowOff>
    </xdr:from>
    <xdr:to>
      <xdr:col>65</xdr:col>
      <xdr:colOff>53975</xdr:colOff>
      <xdr:row>60</xdr:row>
      <xdr:rowOff>10160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166387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28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補助費等における経常</a:t>
          </a:r>
          <a:r>
            <a:rPr kumimoji="1" lang="ja-JP" altLang="en-US" sz="1100" b="0" i="0" baseline="0">
              <a:solidFill>
                <a:schemeClr val="dk1"/>
              </a:solidFill>
              <a:effectLst/>
              <a:latin typeface="+mn-lt"/>
              <a:ea typeface="+mn-ea"/>
              <a:cs typeface="+mn-cs"/>
            </a:rPr>
            <a:t>的</a:t>
          </a:r>
          <a:r>
            <a:rPr kumimoji="1" lang="ja-JP" altLang="ja-JP" sz="1100" b="0" i="0" baseline="0">
              <a:solidFill>
                <a:schemeClr val="dk1"/>
              </a:solidFill>
              <a:effectLst/>
              <a:latin typeface="+mn-lt"/>
              <a:ea typeface="+mn-ea"/>
              <a:cs typeface="+mn-cs"/>
            </a:rPr>
            <a:t>経費充当一般</a:t>
          </a:r>
          <a:r>
            <a:rPr kumimoji="1" lang="ja-JP" altLang="en-US" sz="1100" b="0" i="0" baseline="0">
              <a:solidFill>
                <a:schemeClr val="dk1"/>
              </a:solidFill>
              <a:effectLst/>
              <a:latin typeface="+mn-lt"/>
              <a:ea typeface="+mn-ea"/>
              <a:cs typeface="+mn-cs"/>
            </a:rPr>
            <a:t>財源</a:t>
          </a:r>
          <a:r>
            <a:rPr kumimoji="1" lang="ja-JP" altLang="ja-JP" sz="1100" b="0" i="0" baseline="0">
              <a:solidFill>
                <a:schemeClr val="dk1"/>
              </a:solidFill>
              <a:effectLst/>
              <a:latin typeface="+mn-lt"/>
              <a:ea typeface="+mn-ea"/>
              <a:cs typeface="+mn-cs"/>
            </a:rPr>
            <a:t>等の総額は</a:t>
          </a:r>
          <a:r>
            <a:rPr kumimoji="1" lang="ja-JP" altLang="en-US" sz="1100" b="0" i="0" baseline="0">
              <a:solidFill>
                <a:schemeClr val="dk1"/>
              </a:solidFill>
              <a:effectLst/>
              <a:latin typeface="+mn-lt"/>
              <a:ea typeface="+mn-ea"/>
              <a:cs typeface="+mn-cs"/>
            </a:rPr>
            <a:t>、下水道事業会計が始まったことにより大幅に増加し、経常収支比率についても</a:t>
          </a:r>
          <a:r>
            <a:rPr kumimoji="1" lang="ja-JP" altLang="ja-JP" sz="1100" b="0" i="0" baseline="0">
              <a:solidFill>
                <a:schemeClr val="dk1"/>
              </a:solidFill>
              <a:effectLst/>
              <a:latin typeface="+mn-lt"/>
              <a:ea typeface="+mn-ea"/>
              <a:cs typeface="+mn-cs"/>
            </a:rPr>
            <a:t>悪化している。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113284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956300"/>
          <a:ext cx="0" cy="1014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85361</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6943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113284</xdr:rowOff>
    </xdr:from>
    <xdr:to>
      <xdr:col>82</xdr:col>
      <xdr:colOff>196850</xdr:colOff>
      <xdr:row>40</xdr:row>
      <xdr:rowOff>113284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971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37</xdr:row>
      <xdr:rowOff>133858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5671800" y="6248908"/>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76725</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248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44704</xdr:rowOff>
    </xdr:from>
    <xdr:to>
      <xdr:col>78</xdr:col>
      <xdr:colOff>69850</xdr:colOff>
      <xdr:row>36</xdr:row>
      <xdr:rowOff>76708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4782800" y="621690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44704</xdr:rowOff>
    </xdr:from>
    <xdr:to>
      <xdr:col>73</xdr:col>
      <xdr:colOff>180975</xdr:colOff>
      <xdr:row>36</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893800" y="62169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163068</xdr:rowOff>
    </xdr:from>
    <xdr:to>
      <xdr:col>74</xdr:col>
      <xdr:colOff>31750</xdr:colOff>
      <xdr:row>37</xdr:row>
      <xdr:rowOff>93218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81280</xdr:rowOff>
    </xdr:from>
    <xdr:to>
      <xdr:col>69</xdr:col>
      <xdr:colOff>92075</xdr:colOff>
      <xdr:row>36</xdr:row>
      <xdr:rowOff>122428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2534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46482</xdr:rowOff>
    </xdr:from>
    <xdr:to>
      <xdr:col>69</xdr:col>
      <xdr:colOff>142875</xdr:colOff>
      <xdr:row>37</xdr:row>
      <xdr:rowOff>148082</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132859</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99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142003</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83058</xdr:rowOff>
    </xdr:from>
    <xdr:to>
      <xdr:col>82</xdr:col>
      <xdr:colOff>158750</xdr:colOff>
      <xdr:row>38</xdr:row>
      <xdr:rowOff>13208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55135</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165354</xdr:rowOff>
    </xdr:from>
    <xdr:to>
      <xdr:col>74</xdr:col>
      <xdr:colOff>31750</xdr:colOff>
      <xdr:row>36</xdr:row>
      <xdr:rowOff>95504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105681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30480</xdr:rowOff>
    </xdr:from>
    <xdr:to>
      <xdr:col>69</xdr:col>
      <xdr:colOff>142875</xdr:colOff>
      <xdr:row>36</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142257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71628</xdr:rowOff>
    </xdr:from>
    <xdr:to>
      <xdr:col>65</xdr:col>
      <xdr:colOff>53975</xdr:colOff>
      <xdr:row>37</xdr:row>
      <xdr:rowOff>1778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11955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公債費における経常</a:t>
          </a:r>
          <a:r>
            <a:rPr kumimoji="1" lang="ja-JP" altLang="en-US" sz="1100" b="0" i="0" baseline="0">
              <a:solidFill>
                <a:schemeClr val="dk1"/>
              </a:solidFill>
              <a:effectLst/>
              <a:latin typeface="+mn-lt"/>
              <a:ea typeface="+mn-ea"/>
              <a:cs typeface="+mn-cs"/>
            </a:rPr>
            <a:t>的</a:t>
          </a:r>
          <a:r>
            <a:rPr kumimoji="1" lang="ja-JP" altLang="ja-JP" sz="1100" b="0" i="0" baseline="0">
              <a:solidFill>
                <a:schemeClr val="dk1"/>
              </a:solidFill>
              <a:effectLst/>
              <a:latin typeface="+mn-lt"/>
              <a:ea typeface="+mn-ea"/>
              <a:cs typeface="+mn-cs"/>
            </a:rPr>
            <a:t>経費充当一般</a:t>
          </a:r>
          <a:r>
            <a:rPr kumimoji="1" lang="ja-JP" altLang="en-US" sz="1100" b="0" i="0" baseline="0">
              <a:solidFill>
                <a:schemeClr val="dk1"/>
              </a:solidFill>
              <a:effectLst/>
              <a:latin typeface="+mn-lt"/>
              <a:ea typeface="+mn-ea"/>
              <a:cs typeface="+mn-cs"/>
            </a:rPr>
            <a:t>財源</a:t>
          </a:r>
          <a:r>
            <a:rPr kumimoji="1" lang="ja-JP" altLang="ja-JP" sz="1100" b="0" i="0" baseline="0">
              <a:solidFill>
                <a:schemeClr val="dk1"/>
              </a:solidFill>
              <a:effectLst/>
              <a:latin typeface="+mn-lt"/>
              <a:ea typeface="+mn-ea"/>
              <a:cs typeface="+mn-cs"/>
            </a:rPr>
            <a:t>等の総額は、償還額が増加傾向にあるため</a:t>
          </a:r>
          <a:r>
            <a:rPr kumimoji="1" lang="ja-JP" altLang="en-US" sz="1100" b="0" i="0" baseline="0">
              <a:solidFill>
                <a:schemeClr val="dk1"/>
              </a:solidFill>
              <a:effectLst/>
              <a:latin typeface="+mn-lt"/>
              <a:ea typeface="+mn-ea"/>
              <a:cs typeface="+mn-cs"/>
            </a:rPr>
            <a:t>経常収支比率が</a:t>
          </a:r>
          <a:r>
            <a:rPr kumimoji="1" lang="ja-JP" altLang="ja-JP" sz="1100" b="0" i="0" baseline="0">
              <a:solidFill>
                <a:schemeClr val="dk1"/>
              </a:solidFill>
              <a:effectLst/>
              <a:latin typeface="+mn-lt"/>
              <a:ea typeface="+mn-ea"/>
              <a:cs typeface="+mn-cs"/>
            </a:rPr>
            <a:t>悪化した。</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145287</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750292"/>
          <a:ext cx="0" cy="1110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117364</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3833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145287</xdr:rowOff>
    </xdr:from>
    <xdr:to>
      <xdr:col>24</xdr:col>
      <xdr:colOff>114300</xdr:colOff>
      <xdr:row>80</xdr:row>
      <xdr:rowOff>145287</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3861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76708</xdr:rowOff>
    </xdr:from>
    <xdr:to>
      <xdr:col>24</xdr:col>
      <xdr:colOff>25400</xdr:colOff>
      <xdr:row>76</xdr:row>
      <xdr:rowOff>81280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310690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13988</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21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49276</xdr:rowOff>
    </xdr:from>
    <xdr:to>
      <xdr:col>19</xdr:col>
      <xdr:colOff>187325</xdr:colOff>
      <xdr:row>76</xdr:row>
      <xdr:rowOff>76708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0794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49276</xdr:rowOff>
    </xdr:from>
    <xdr:to>
      <xdr:col>15</xdr:col>
      <xdr:colOff>98425</xdr:colOff>
      <xdr:row>76</xdr:row>
      <xdr:rowOff>85852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07947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9906</xdr:rowOff>
    </xdr:from>
    <xdr:to>
      <xdr:col>15</xdr:col>
      <xdr:colOff>149225</xdr:colOff>
      <xdr:row>77</xdr:row>
      <xdr:rowOff>111506</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96283</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76708</xdr:rowOff>
    </xdr:from>
    <xdr:to>
      <xdr:col>11</xdr:col>
      <xdr:colOff>9525</xdr:colOff>
      <xdr:row>76</xdr:row>
      <xdr:rowOff>85852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31069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14478</xdr:rowOff>
    </xdr:from>
    <xdr:to>
      <xdr:col>6</xdr:col>
      <xdr:colOff>171450</xdr:colOff>
      <xdr:row>77</xdr:row>
      <xdr:rowOff>116078</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21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100855</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30480</xdr:rowOff>
    </xdr:from>
    <xdr:to>
      <xdr:col>24</xdr:col>
      <xdr:colOff>76200</xdr:colOff>
      <xdr:row>76</xdr:row>
      <xdr:rowOff>132080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47007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25908</xdr:rowOff>
    </xdr:from>
    <xdr:to>
      <xdr:col>20</xdr:col>
      <xdr:colOff>38100</xdr:colOff>
      <xdr:row>76</xdr:row>
      <xdr:rowOff>127508</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137685</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824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169926</xdr:rowOff>
    </xdr:from>
    <xdr:to>
      <xdr:col>15</xdr:col>
      <xdr:colOff>149225</xdr:colOff>
      <xdr:row>76</xdr:row>
      <xdr:rowOff>100076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110253</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35052</xdr:rowOff>
    </xdr:from>
    <xdr:to>
      <xdr:col>11</xdr:col>
      <xdr:colOff>60325</xdr:colOff>
      <xdr:row>76</xdr:row>
      <xdr:rowOff>136652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146829</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25908</xdr:rowOff>
    </xdr:from>
    <xdr:to>
      <xdr:col>6</xdr:col>
      <xdr:colOff>171450</xdr:colOff>
      <xdr:row>76</xdr:row>
      <xdr:rowOff>127508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56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137685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824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公債費以外の経常収支比率は、類似団体と比べ、人件費で大きく一般財源等を</a:t>
          </a:r>
          <a:r>
            <a:rPr kumimoji="1" lang="ja-JP" altLang="en-US" sz="1100" b="0" i="0" baseline="0">
              <a:solidFill>
                <a:schemeClr val="dk1"/>
              </a:solidFill>
              <a:effectLst/>
              <a:latin typeface="+mn-lt"/>
              <a:ea typeface="+mn-ea"/>
              <a:cs typeface="+mn-cs"/>
            </a:rPr>
            <a:t>経常</a:t>
          </a:r>
          <a:r>
            <a:rPr kumimoji="1" lang="ja-JP" altLang="ja-JP" sz="1100" b="0" i="0" baseline="0">
              <a:solidFill>
                <a:schemeClr val="dk1"/>
              </a:solidFill>
              <a:effectLst/>
              <a:latin typeface="+mn-lt"/>
              <a:ea typeface="+mn-ea"/>
              <a:cs typeface="+mn-cs"/>
            </a:rPr>
            <a:t>経費として充当しているため、数値の悪化</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要因となっている。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62230</xdr:rowOff>
    </xdr:from>
    <xdr:to>
      <xdr:col>82</xdr:col>
      <xdr:colOff>107950</xdr:colOff>
      <xdr:row>80</xdr:row>
      <xdr:rowOff>142239</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749530"/>
          <a:ext cx="0" cy="1108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114316</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142239</xdr:rowOff>
    </xdr:from>
    <xdr:to>
      <xdr:col>82</xdr:col>
      <xdr:colOff>196850</xdr:colOff>
      <xdr:row>80</xdr:row>
      <xdr:rowOff>142239</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148607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49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62230</xdr:rowOff>
    </xdr:from>
    <xdr:to>
      <xdr:col>82</xdr:col>
      <xdr:colOff>196850</xdr:colOff>
      <xdr:row>74</xdr:row>
      <xdr:rowOff>62230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749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66039</xdr:rowOff>
    </xdr:from>
    <xdr:to>
      <xdr:col>82</xdr:col>
      <xdr:colOff>107950</xdr:colOff>
      <xdr:row>78</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43913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5097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067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160020</xdr:rowOff>
    </xdr:from>
    <xdr:to>
      <xdr:col>82</xdr:col>
      <xdr:colOff>158750</xdr:colOff>
      <xdr:row>78</xdr:row>
      <xdr:rowOff>90170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361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50800</xdr:rowOff>
    </xdr:from>
    <xdr:to>
      <xdr:col>78</xdr:col>
      <xdr:colOff>69850</xdr:colOff>
      <xdr:row>78</xdr:row>
      <xdr:rowOff>66039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52450"/>
          <a:ext cx="889000" cy="1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91439</xdr:rowOff>
    </xdr:from>
    <xdr:to>
      <xdr:col>78</xdr:col>
      <xdr:colOff>120650</xdr:colOff>
      <xdr:row>78</xdr:row>
      <xdr:rowOff>21589</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93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31766</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61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50800</xdr:rowOff>
    </xdr:from>
    <xdr:to>
      <xdr:col>73</xdr:col>
      <xdr:colOff>180975</xdr:colOff>
      <xdr:row>78</xdr:row>
      <xdr:rowOff>1270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893800" y="1325245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0</xdr:rowOff>
    </xdr:from>
    <xdr:to>
      <xdr:col>74</xdr:col>
      <xdr:colOff>31750</xdr:colOff>
      <xdr:row>77</xdr:row>
      <xdr:rowOff>101600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0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111777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297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1270</xdr:rowOff>
    </xdr:from>
    <xdr:to>
      <xdr:col>69</xdr:col>
      <xdr:colOff>92075</xdr:colOff>
      <xdr:row>78</xdr:row>
      <xdr:rowOff>157480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374370"/>
          <a:ext cx="889000" cy="15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11430</xdr:rowOff>
    </xdr:from>
    <xdr:to>
      <xdr:col>69</xdr:col>
      <xdr:colOff>142875</xdr:colOff>
      <xdr:row>78</xdr:row>
      <xdr:rowOff>113030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97807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45720</xdr:rowOff>
    </xdr:from>
    <xdr:to>
      <xdr:col>65</xdr:col>
      <xdr:colOff>53975</xdr:colOff>
      <xdr:row>78</xdr:row>
      <xdr:rowOff>147320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41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157497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8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15239</xdr:rowOff>
    </xdr:from>
    <xdr:to>
      <xdr:col>78</xdr:col>
      <xdr:colOff>120650</xdr:colOff>
      <xdr:row>78</xdr:row>
      <xdr:rowOff>116839</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101616</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74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0</xdr:rowOff>
    </xdr:from>
    <xdr:to>
      <xdr:col>74</xdr:col>
      <xdr:colOff>31750</xdr:colOff>
      <xdr:row>77</xdr:row>
      <xdr:rowOff>101600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86377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121920</xdr:rowOff>
    </xdr:from>
    <xdr:to>
      <xdr:col>69</xdr:col>
      <xdr:colOff>142875</xdr:colOff>
      <xdr:row>78</xdr:row>
      <xdr:rowOff>52070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32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62247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0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106680</xdr:rowOff>
    </xdr:from>
    <xdr:to>
      <xdr:col>65</xdr:col>
      <xdr:colOff>53975</xdr:colOff>
      <xdr:row>79</xdr:row>
      <xdr:rowOff>36830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21607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千葉県長生村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60764</xdr:rowOff>
    </xdr:from>
    <xdr:to>
      <xdr:col>29</xdr:col>
      <xdr:colOff>127000</xdr:colOff>
      <xdr:row>18</xdr:row>
      <xdr:rowOff>33108</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65789"/>
          <a:ext cx="0" cy="10010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5185</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38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33108</xdr:rowOff>
    </xdr:from>
    <xdr:to>
      <xdr:col>30</xdr:col>
      <xdr:colOff>25400</xdr:colOff>
      <xdr:row>18</xdr:row>
      <xdr:rowOff>33108</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668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147141</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909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60764</xdr:rowOff>
    </xdr:from>
    <xdr:to>
      <xdr:col>30</xdr:col>
      <xdr:colOff>25400</xdr:colOff>
      <xdr:row>12</xdr:row>
      <xdr:rowOff>60764</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65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19758</xdr:rowOff>
    </xdr:from>
    <xdr:to>
      <xdr:col>29</xdr:col>
      <xdr:colOff>127000</xdr:colOff>
      <xdr:row>17</xdr:row>
      <xdr:rowOff>46230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82033"/>
          <a:ext cx="647700" cy="26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68576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879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52049</xdr:rowOff>
    </xdr:from>
    <xdr:to>
      <xdr:col>29</xdr:col>
      <xdr:colOff>177800</xdr:colOff>
      <xdr:row>16</xdr:row>
      <xdr:rowOff>153649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45782</xdr:rowOff>
    </xdr:from>
    <xdr:to>
      <xdr:col>26</xdr:col>
      <xdr:colOff>50800</xdr:colOff>
      <xdr:row>17</xdr:row>
      <xdr:rowOff>46230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4305300" y="3008057"/>
          <a:ext cx="698500" cy="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68632</xdr:rowOff>
    </xdr:from>
    <xdr:to>
      <xdr:col>26</xdr:col>
      <xdr:colOff>101600</xdr:colOff>
      <xdr:row>16</xdr:row>
      <xdr:rowOff>170232</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8959</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2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45782</xdr:rowOff>
    </xdr:from>
    <xdr:to>
      <xdr:col>22</xdr:col>
      <xdr:colOff>114300</xdr:colOff>
      <xdr:row>17</xdr:row>
      <xdr:rowOff>59580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008057"/>
          <a:ext cx="698500" cy="137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77744</xdr:rowOff>
    </xdr:from>
    <xdr:to>
      <xdr:col>22</xdr:col>
      <xdr:colOff>165100</xdr:colOff>
      <xdr:row>17</xdr:row>
      <xdr:rowOff>7894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18071</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59580</xdr:rowOff>
    </xdr:from>
    <xdr:to>
      <xdr:col>18</xdr:col>
      <xdr:colOff>177800</xdr:colOff>
      <xdr:row>17</xdr:row>
      <xdr:rowOff>70018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021855"/>
          <a:ext cx="698500" cy="104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84936</xdr:rowOff>
    </xdr:from>
    <xdr:to>
      <xdr:col>19</xdr:col>
      <xdr:colOff>38100</xdr:colOff>
      <xdr:row>17</xdr:row>
      <xdr:rowOff>15086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25263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110525</xdr:rowOff>
    </xdr:from>
    <xdr:to>
      <xdr:col>15</xdr:col>
      <xdr:colOff>101600</xdr:colOff>
      <xdr:row>17</xdr:row>
      <xdr:rowOff>40675</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901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50852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7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140408</xdr:rowOff>
    </xdr:from>
    <xdr:to>
      <xdr:col>29</xdr:col>
      <xdr:colOff>177800</xdr:colOff>
      <xdr:row>17</xdr:row>
      <xdr:rowOff>70558</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9312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112485</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03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166880</xdr:rowOff>
    </xdr:from>
    <xdr:to>
      <xdr:col>26</xdr:col>
      <xdr:colOff>101600</xdr:colOff>
      <xdr:row>17</xdr:row>
      <xdr:rowOff>97030</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57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81807</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44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166432</xdr:rowOff>
    </xdr:from>
    <xdr:to>
      <xdr:col>22</xdr:col>
      <xdr:colOff>165100</xdr:colOff>
      <xdr:row>17</xdr:row>
      <xdr:rowOff>96582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572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81359</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4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8780</xdr:rowOff>
    </xdr:from>
    <xdr:to>
      <xdr:col>19</xdr:col>
      <xdr:colOff>38100</xdr:colOff>
      <xdr:row>17</xdr:row>
      <xdr:rowOff>110380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29710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95157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57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19218</xdr:rowOff>
    </xdr:from>
    <xdr:to>
      <xdr:col>15</xdr:col>
      <xdr:colOff>101600</xdr:colOff>
      <xdr:row>17</xdr:row>
      <xdr:rowOff>120818</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29814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105595</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06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63335</xdr:rowOff>
    </xdr:from>
    <xdr:to>
      <xdr:col>29</xdr:col>
      <xdr:colOff>127000</xdr:colOff>
      <xdr:row>37</xdr:row>
      <xdr:rowOff>327413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5987885"/>
          <a:ext cx="0" cy="14642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299490</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24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327413</xdr:rowOff>
    </xdr:from>
    <xdr:to>
      <xdr:col>30</xdr:col>
      <xdr:colOff>25400</xdr:colOff>
      <xdr:row>37</xdr:row>
      <xdr:rowOff>327413</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21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321162</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573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63335</xdr:rowOff>
    </xdr:from>
    <xdr:to>
      <xdr:col>30</xdr:col>
      <xdr:colOff>25400</xdr:colOff>
      <xdr:row>33</xdr:row>
      <xdr:rowOff>63335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59878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256159</xdr:rowOff>
    </xdr:from>
    <xdr:to>
      <xdr:col>29</xdr:col>
      <xdr:colOff>127000</xdr:colOff>
      <xdr:row>35</xdr:row>
      <xdr:rowOff>300644</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003800" y="6866509"/>
          <a:ext cx="647700" cy="44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41223</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6651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196146</xdr:rowOff>
    </xdr:from>
    <xdr:to>
      <xdr:col>29</xdr:col>
      <xdr:colOff>177800</xdr:colOff>
      <xdr:row>35</xdr:row>
      <xdr:rowOff>297746</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68064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300644</xdr:rowOff>
    </xdr:from>
    <xdr:to>
      <xdr:col>26</xdr:col>
      <xdr:colOff>50800</xdr:colOff>
      <xdr:row>36</xdr:row>
      <xdr:rowOff>16289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6910994"/>
          <a:ext cx="698500" cy="58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210662</xdr:rowOff>
    </xdr:from>
    <xdr:to>
      <xdr:col>26</xdr:col>
      <xdr:colOff>101600</xdr:colOff>
      <xdr:row>35</xdr:row>
      <xdr:rowOff>312262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68210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322439</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65898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16289</xdr:rowOff>
    </xdr:from>
    <xdr:to>
      <xdr:col>22</xdr:col>
      <xdr:colOff>114300</xdr:colOff>
      <xdr:row>36</xdr:row>
      <xdr:rowOff>48407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3606800" y="6969539"/>
          <a:ext cx="698500" cy="32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242370</xdr:rowOff>
    </xdr:from>
    <xdr:to>
      <xdr:col>22</xdr:col>
      <xdr:colOff>165100</xdr:colOff>
      <xdr:row>36</xdr:row>
      <xdr:rowOff>1070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68527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11247</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662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46899</xdr:rowOff>
    </xdr:from>
    <xdr:to>
      <xdr:col>18</xdr:col>
      <xdr:colOff>177800</xdr:colOff>
      <xdr:row>36</xdr:row>
      <xdr:rowOff>48407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2908300" y="7000149"/>
          <a:ext cx="698500" cy="1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297256</xdr:rowOff>
    </xdr:from>
    <xdr:to>
      <xdr:col>19</xdr:col>
      <xdr:colOff>38100</xdr:colOff>
      <xdr:row>36</xdr:row>
      <xdr:rowOff>55956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6907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66133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6676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311635</xdr:rowOff>
    </xdr:from>
    <xdr:to>
      <xdr:col>15</xdr:col>
      <xdr:colOff>101600</xdr:colOff>
      <xdr:row>36</xdr:row>
      <xdr:rowOff>70335</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692198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80512</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669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205359</xdr:rowOff>
    </xdr:from>
    <xdr:to>
      <xdr:col>29</xdr:col>
      <xdr:colOff>177800</xdr:colOff>
      <xdr:row>35</xdr:row>
      <xdr:rowOff>306959</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6815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177436</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787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249844</xdr:rowOff>
    </xdr:from>
    <xdr:to>
      <xdr:col>26</xdr:col>
      <xdr:colOff>101600</xdr:colOff>
      <xdr:row>36</xdr:row>
      <xdr:rowOff>8544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6860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336221</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946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308389</xdr:rowOff>
    </xdr:from>
    <xdr:to>
      <xdr:col>22</xdr:col>
      <xdr:colOff>165100</xdr:colOff>
      <xdr:row>36</xdr:row>
      <xdr:rowOff>67089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69187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51866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7005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340507</xdr:rowOff>
    </xdr:from>
    <xdr:to>
      <xdr:col>19</xdr:col>
      <xdr:colOff>38100</xdr:colOff>
      <xdr:row>36</xdr:row>
      <xdr:rowOff>99207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9508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83984</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7037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338999</xdr:rowOff>
    </xdr:from>
    <xdr:to>
      <xdr:col>15</xdr:col>
      <xdr:colOff>101600</xdr:colOff>
      <xdr:row>36</xdr:row>
      <xdr:rowOff>97699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69493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82476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7035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13,515
13,369
28.25
7,376,850
6,980,740
345,588
3,967,775
4,748,880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169674</xdr:rowOff>
    </xdr:from>
    <xdr:to>
      <xdr:col>24</xdr:col>
      <xdr:colOff>62865</xdr:colOff>
      <xdr:row>37</xdr:row>
      <xdr:rowOff>40808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313174"/>
          <a:ext cx="1270" cy="1071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44635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8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40808</xdr:rowOff>
    </xdr:from>
    <xdr:to>
      <xdr:col>24</xdr:col>
      <xdr:colOff>152400</xdr:colOff>
      <xdr:row>37</xdr:row>
      <xdr:rowOff>40808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84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116351</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88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169674</xdr:rowOff>
    </xdr:from>
    <xdr:to>
      <xdr:col>24</xdr:col>
      <xdr:colOff>152400</xdr:colOff>
      <xdr:row>30</xdr:row>
      <xdr:rowOff>169674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313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60582</xdr:rowOff>
    </xdr:from>
    <xdr:to>
      <xdr:col>24</xdr:col>
      <xdr:colOff>63500</xdr:colOff>
      <xdr:row>36</xdr:row>
      <xdr:rowOff>76007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32782"/>
          <a:ext cx="838200" cy="1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118480</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477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95603</xdr:rowOff>
    </xdr:from>
    <xdr:to>
      <xdr:col>24</xdr:col>
      <xdr:colOff>114300</xdr:colOff>
      <xdr:row>36</xdr:row>
      <xdr:rowOff>25753</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76007</xdr:rowOff>
    </xdr:from>
    <xdr:to>
      <xdr:col>19</xdr:col>
      <xdr:colOff>177800</xdr:colOff>
      <xdr:row>36</xdr:row>
      <xdr:rowOff>79167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248207"/>
          <a:ext cx="889000" cy="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106013</xdr:rowOff>
    </xdr:from>
    <xdr:to>
      <xdr:col>20</xdr:col>
      <xdr:colOff>38100</xdr:colOff>
      <xdr:row>36</xdr:row>
      <xdr:rowOff>36163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52690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79167</xdr:rowOff>
    </xdr:from>
    <xdr:to>
      <xdr:col>15</xdr:col>
      <xdr:colOff>50800</xdr:colOff>
      <xdr:row>36</xdr:row>
      <xdr:rowOff>87104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251367"/>
          <a:ext cx="889000" cy="7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114380</xdr:rowOff>
    </xdr:from>
    <xdr:to>
      <xdr:col>15</xdr:col>
      <xdr:colOff>101600</xdr:colOff>
      <xdr:row>36</xdr:row>
      <xdr:rowOff>44530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61057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87104</xdr:rowOff>
    </xdr:from>
    <xdr:to>
      <xdr:col>10</xdr:col>
      <xdr:colOff>114300</xdr:colOff>
      <xdr:row>36</xdr:row>
      <xdr:rowOff>130149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259304"/>
          <a:ext cx="889000" cy="43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120945</xdr:rowOff>
    </xdr:from>
    <xdr:to>
      <xdr:col>10</xdr:col>
      <xdr:colOff>165100</xdr:colOff>
      <xdr:row>36</xdr:row>
      <xdr:rowOff>51095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67622</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9804</xdr:rowOff>
    </xdr:from>
    <xdr:to>
      <xdr:col>6</xdr:col>
      <xdr:colOff>38100</xdr:colOff>
      <xdr:row>36</xdr:row>
      <xdr:rowOff>111404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82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127931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63111" y="5957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9782</xdr:rowOff>
    </xdr:from>
    <xdr:to>
      <xdr:col>24</xdr:col>
      <xdr:colOff>114300</xdr:colOff>
      <xdr:row>36</xdr:row>
      <xdr:rowOff>111382</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18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159659</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6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25207</xdr:rowOff>
    </xdr:from>
    <xdr:to>
      <xdr:col>20</xdr:col>
      <xdr:colOff>38100</xdr:colOff>
      <xdr:row>36</xdr:row>
      <xdr:rowOff>126807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19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117934</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29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28367</xdr:rowOff>
    </xdr:from>
    <xdr:to>
      <xdr:col>15</xdr:col>
      <xdr:colOff>101600</xdr:colOff>
      <xdr:row>36</xdr:row>
      <xdr:rowOff>129967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00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121094</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29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36304</xdr:rowOff>
    </xdr:from>
    <xdr:to>
      <xdr:col>10</xdr:col>
      <xdr:colOff>165100</xdr:colOff>
      <xdr:row>36</xdr:row>
      <xdr:rowOff>137904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08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129031</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0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79349</xdr:rowOff>
    </xdr:from>
    <xdr:to>
      <xdr:col>6</xdr:col>
      <xdr:colOff>38100</xdr:colOff>
      <xdr:row>37</xdr:row>
      <xdr:rowOff>9499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5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626</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4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物件費グラフ枠">
          <a:extLst>
            <a:ext uri="{FF2B5EF4-FFF2-40B4-BE49-F238E27FC236}">
              <a16:creationId xmlns:a16="http://schemas.microsoft.com/office/drawing/2014/main" id="{00000000-0008-0000-06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31686</xdr:rowOff>
    </xdr:from>
    <xdr:to>
      <xdr:col>24</xdr:col>
      <xdr:colOff>62865</xdr:colOff>
      <xdr:row>57</xdr:row>
      <xdr:rowOff>73255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flipV="1">
          <a:off x="4633595" y="8775636"/>
          <a:ext cx="1270" cy="1070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77082</xdr:rowOff>
    </xdr:from>
    <xdr:ext cx="534377" cy="259045"/>
    <xdr:sp macro="" textlink="">
      <xdr:nvSpPr>
        <xdr:cNvPr id="109" name="物件費最小値テキスト">
          <a:extLst>
            <a:ext uri="{FF2B5EF4-FFF2-40B4-BE49-F238E27FC236}">
              <a16:creationId xmlns:a16="http://schemas.microsoft.com/office/drawing/2014/main" id="{00000000-0008-0000-0600-00006D000000}"/>
            </a:ext>
          </a:extLst>
        </xdr:cNvPr>
        <xdr:cNvSpPr txBox="1"/>
      </xdr:nvSpPr>
      <xdr:spPr>
        <a:xfrm>
          <a:off x="4686300" y="984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73255</xdr:rowOff>
    </xdr:from>
    <xdr:to>
      <xdr:col>24</xdr:col>
      <xdr:colOff>152400</xdr:colOff>
      <xdr:row>57</xdr:row>
      <xdr:rowOff>73255</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4546600" y="984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149813</xdr:rowOff>
    </xdr:from>
    <xdr:ext cx="599010" cy="259045"/>
    <xdr:sp macro="" textlink="">
      <xdr:nvSpPr>
        <xdr:cNvPr id="111" name="物件費最大値テキスト">
          <a:extLst>
            <a:ext uri="{FF2B5EF4-FFF2-40B4-BE49-F238E27FC236}">
              <a16:creationId xmlns:a16="http://schemas.microsoft.com/office/drawing/2014/main" id="{00000000-0008-0000-0600-00006F000000}"/>
            </a:ext>
          </a:extLst>
        </xdr:cNvPr>
        <xdr:cNvSpPr txBox="1"/>
      </xdr:nvSpPr>
      <xdr:spPr>
        <a:xfrm>
          <a:off x="4686300" y="8550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31686</xdr:rowOff>
    </xdr:from>
    <xdr:to>
      <xdr:col>24</xdr:col>
      <xdr:colOff>152400</xdr:colOff>
      <xdr:row>51</xdr:row>
      <xdr:rowOff>31686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8775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60184</xdr:rowOff>
    </xdr:from>
    <xdr:to>
      <xdr:col>24</xdr:col>
      <xdr:colOff>63500</xdr:colOff>
      <xdr:row>56</xdr:row>
      <xdr:rowOff>78773</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3797300" y="9661384"/>
          <a:ext cx="838200" cy="18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152765</xdr:rowOff>
    </xdr:from>
    <xdr:ext cx="599010" cy="259045"/>
    <xdr:sp macro="" textlink="">
      <xdr:nvSpPr>
        <xdr:cNvPr id="114" name="物件費平均値テキスト">
          <a:extLst>
            <a:ext uri="{FF2B5EF4-FFF2-40B4-BE49-F238E27FC236}">
              <a16:creationId xmlns:a16="http://schemas.microsoft.com/office/drawing/2014/main" id="{00000000-0008-0000-0600-000072000000}"/>
            </a:ext>
          </a:extLst>
        </xdr:cNvPr>
        <xdr:cNvSpPr txBox="1"/>
      </xdr:nvSpPr>
      <xdr:spPr>
        <a:xfrm>
          <a:off x="4686300" y="94110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129888</xdr:rowOff>
    </xdr:from>
    <xdr:to>
      <xdr:col>24</xdr:col>
      <xdr:colOff>114300</xdr:colOff>
      <xdr:row>56</xdr:row>
      <xdr:rowOff>60038</xdr:rowOff>
    </xdr:to>
    <xdr:sp macro="" textlink="">
      <xdr:nvSpPr>
        <xdr:cNvPr id="115" name="フローチャート: 判断 114">
          <a:extLst>
            <a:ext uri="{FF2B5EF4-FFF2-40B4-BE49-F238E27FC236}">
              <a16:creationId xmlns:a16="http://schemas.microsoft.com/office/drawing/2014/main" id="{00000000-0008-0000-0600-000073000000}"/>
            </a:ext>
          </a:extLst>
        </xdr:cNvPr>
        <xdr:cNvSpPr/>
      </xdr:nvSpPr>
      <xdr:spPr>
        <a:xfrm>
          <a:off x="4584700" y="955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75948</xdr:rowOff>
    </xdr:from>
    <xdr:to>
      <xdr:col>19</xdr:col>
      <xdr:colOff>177800</xdr:colOff>
      <xdr:row>56</xdr:row>
      <xdr:rowOff>78773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2908300" y="9677148"/>
          <a:ext cx="889000" cy="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125238</xdr:rowOff>
    </xdr:from>
    <xdr:to>
      <xdr:col>20</xdr:col>
      <xdr:colOff>38100</xdr:colOff>
      <xdr:row>56</xdr:row>
      <xdr:rowOff>55388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3746500" y="955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71915</xdr:rowOff>
    </xdr:from>
    <xdr:ext cx="599010"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3497795" y="9330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108807</xdr:rowOff>
    </xdr:from>
    <xdr:to>
      <xdr:col>15</xdr:col>
      <xdr:colOff>50800</xdr:colOff>
      <xdr:row>56</xdr:row>
      <xdr:rowOff>75948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019300" y="9538557"/>
          <a:ext cx="889000" cy="13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164429</xdr:rowOff>
    </xdr:from>
    <xdr:to>
      <xdr:col>15</xdr:col>
      <xdr:colOff>101600</xdr:colOff>
      <xdr:row>56</xdr:row>
      <xdr:rowOff>94579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2857500" y="959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111106</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2641111" y="936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108807</xdr:rowOff>
    </xdr:from>
    <xdr:to>
      <xdr:col>10</xdr:col>
      <xdr:colOff>114300</xdr:colOff>
      <xdr:row>56</xdr:row>
      <xdr:rowOff>2823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1130300" y="9538557"/>
          <a:ext cx="889000" cy="6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168073</xdr:rowOff>
    </xdr:from>
    <xdr:to>
      <xdr:col>10</xdr:col>
      <xdr:colOff>165100</xdr:colOff>
      <xdr:row>56</xdr:row>
      <xdr:rowOff>98223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1968500" y="959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89350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1752111" y="969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161983</xdr:rowOff>
    </xdr:from>
    <xdr:to>
      <xdr:col>6</xdr:col>
      <xdr:colOff>38100</xdr:colOff>
      <xdr:row>56</xdr:row>
      <xdr:rowOff>92133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079500" y="9591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83260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863111" y="968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9384</xdr:rowOff>
    </xdr:from>
    <xdr:to>
      <xdr:col>24</xdr:col>
      <xdr:colOff>114300</xdr:colOff>
      <xdr:row>56</xdr:row>
      <xdr:rowOff>110984</xdr:rowOff>
    </xdr:to>
    <xdr:sp macro="" textlink="">
      <xdr:nvSpPr>
        <xdr:cNvPr id="132" name="楕円 131">
          <a:extLst>
            <a:ext uri="{FF2B5EF4-FFF2-40B4-BE49-F238E27FC236}">
              <a16:creationId xmlns:a16="http://schemas.microsoft.com/office/drawing/2014/main" id="{00000000-0008-0000-0600-000084000000}"/>
            </a:ext>
          </a:extLst>
        </xdr:cNvPr>
        <xdr:cNvSpPr/>
      </xdr:nvSpPr>
      <xdr:spPr>
        <a:xfrm>
          <a:off x="4584700" y="9610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159261</xdr:rowOff>
    </xdr:from>
    <xdr:ext cx="534377" cy="259045"/>
    <xdr:sp macro="" textlink="">
      <xdr:nvSpPr>
        <xdr:cNvPr id="133" name="物件費該当値テキスト">
          <a:extLst>
            <a:ext uri="{FF2B5EF4-FFF2-40B4-BE49-F238E27FC236}">
              <a16:creationId xmlns:a16="http://schemas.microsoft.com/office/drawing/2014/main" id="{00000000-0008-0000-0600-000085000000}"/>
            </a:ext>
          </a:extLst>
        </xdr:cNvPr>
        <xdr:cNvSpPr txBox="1"/>
      </xdr:nvSpPr>
      <xdr:spPr>
        <a:xfrm>
          <a:off x="4686300" y="958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27973</xdr:rowOff>
    </xdr:from>
    <xdr:to>
      <xdr:col>20</xdr:col>
      <xdr:colOff>38100</xdr:colOff>
      <xdr:row>56</xdr:row>
      <xdr:rowOff>129573</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3746500" y="96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120700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530111" y="9721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25148</xdr:rowOff>
    </xdr:from>
    <xdr:to>
      <xdr:col>15</xdr:col>
      <xdr:colOff>101600</xdr:colOff>
      <xdr:row>56</xdr:row>
      <xdr:rowOff>126748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2857500" y="9626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117875</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641111" y="9719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58007</xdr:rowOff>
    </xdr:from>
    <xdr:to>
      <xdr:col>10</xdr:col>
      <xdr:colOff>165100</xdr:colOff>
      <xdr:row>55</xdr:row>
      <xdr:rowOff>159607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1968500" y="948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4684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719795" y="9262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123473</xdr:rowOff>
    </xdr:from>
    <xdr:to>
      <xdr:col>6</xdr:col>
      <xdr:colOff>38100</xdr:colOff>
      <xdr:row>56</xdr:row>
      <xdr:rowOff>53623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079500" y="955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70150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830795" y="932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6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600-00008F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6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2" name="直線コネクタ 151">
          <a:extLst>
            <a:ext uri="{FF2B5EF4-FFF2-40B4-BE49-F238E27FC236}">
              <a16:creationId xmlns:a16="http://schemas.microsoft.com/office/drawing/2014/main" id="{00000000-0008-0000-0600-000098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2" name="維持補修費グラフ枠">
          <a:extLst>
            <a:ext uri="{FF2B5EF4-FFF2-40B4-BE49-F238E27FC236}">
              <a16:creationId xmlns:a16="http://schemas.microsoft.com/office/drawing/2014/main" id="{00000000-0008-0000-0600-0000A2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19731</xdr:rowOff>
    </xdr:from>
    <xdr:to>
      <xdr:col>24</xdr:col>
      <xdr:colOff>62865</xdr:colOff>
      <xdr:row>78</xdr:row>
      <xdr:rowOff>111491</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flipV="1">
          <a:off x="4633595" y="12192681"/>
          <a:ext cx="1270" cy="1291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115318</xdr:rowOff>
    </xdr:from>
    <xdr:ext cx="378565" cy="259045"/>
    <xdr:sp macro="" textlink="">
      <xdr:nvSpPr>
        <xdr:cNvPr id="164" name="維持補修費最小値テキスト">
          <a:extLst>
            <a:ext uri="{FF2B5EF4-FFF2-40B4-BE49-F238E27FC236}">
              <a16:creationId xmlns:a16="http://schemas.microsoft.com/office/drawing/2014/main" id="{00000000-0008-0000-0600-0000A4000000}"/>
            </a:ext>
          </a:extLst>
        </xdr:cNvPr>
        <xdr:cNvSpPr txBox="1"/>
      </xdr:nvSpPr>
      <xdr:spPr>
        <a:xfrm>
          <a:off x="4686300" y="13488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111491</xdr:rowOff>
    </xdr:from>
    <xdr:to>
      <xdr:col>24</xdr:col>
      <xdr:colOff>152400</xdr:colOff>
      <xdr:row>78</xdr:row>
      <xdr:rowOff>111491</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4546600" y="13484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137858</xdr:rowOff>
    </xdr:from>
    <xdr:ext cx="534377" cy="259045"/>
    <xdr:sp macro="" textlink="">
      <xdr:nvSpPr>
        <xdr:cNvPr id="166" name="維持補修費最大値テキスト">
          <a:extLst>
            <a:ext uri="{FF2B5EF4-FFF2-40B4-BE49-F238E27FC236}">
              <a16:creationId xmlns:a16="http://schemas.microsoft.com/office/drawing/2014/main" id="{00000000-0008-0000-0600-0000A6000000}"/>
            </a:ext>
          </a:extLst>
        </xdr:cNvPr>
        <xdr:cNvSpPr txBox="1"/>
      </xdr:nvSpPr>
      <xdr:spPr>
        <a:xfrm>
          <a:off x="4686300" y="1196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19731</xdr:rowOff>
    </xdr:from>
    <xdr:to>
      <xdr:col>24</xdr:col>
      <xdr:colOff>152400</xdr:colOff>
      <xdr:row>71</xdr:row>
      <xdr:rowOff>19731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4546600" y="12192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100564</xdr:rowOff>
    </xdr:from>
    <xdr:to>
      <xdr:col>24</xdr:col>
      <xdr:colOff>63500</xdr:colOff>
      <xdr:row>77</xdr:row>
      <xdr:rowOff>143678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3797300" y="13302214"/>
          <a:ext cx="838200" cy="43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133494</xdr:rowOff>
    </xdr:from>
    <xdr:ext cx="469744" cy="259045"/>
    <xdr:sp macro="" textlink="">
      <xdr:nvSpPr>
        <xdr:cNvPr id="169" name="維持補修費平均値テキスト">
          <a:extLst>
            <a:ext uri="{FF2B5EF4-FFF2-40B4-BE49-F238E27FC236}">
              <a16:creationId xmlns:a16="http://schemas.microsoft.com/office/drawing/2014/main" id="{00000000-0008-0000-0600-0000A9000000}"/>
            </a:ext>
          </a:extLst>
        </xdr:cNvPr>
        <xdr:cNvSpPr txBox="1"/>
      </xdr:nvSpPr>
      <xdr:spPr>
        <a:xfrm>
          <a:off x="4686300" y="129922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110617</xdr:rowOff>
    </xdr:from>
    <xdr:to>
      <xdr:col>24</xdr:col>
      <xdr:colOff>114300</xdr:colOff>
      <xdr:row>77</xdr:row>
      <xdr:rowOff>40767</xdr:rowOff>
    </xdr:to>
    <xdr:sp macro="" textlink="">
      <xdr:nvSpPr>
        <xdr:cNvPr id="170" name="フローチャート: 判断 169">
          <a:extLst>
            <a:ext uri="{FF2B5EF4-FFF2-40B4-BE49-F238E27FC236}">
              <a16:creationId xmlns:a16="http://schemas.microsoft.com/office/drawing/2014/main" id="{00000000-0008-0000-0600-0000AA000000}"/>
            </a:ext>
          </a:extLst>
        </xdr:cNvPr>
        <xdr:cNvSpPr/>
      </xdr:nvSpPr>
      <xdr:spPr>
        <a:xfrm>
          <a:off x="4584700" y="13140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106324</xdr:rowOff>
    </xdr:from>
    <xdr:to>
      <xdr:col>19</xdr:col>
      <xdr:colOff>177800</xdr:colOff>
      <xdr:row>77</xdr:row>
      <xdr:rowOff>143678</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2908300" y="13307974"/>
          <a:ext cx="889000" cy="3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110937</xdr:rowOff>
    </xdr:from>
    <xdr:to>
      <xdr:col>20</xdr:col>
      <xdr:colOff>38100</xdr:colOff>
      <xdr:row>77</xdr:row>
      <xdr:rowOff>41087</xdr:rowOff>
    </xdr:to>
    <xdr:sp macro="" textlink="">
      <xdr:nvSpPr>
        <xdr:cNvPr id="172" name="フローチャート: 判断 171">
          <a:extLst>
            <a:ext uri="{FF2B5EF4-FFF2-40B4-BE49-F238E27FC236}">
              <a16:creationId xmlns:a16="http://schemas.microsoft.com/office/drawing/2014/main" id="{00000000-0008-0000-0600-0000AC000000}"/>
            </a:ext>
          </a:extLst>
        </xdr:cNvPr>
        <xdr:cNvSpPr/>
      </xdr:nvSpPr>
      <xdr:spPr>
        <a:xfrm>
          <a:off x="3746500" y="13141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57614</xdr:rowOff>
    </xdr:from>
    <xdr:ext cx="469744"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3562428" y="1291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106324</xdr:rowOff>
    </xdr:from>
    <xdr:to>
      <xdr:col>15</xdr:col>
      <xdr:colOff>50800</xdr:colOff>
      <xdr:row>77</xdr:row>
      <xdr:rowOff>147244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019300" y="13307974"/>
          <a:ext cx="889000" cy="40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118709</xdr:rowOff>
    </xdr:from>
    <xdr:to>
      <xdr:col>15</xdr:col>
      <xdr:colOff>101600</xdr:colOff>
      <xdr:row>77</xdr:row>
      <xdr:rowOff>48859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2857500" y="13148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65387</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2673428" y="12924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147244</xdr:rowOff>
    </xdr:from>
    <xdr:to>
      <xdr:col>10</xdr:col>
      <xdr:colOff>114300</xdr:colOff>
      <xdr:row>77</xdr:row>
      <xdr:rowOff>170836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1130300" y="13348894"/>
          <a:ext cx="889000" cy="2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156840</xdr:rowOff>
    </xdr:from>
    <xdr:to>
      <xdr:col>10</xdr:col>
      <xdr:colOff>165100</xdr:colOff>
      <xdr:row>77</xdr:row>
      <xdr:rowOff>86990</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1968500" y="1318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103517</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1784428" y="1296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20275</xdr:rowOff>
    </xdr:from>
    <xdr:to>
      <xdr:col>6</xdr:col>
      <xdr:colOff>38100</xdr:colOff>
      <xdr:row>77</xdr:row>
      <xdr:rowOff>121875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1079500" y="1322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138402</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895428" y="12997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49764</xdr:rowOff>
    </xdr:from>
    <xdr:to>
      <xdr:col>24</xdr:col>
      <xdr:colOff>114300</xdr:colOff>
      <xdr:row>77</xdr:row>
      <xdr:rowOff>151364</xdr:rowOff>
    </xdr:to>
    <xdr:sp macro="" textlink="">
      <xdr:nvSpPr>
        <xdr:cNvPr id="187" name="楕円 186">
          <a:extLst>
            <a:ext uri="{FF2B5EF4-FFF2-40B4-BE49-F238E27FC236}">
              <a16:creationId xmlns:a16="http://schemas.microsoft.com/office/drawing/2014/main" id="{00000000-0008-0000-0600-0000BB000000}"/>
            </a:ext>
          </a:extLst>
        </xdr:cNvPr>
        <xdr:cNvSpPr/>
      </xdr:nvSpPr>
      <xdr:spPr>
        <a:xfrm>
          <a:off x="4584700" y="13251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28191</xdr:rowOff>
    </xdr:from>
    <xdr:ext cx="469744" cy="259045"/>
    <xdr:sp macro="" textlink="">
      <xdr:nvSpPr>
        <xdr:cNvPr id="188" name="維持補修費該当値テキスト">
          <a:extLst>
            <a:ext uri="{FF2B5EF4-FFF2-40B4-BE49-F238E27FC236}">
              <a16:creationId xmlns:a16="http://schemas.microsoft.com/office/drawing/2014/main" id="{00000000-0008-0000-0600-0000BC000000}"/>
            </a:ext>
          </a:extLst>
        </xdr:cNvPr>
        <xdr:cNvSpPr txBox="1"/>
      </xdr:nvSpPr>
      <xdr:spPr>
        <a:xfrm>
          <a:off x="4686300" y="13229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92878</xdr:rowOff>
    </xdr:from>
    <xdr:to>
      <xdr:col>20</xdr:col>
      <xdr:colOff>38100</xdr:colOff>
      <xdr:row>78</xdr:row>
      <xdr:rowOff>23028</xdr:rowOff>
    </xdr:to>
    <xdr:sp macro="" textlink="">
      <xdr:nvSpPr>
        <xdr:cNvPr id="189" name="楕円 188">
          <a:extLst>
            <a:ext uri="{FF2B5EF4-FFF2-40B4-BE49-F238E27FC236}">
              <a16:creationId xmlns:a16="http://schemas.microsoft.com/office/drawing/2014/main" id="{00000000-0008-0000-0600-0000BD000000}"/>
            </a:ext>
          </a:extLst>
        </xdr:cNvPr>
        <xdr:cNvSpPr/>
      </xdr:nvSpPr>
      <xdr:spPr>
        <a:xfrm>
          <a:off x="3746500" y="1329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14155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562428" y="1338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55524</xdr:rowOff>
    </xdr:from>
    <xdr:to>
      <xdr:col>15</xdr:col>
      <xdr:colOff>101600</xdr:colOff>
      <xdr:row>77</xdr:row>
      <xdr:rowOff>157124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2857500" y="1325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148251</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673428" y="13349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96444</xdr:rowOff>
    </xdr:from>
    <xdr:to>
      <xdr:col>10</xdr:col>
      <xdr:colOff>165100</xdr:colOff>
      <xdr:row>78</xdr:row>
      <xdr:rowOff>26594</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1968500" y="13298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17721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784428" y="13390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120036</xdr:rowOff>
    </xdr:from>
    <xdr:to>
      <xdr:col>6</xdr:col>
      <xdr:colOff>38100</xdr:colOff>
      <xdr:row>78</xdr:row>
      <xdr:rowOff>50186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1079500" y="1332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41313</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895428" y="1341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7" name="正方形/長方形 196">
          <a:extLst>
            <a:ext uri="{FF2B5EF4-FFF2-40B4-BE49-F238E27FC236}">
              <a16:creationId xmlns:a16="http://schemas.microsoft.com/office/drawing/2014/main" id="{00000000-0008-0000-0600-0000C5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198" name="正方形/長方形 197">
          <a:extLst>
            <a:ext uri="{FF2B5EF4-FFF2-40B4-BE49-F238E27FC236}">
              <a16:creationId xmlns:a16="http://schemas.microsoft.com/office/drawing/2014/main" id="{00000000-0008-0000-0600-0000C6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199" name="正方形/長方形 198">
          <a:extLst>
            <a:ext uri="{FF2B5EF4-FFF2-40B4-BE49-F238E27FC236}">
              <a16:creationId xmlns:a16="http://schemas.microsoft.com/office/drawing/2014/main" id="{00000000-0008-0000-0600-0000C7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6" name="直線コネクタ 205">
          <a:extLst>
            <a:ext uri="{FF2B5EF4-FFF2-40B4-BE49-F238E27FC236}">
              <a16:creationId xmlns:a16="http://schemas.microsoft.com/office/drawing/2014/main" id="{00000000-0008-0000-0600-0000CE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08" name="直線コネクタ 207">
          <a:extLst>
            <a:ext uri="{FF2B5EF4-FFF2-40B4-BE49-F238E27FC236}">
              <a16:creationId xmlns:a16="http://schemas.microsoft.com/office/drawing/2014/main" id="{00000000-0008-0000-0600-0000D0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103820</xdr:rowOff>
    </xdr:from>
    <xdr:to>
      <xdr:col>24</xdr:col>
      <xdr:colOff>62865</xdr:colOff>
      <xdr:row>99</xdr:row>
      <xdr:rowOff>61748</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34320"/>
          <a:ext cx="1270" cy="1500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65575</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703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61748</xdr:rowOff>
    </xdr:from>
    <xdr:to>
      <xdr:col>24</xdr:col>
      <xdr:colOff>152400</xdr:colOff>
      <xdr:row>99</xdr:row>
      <xdr:rowOff>61748</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7035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50497</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309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103820</xdr:rowOff>
    </xdr:from>
    <xdr:to>
      <xdr:col>24</xdr:col>
      <xdr:colOff>152400</xdr:colOff>
      <xdr:row>90</xdr:row>
      <xdr:rowOff>103820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34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35599</xdr:rowOff>
    </xdr:from>
    <xdr:to>
      <xdr:col>24</xdr:col>
      <xdr:colOff>63500</xdr:colOff>
      <xdr:row>97</xdr:row>
      <xdr:rowOff>110275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66249"/>
          <a:ext cx="838200" cy="7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39288</xdr:rowOff>
    </xdr:from>
    <xdr:ext cx="534377"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155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16411</xdr:rowOff>
    </xdr:from>
    <xdr:to>
      <xdr:col>24</xdr:col>
      <xdr:colOff>114300</xdr:colOff>
      <xdr:row>95</xdr:row>
      <xdr:rowOff>118011</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154777</xdr:rowOff>
    </xdr:from>
    <xdr:to>
      <xdr:col>19</xdr:col>
      <xdr:colOff>177800</xdr:colOff>
      <xdr:row>97</xdr:row>
      <xdr:rowOff>110275</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2908300" y="16613977"/>
          <a:ext cx="889000" cy="126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108234</xdr:rowOff>
    </xdr:from>
    <xdr:to>
      <xdr:col>20</xdr:col>
      <xdr:colOff>38100</xdr:colOff>
      <xdr:row>96</xdr:row>
      <xdr:rowOff>38384</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54911</xdr:rowOff>
    </xdr:from>
    <xdr:ext cx="534377"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530111" y="1617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154777</xdr:rowOff>
    </xdr:from>
    <xdr:to>
      <xdr:col>15</xdr:col>
      <xdr:colOff>50800</xdr:colOff>
      <xdr:row>98</xdr:row>
      <xdr:rowOff>70369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019300" y="16613977"/>
          <a:ext cx="889000" cy="258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166864</xdr:rowOff>
    </xdr:from>
    <xdr:to>
      <xdr:col>15</xdr:col>
      <xdr:colOff>101600</xdr:colOff>
      <xdr:row>95</xdr:row>
      <xdr:rowOff>97014</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113541</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41111" y="160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70369</xdr:rowOff>
    </xdr:from>
    <xdr:to>
      <xdr:col>10</xdr:col>
      <xdr:colOff>114300</xdr:colOff>
      <xdr:row>98</xdr:row>
      <xdr:rowOff>136043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872469"/>
          <a:ext cx="889000" cy="6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60913</xdr:rowOff>
    </xdr:from>
    <xdr:to>
      <xdr:col>10</xdr:col>
      <xdr:colOff>165100</xdr:colOff>
      <xdr:row>96</xdr:row>
      <xdr:rowOff>162513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7590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52111" y="1629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75642</xdr:rowOff>
    </xdr:from>
    <xdr:to>
      <xdr:col>6</xdr:col>
      <xdr:colOff>38100</xdr:colOff>
      <xdr:row>97</xdr:row>
      <xdr:rowOff>5792</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534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22319</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3111" y="1631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156249</xdr:rowOff>
    </xdr:from>
    <xdr:to>
      <xdr:col>24</xdr:col>
      <xdr:colOff>114300</xdr:colOff>
      <xdr:row>97</xdr:row>
      <xdr:rowOff>86399</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61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134676</xdr:rowOff>
    </xdr:from>
    <xdr:ext cx="534377"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9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59475</xdr:rowOff>
    </xdr:from>
    <xdr:to>
      <xdr:col>20</xdr:col>
      <xdr:colOff>38100</xdr:colOff>
      <xdr:row>97</xdr:row>
      <xdr:rowOff>161075</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69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152202</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530111" y="1678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103977</xdr:rowOff>
    </xdr:from>
    <xdr:to>
      <xdr:col>15</xdr:col>
      <xdr:colOff>101600</xdr:colOff>
      <xdr:row>97</xdr:row>
      <xdr:rowOff>34127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563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25254</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41111" y="1665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19569</xdr:rowOff>
    </xdr:from>
    <xdr:to>
      <xdr:col>10</xdr:col>
      <xdr:colOff>165100</xdr:colOff>
      <xdr:row>98</xdr:row>
      <xdr:rowOff>121169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82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112296</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52111" y="1691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85243</xdr:rowOff>
    </xdr:from>
    <xdr:to>
      <xdr:col>6</xdr:col>
      <xdr:colOff>38100</xdr:colOff>
      <xdr:row>99</xdr:row>
      <xdr:rowOff>15393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8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6520</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6980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7" name="補助費等グラフ枠">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136737</xdr:rowOff>
    </xdr:from>
    <xdr:to>
      <xdr:col>54</xdr:col>
      <xdr:colOff>189865</xdr:colOff>
      <xdr:row>37</xdr:row>
      <xdr:rowOff>98465</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flipV="1">
          <a:off x="10475595" y="5451687"/>
          <a:ext cx="1270" cy="990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102292</xdr:rowOff>
    </xdr:from>
    <xdr:ext cx="534377" cy="259045"/>
    <xdr:sp macro="" textlink="">
      <xdr:nvSpPr>
        <xdr:cNvPr id="279" name="補助費等最小値テキスト">
          <a:extLst>
            <a:ext uri="{FF2B5EF4-FFF2-40B4-BE49-F238E27FC236}">
              <a16:creationId xmlns:a16="http://schemas.microsoft.com/office/drawing/2014/main" id="{00000000-0008-0000-0600-000017010000}"/>
            </a:ext>
          </a:extLst>
        </xdr:cNvPr>
        <xdr:cNvSpPr txBox="1"/>
      </xdr:nvSpPr>
      <xdr:spPr>
        <a:xfrm>
          <a:off x="10528300" y="6445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98465</xdr:rowOff>
    </xdr:from>
    <xdr:to>
      <xdr:col>55</xdr:col>
      <xdr:colOff>88900</xdr:colOff>
      <xdr:row>37</xdr:row>
      <xdr:rowOff>98465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10388600" y="6442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83414</xdr:rowOff>
    </xdr:from>
    <xdr:ext cx="599010" cy="259045"/>
    <xdr:sp macro="" textlink="">
      <xdr:nvSpPr>
        <xdr:cNvPr id="281" name="補助費等最大値テキスト">
          <a:extLst>
            <a:ext uri="{FF2B5EF4-FFF2-40B4-BE49-F238E27FC236}">
              <a16:creationId xmlns:a16="http://schemas.microsoft.com/office/drawing/2014/main" id="{00000000-0008-0000-0600-000019010000}"/>
            </a:ext>
          </a:extLst>
        </xdr:cNvPr>
        <xdr:cNvSpPr txBox="1"/>
      </xdr:nvSpPr>
      <xdr:spPr>
        <a:xfrm>
          <a:off x="10528300" y="522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136737</xdr:rowOff>
    </xdr:from>
    <xdr:to>
      <xdr:col>55</xdr:col>
      <xdr:colOff>88900</xdr:colOff>
      <xdr:row>31</xdr:row>
      <xdr:rowOff>136737</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5451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46898</xdr:rowOff>
    </xdr:from>
    <xdr:to>
      <xdr:col>55</xdr:col>
      <xdr:colOff>0</xdr:colOff>
      <xdr:row>37</xdr:row>
      <xdr:rowOff>30964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9639300" y="6219098"/>
          <a:ext cx="838200" cy="1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100196</xdr:rowOff>
    </xdr:from>
    <xdr:ext cx="599010" cy="259045"/>
    <xdr:sp macro="" textlink="">
      <xdr:nvSpPr>
        <xdr:cNvPr id="284" name="補助費等平均値テキスト">
          <a:extLst>
            <a:ext uri="{FF2B5EF4-FFF2-40B4-BE49-F238E27FC236}">
              <a16:creationId xmlns:a16="http://schemas.microsoft.com/office/drawing/2014/main" id="{00000000-0008-0000-0600-00001C010000}"/>
            </a:ext>
          </a:extLst>
        </xdr:cNvPr>
        <xdr:cNvSpPr txBox="1"/>
      </xdr:nvSpPr>
      <xdr:spPr>
        <a:xfrm>
          <a:off x="10528300" y="59294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77319</xdr:rowOff>
    </xdr:from>
    <xdr:to>
      <xdr:col>55</xdr:col>
      <xdr:colOff>50800</xdr:colOff>
      <xdr:row>36</xdr:row>
      <xdr:rowOff>7469</xdr:rowOff>
    </xdr:to>
    <xdr:sp macro="" textlink="">
      <xdr:nvSpPr>
        <xdr:cNvPr id="285" name="フローチャート: 判断 284">
          <a:extLst>
            <a:ext uri="{FF2B5EF4-FFF2-40B4-BE49-F238E27FC236}">
              <a16:creationId xmlns:a16="http://schemas.microsoft.com/office/drawing/2014/main" id="{00000000-0008-0000-0600-00001D010000}"/>
            </a:ext>
          </a:extLst>
        </xdr:cNvPr>
        <xdr:cNvSpPr/>
      </xdr:nvSpPr>
      <xdr:spPr>
        <a:xfrm>
          <a:off x="10426700" y="607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30964</xdr:rowOff>
    </xdr:from>
    <xdr:to>
      <xdr:col>50</xdr:col>
      <xdr:colOff>114300</xdr:colOff>
      <xdr:row>37</xdr:row>
      <xdr:rowOff>70517</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8750300" y="6374614"/>
          <a:ext cx="889000" cy="39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84049</xdr:rowOff>
    </xdr:from>
    <xdr:to>
      <xdr:col>50</xdr:col>
      <xdr:colOff>165100</xdr:colOff>
      <xdr:row>36</xdr:row>
      <xdr:rowOff>14199</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9588500" y="608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30726</xdr:rowOff>
    </xdr:from>
    <xdr:ext cx="599010"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9339795" y="5860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117329</xdr:rowOff>
    </xdr:from>
    <xdr:to>
      <xdr:col>45</xdr:col>
      <xdr:colOff>177800</xdr:colOff>
      <xdr:row>37</xdr:row>
      <xdr:rowOff>70517</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7861300" y="5946629"/>
          <a:ext cx="889000" cy="467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115797</xdr:rowOff>
    </xdr:from>
    <xdr:to>
      <xdr:col>46</xdr:col>
      <xdr:colOff>38100</xdr:colOff>
      <xdr:row>36</xdr:row>
      <xdr:rowOff>45947</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8699500" y="611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62474</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8450795" y="5891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117329</xdr:rowOff>
    </xdr:from>
    <xdr:to>
      <xdr:col>41</xdr:col>
      <xdr:colOff>50800</xdr:colOff>
      <xdr:row>37</xdr:row>
      <xdr:rowOff>78280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6972300" y="5946629"/>
          <a:ext cx="889000" cy="475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32</xdr:row>
      <xdr:rowOff>167287</xdr:rowOff>
    </xdr:from>
    <xdr:to>
      <xdr:col>41</xdr:col>
      <xdr:colOff>101600</xdr:colOff>
      <xdr:row>33</xdr:row>
      <xdr:rowOff>97437</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7810500" y="565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31</xdr:row>
      <xdr:rowOff>113964</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7561795" y="5428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28600</xdr:rowOff>
    </xdr:from>
    <xdr:to>
      <xdr:col>36</xdr:col>
      <xdr:colOff>165100</xdr:colOff>
      <xdr:row>36</xdr:row>
      <xdr:rowOff>130200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6921500" y="62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146727</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6705111" y="5976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167548</xdr:rowOff>
    </xdr:from>
    <xdr:to>
      <xdr:col>55</xdr:col>
      <xdr:colOff>50800</xdr:colOff>
      <xdr:row>36</xdr:row>
      <xdr:rowOff>97698</xdr:rowOff>
    </xdr:to>
    <xdr:sp macro="" textlink="">
      <xdr:nvSpPr>
        <xdr:cNvPr id="302" name="楕円 301">
          <a:extLst>
            <a:ext uri="{FF2B5EF4-FFF2-40B4-BE49-F238E27FC236}">
              <a16:creationId xmlns:a16="http://schemas.microsoft.com/office/drawing/2014/main" id="{00000000-0008-0000-0600-00002E010000}"/>
            </a:ext>
          </a:extLst>
        </xdr:cNvPr>
        <xdr:cNvSpPr/>
      </xdr:nvSpPr>
      <xdr:spPr>
        <a:xfrm>
          <a:off x="10426700" y="6168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145975</xdr:rowOff>
    </xdr:from>
    <xdr:ext cx="534377" cy="259045"/>
    <xdr:sp macro="" textlink="">
      <xdr:nvSpPr>
        <xdr:cNvPr id="303" name="補助費等該当値テキスト">
          <a:extLst>
            <a:ext uri="{FF2B5EF4-FFF2-40B4-BE49-F238E27FC236}">
              <a16:creationId xmlns:a16="http://schemas.microsoft.com/office/drawing/2014/main" id="{00000000-0008-0000-0600-00002F010000}"/>
            </a:ext>
          </a:extLst>
        </xdr:cNvPr>
        <xdr:cNvSpPr txBox="1"/>
      </xdr:nvSpPr>
      <xdr:spPr>
        <a:xfrm>
          <a:off x="10528300" y="614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151614</xdr:rowOff>
    </xdr:from>
    <xdr:to>
      <xdr:col>50</xdr:col>
      <xdr:colOff>165100</xdr:colOff>
      <xdr:row>37</xdr:row>
      <xdr:rowOff>81764</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9588500" y="63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72891</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372111" y="6416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19717</xdr:rowOff>
    </xdr:from>
    <xdr:to>
      <xdr:col>46</xdr:col>
      <xdr:colOff>38100</xdr:colOff>
      <xdr:row>37</xdr:row>
      <xdr:rowOff>121317</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8699500" y="6363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112444</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45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66529</xdr:rowOff>
    </xdr:from>
    <xdr:to>
      <xdr:col>41</xdr:col>
      <xdr:colOff>101600</xdr:colOff>
      <xdr:row>34</xdr:row>
      <xdr:rowOff>168129</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7810500" y="589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159256</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61795" y="598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27480</xdr:rowOff>
    </xdr:from>
    <xdr:to>
      <xdr:col>36</xdr:col>
      <xdr:colOff>165100</xdr:colOff>
      <xdr:row>37</xdr:row>
      <xdr:rowOff>129080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6921500" y="637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120207</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05111" y="646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2" name="正方形/長方形 311">
          <a:extLst>
            <a:ext uri="{FF2B5EF4-FFF2-40B4-BE49-F238E27FC236}">
              <a16:creationId xmlns:a16="http://schemas.microsoft.com/office/drawing/2014/main" id="{00000000-0008-0000-0600-00003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1" name="直線コネクタ 320">
          <a:extLst>
            <a:ext uri="{FF2B5EF4-FFF2-40B4-BE49-F238E27FC236}">
              <a16:creationId xmlns:a16="http://schemas.microsoft.com/office/drawing/2014/main" id="{00000000-0008-0000-0600-00004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a:extLst>
            <a:ext uri="{FF2B5EF4-FFF2-40B4-BE49-F238E27FC236}">
              <a16:creationId xmlns:a16="http://schemas.microsoft.com/office/drawing/2014/main" id="{00000000-0008-0000-06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84604</xdr:rowOff>
    </xdr:from>
    <xdr:to>
      <xdr:col>54</xdr:col>
      <xdr:colOff>189865</xdr:colOff>
      <xdr:row>59</xdr:row>
      <xdr:rowOff>61189</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flipV="1">
          <a:off x="10475595" y="8657104"/>
          <a:ext cx="1270" cy="1519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65016</xdr:rowOff>
    </xdr:from>
    <xdr:ext cx="534377" cy="259045"/>
    <xdr:sp macro="" textlink="">
      <xdr:nvSpPr>
        <xdr:cNvPr id="338" name="普通建設事業費最小値テキスト">
          <a:extLst>
            <a:ext uri="{FF2B5EF4-FFF2-40B4-BE49-F238E27FC236}">
              <a16:creationId xmlns:a16="http://schemas.microsoft.com/office/drawing/2014/main" id="{00000000-0008-0000-0600-000052010000}"/>
            </a:ext>
          </a:extLst>
        </xdr:cNvPr>
        <xdr:cNvSpPr txBox="1"/>
      </xdr:nvSpPr>
      <xdr:spPr>
        <a:xfrm>
          <a:off x="10528300" y="1018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61189</xdr:rowOff>
    </xdr:from>
    <xdr:to>
      <xdr:col>55</xdr:col>
      <xdr:colOff>88900</xdr:colOff>
      <xdr:row>59</xdr:row>
      <xdr:rowOff>61189</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10388600" y="1017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31281</xdr:rowOff>
    </xdr:from>
    <xdr:ext cx="599010" cy="259045"/>
    <xdr:sp macro="" textlink="">
      <xdr:nvSpPr>
        <xdr:cNvPr id="340" name="普通建設事業費最大値テキスト">
          <a:extLst>
            <a:ext uri="{FF2B5EF4-FFF2-40B4-BE49-F238E27FC236}">
              <a16:creationId xmlns:a16="http://schemas.microsoft.com/office/drawing/2014/main" id="{00000000-0008-0000-0600-000054010000}"/>
            </a:ext>
          </a:extLst>
        </xdr:cNvPr>
        <xdr:cNvSpPr txBox="1"/>
      </xdr:nvSpPr>
      <xdr:spPr>
        <a:xfrm>
          <a:off x="10528300" y="8432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476,871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84604</xdr:rowOff>
    </xdr:from>
    <xdr:to>
      <xdr:col>55</xdr:col>
      <xdr:colOff>88900</xdr:colOff>
      <xdr:row>50</xdr:row>
      <xdr:rowOff>84604</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8657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53923</xdr:rowOff>
    </xdr:from>
    <xdr:to>
      <xdr:col>55</xdr:col>
      <xdr:colOff>0</xdr:colOff>
      <xdr:row>58</xdr:row>
      <xdr:rowOff>156865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9639300" y="9998023"/>
          <a:ext cx="838200" cy="102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74303</xdr:rowOff>
    </xdr:from>
    <xdr:ext cx="599010" cy="259045"/>
    <xdr:sp macro="" textlink="">
      <xdr:nvSpPr>
        <xdr:cNvPr id="343" name="普通建設事業費平均値テキスト">
          <a:extLst>
            <a:ext uri="{FF2B5EF4-FFF2-40B4-BE49-F238E27FC236}">
              <a16:creationId xmlns:a16="http://schemas.microsoft.com/office/drawing/2014/main" id="{00000000-0008-0000-0600-000057010000}"/>
            </a:ext>
          </a:extLst>
        </xdr:cNvPr>
        <xdr:cNvSpPr txBox="1"/>
      </xdr:nvSpPr>
      <xdr:spPr>
        <a:xfrm>
          <a:off x="10528300" y="96755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51426</xdr:rowOff>
    </xdr:from>
    <xdr:to>
      <xdr:col>55</xdr:col>
      <xdr:colOff>50800</xdr:colOff>
      <xdr:row>57</xdr:row>
      <xdr:rowOff>153026</xdr:rowOff>
    </xdr:to>
    <xdr:sp macro="" textlink="">
      <xdr:nvSpPr>
        <xdr:cNvPr id="344" name="フローチャート: 判断 343">
          <a:extLst>
            <a:ext uri="{FF2B5EF4-FFF2-40B4-BE49-F238E27FC236}">
              <a16:creationId xmlns:a16="http://schemas.microsoft.com/office/drawing/2014/main" id="{00000000-0008-0000-0600-000058010000}"/>
            </a:ext>
          </a:extLst>
        </xdr:cNvPr>
        <xdr:cNvSpPr/>
      </xdr:nvSpPr>
      <xdr:spPr>
        <a:xfrm>
          <a:off x="10426700" y="9824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79072</xdr:rowOff>
    </xdr:from>
    <xdr:to>
      <xdr:col>50</xdr:col>
      <xdr:colOff>114300</xdr:colOff>
      <xdr:row>58</xdr:row>
      <xdr:rowOff>156865</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8750300" y="10023172"/>
          <a:ext cx="889000" cy="7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92695</xdr:rowOff>
    </xdr:from>
    <xdr:to>
      <xdr:col>50</xdr:col>
      <xdr:colOff>165100</xdr:colOff>
      <xdr:row>58</xdr:row>
      <xdr:rowOff>22845</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9588500" y="9865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39372</xdr:rowOff>
    </xdr:from>
    <xdr:ext cx="534377"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9372111" y="9640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54704</xdr:rowOff>
    </xdr:from>
    <xdr:to>
      <xdr:col>45</xdr:col>
      <xdr:colOff>177800</xdr:colOff>
      <xdr:row>58</xdr:row>
      <xdr:rowOff>79072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7861300" y="9827354"/>
          <a:ext cx="889000" cy="19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71729</xdr:rowOff>
    </xdr:from>
    <xdr:to>
      <xdr:col>46</xdr:col>
      <xdr:colOff>38100</xdr:colOff>
      <xdr:row>58</xdr:row>
      <xdr:rowOff>1879</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8699500" y="984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18406</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8483111" y="9619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54704</xdr:rowOff>
    </xdr:from>
    <xdr:to>
      <xdr:col>41</xdr:col>
      <xdr:colOff>50800</xdr:colOff>
      <xdr:row>58</xdr:row>
      <xdr:rowOff>141545</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6972300" y="9827354"/>
          <a:ext cx="889000" cy="25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8126</xdr:rowOff>
    </xdr:from>
    <xdr:to>
      <xdr:col>41</xdr:col>
      <xdr:colOff>101600</xdr:colOff>
      <xdr:row>57</xdr:row>
      <xdr:rowOff>109726</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7810500" y="978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100853</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7561795" y="98735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53336</xdr:rowOff>
    </xdr:from>
    <xdr:to>
      <xdr:col>36</xdr:col>
      <xdr:colOff>165100</xdr:colOff>
      <xdr:row>57</xdr:row>
      <xdr:rowOff>154936</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6921500" y="982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13</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6672795" y="960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3123</xdr:rowOff>
    </xdr:from>
    <xdr:to>
      <xdr:col>55</xdr:col>
      <xdr:colOff>50800</xdr:colOff>
      <xdr:row>58</xdr:row>
      <xdr:rowOff>104723</xdr:rowOff>
    </xdr:to>
    <xdr:sp macro="" textlink="">
      <xdr:nvSpPr>
        <xdr:cNvPr id="361" name="楕円 360">
          <a:extLst>
            <a:ext uri="{FF2B5EF4-FFF2-40B4-BE49-F238E27FC236}">
              <a16:creationId xmlns:a16="http://schemas.microsoft.com/office/drawing/2014/main" id="{00000000-0008-0000-0600-000069010000}"/>
            </a:ext>
          </a:extLst>
        </xdr:cNvPr>
        <xdr:cNvSpPr/>
      </xdr:nvSpPr>
      <xdr:spPr>
        <a:xfrm>
          <a:off x="10426700" y="9947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153000</xdr:rowOff>
    </xdr:from>
    <xdr:ext cx="534377" cy="259045"/>
    <xdr:sp macro="" textlink="">
      <xdr:nvSpPr>
        <xdr:cNvPr id="362" name="普通建設事業費該当値テキスト">
          <a:extLst>
            <a:ext uri="{FF2B5EF4-FFF2-40B4-BE49-F238E27FC236}">
              <a16:creationId xmlns:a16="http://schemas.microsoft.com/office/drawing/2014/main" id="{00000000-0008-0000-0600-00006A010000}"/>
            </a:ext>
          </a:extLst>
        </xdr:cNvPr>
        <xdr:cNvSpPr txBox="1"/>
      </xdr:nvSpPr>
      <xdr:spPr>
        <a:xfrm>
          <a:off x="10528300" y="9925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106065</xdr:rowOff>
    </xdr:from>
    <xdr:to>
      <xdr:col>50</xdr:col>
      <xdr:colOff>165100</xdr:colOff>
      <xdr:row>59</xdr:row>
      <xdr:rowOff>36215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9588500" y="100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27342</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372111" y="10142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28272</xdr:rowOff>
    </xdr:from>
    <xdr:to>
      <xdr:col>46</xdr:col>
      <xdr:colOff>38100</xdr:colOff>
      <xdr:row>58</xdr:row>
      <xdr:rowOff>129872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8699500" y="997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120999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1006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3904</xdr:rowOff>
    </xdr:from>
    <xdr:to>
      <xdr:col>41</xdr:col>
      <xdr:colOff>101600</xdr:colOff>
      <xdr:row>57</xdr:row>
      <xdr:rowOff>105504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7810500" y="977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122031</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61795" y="9551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90745</xdr:rowOff>
    </xdr:from>
    <xdr:to>
      <xdr:col>36</xdr:col>
      <xdr:colOff>165100</xdr:colOff>
      <xdr:row>59</xdr:row>
      <xdr:rowOff>20895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6921500" y="100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12022</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1012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6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6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97637</xdr:rowOff>
    </xdr:from>
    <xdr:to>
      <xdr:col>54</xdr:col>
      <xdr:colOff>189865</xdr:colOff>
      <xdr:row>79</xdr:row>
      <xdr:rowOff>98879</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099137"/>
          <a:ext cx="1270" cy="1544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44314</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4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97637</xdr:rowOff>
    </xdr:from>
    <xdr:to>
      <xdr:col>55</xdr:col>
      <xdr:colOff>88900</xdr:colOff>
      <xdr:row>70</xdr:row>
      <xdr:rowOff>97637</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099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48402</xdr:rowOff>
    </xdr:from>
    <xdr:to>
      <xdr:col>55</xdr:col>
      <xdr:colOff>0</xdr:colOff>
      <xdr:row>79</xdr:row>
      <xdr:rowOff>91607</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592952"/>
          <a:ext cx="838200" cy="4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143259</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734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120382</xdr:rowOff>
    </xdr:from>
    <xdr:to>
      <xdr:col>55</xdr:col>
      <xdr:colOff>50800</xdr:colOff>
      <xdr:row>78</xdr:row>
      <xdr:rowOff>50532</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322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12391</xdr:rowOff>
    </xdr:from>
    <xdr:to>
      <xdr:col>50</xdr:col>
      <xdr:colOff>114300</xdr:colOff>
      <xdr:row>79</xdr:row>
      <xdr:rowOff>91607</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556941"/>
          <a:ext cx="889000" cy="79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107265</xdr:rowOff>
    </xdr:from>
    <xdr:to>
      <xdr:col>50</xdr:col>
      <xdr:colOff>165100</xdr:colOff>
      <xdr:row>78</xdr:row>
      <xdr:rowOff>37415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30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53942</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084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26358</xdr:rowOff>
    </xdr:from>
    <xdr:to>
      <xdr:col>45</xdr:col>
      <xdr:colOff>177800</xdr:colOff>
      <xdr:row>79</xdr:row>
      <xdr:rowOff>12391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2713658"/>
          <a:ext cx="889000" cy="843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27690</xdr:rowOff>
    </xdr:from>
    <xdr:to>
      <xdr:col>46</xdr:col>
      <xdr:colOff>38100</xdr:colOff>
      <xdr:row>77</xdr:row>
      <xdr:rowOff>129290</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2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145817</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004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26358</xdr:rowOff>
    </xdr:from>
    <xdr:to>
      <xdr:col>41</xdr:col>
      <xdr:colOff>50800</xdr:colOff>
      <xdr:row>79</xdr:row>
      <xdr:rowOff>34892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6972300" y="12713658"/>
          <a:ext cx="889000" cy="86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74008</xdr:rowOff>
    </xdr:from>
    <xdr:to>
      <xdr:col>41</xdr:col>
      <xdr:colOff>101600</xdr:colOff>
      <xdr:row>77</xdr:row>
      <xdr:rowOff>4158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04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166735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19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152495</xdr:rowOff>
    </xdr:from>
    <xdr:to>
      <xdr:col>36</xdr:col>
      <xdr:colOff>165100</xdr:colOff>
      <xdr:row>77</xdr:row>
      <xdr:rowOff>82645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82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99172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295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169052</xdr:rowOff>
    </xdr:from>
    <xdr:to>
      <xdr:col>55</xdr:col>
      <xdr:colOff>50800</xdr:colOff>
      <xdr:row>79</xdr:row>
      <xdr:rowOff>99202</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5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83979</xdr:rowOff>
    </xdr:from>
    <xdr:ext cx="469744"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457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40807</xdr:rowOff>
    </xdr:from>
    <xdr:to>
      <xdr:col>50</xdr:col>
      <xdr:colOff>165100</xdr:colOff>
      <xdr:row>79</xdr:row>
      <xdr:rowOff>142407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133534</xdr:rowOff>
    </xdr:from>
    <xdr:ext cx="378565"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50017" y="136780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133041</xdr:rowOff>
    </xdr:from>
    <xdr:to>
      <xdr:col>46</xdr:col>
      <xdr:colOff>38100</xdr:colOff>
      <xdr:row>79</xdr:row>
      <xdr:rowOff>63191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50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54318</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98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147008</xdr:rowOff>
    </xdr:from>
    <xdr:to>
      <xdr:col>41</xdr:col>
      <xdr:colOff>101600</xdr:colOff>
      <xdr:row>74</xdr:row>
      <xdr:rowOff>77158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266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93685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43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155542</xdr:rowOff>
    </xdr:from>
    <xdr:to>
      <xdr:col>36</xdr:col>
      <xdr:colOff>165100</xdr:colOff>
      <xdr:row>79</xdr:row>
      <xdr:rowOff>85692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52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76819</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7428" y="13621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29899</xdr:rowOff>
    </xdr:from>
    <xdr:to>
      <xdr:col>54</xdr:col>
      <xdr:colOff>189865</xdr:colOff>
      <xdr:row>98</xdr:row>
      <xdr:rowOff>106197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460399"/>
          <a:ext cx="1270" cy="1447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110024</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1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106197</xdr:rowOff>
    </xdr:from>
    <xdr:to>
      <xdr:col>55</xdr:col>
      <xdr:colOff>88900</xdr:colOff>
      <xdr:row>98</xdr:row>
      <xdr:rowOff>106197</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8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148026</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35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29899</xdr:rowOff>
    </xdr:from>
    <xdr:to>
      <xdr:col>55</xdr:col>
      <xdr:colOff>88900</xdr:colOff>
      <xdr:row>90</xdr:row>
      <xdr:rowOff>29899</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460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54418</xdr:rowOff>
    </xdr:from>
    <xdr:to>
      <xdr:col>55</xdr:col>
      <xdr:colOff>0</xdr:colOff>
      <xdr:row>98</xdr:row>
      <xdr:rowOff>7582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685068"/>
          <a:ext cx="838200" cy="12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137037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24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114160</xdr:rowOff>
    </xdr:from>
    <xdr:to>
      <xdr:col>55</xdr:col>
      <xdr:colOff>50800</xdr:colOff>
      <xdr:row>97</xdr:row>
      <xdr:rowOff>44310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104473</xdr:rowOff>
    </xdr:from>
    <xdr:to>
      <xdr:col>50</xdr:col>
      <xdr:colOff>114300</xdr:colOff>
      <xdr:row>98</xdr:row>
      <xdr:rowOff>7582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735123"/>
          <a:ext cx="889000" cy="74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10024</xdr:rowOff>
    </xdr:from>
    <xdr:to>
      <xdr:col>50</xdr:col>
      <xdr:colOff>165100</xdr:colOff>
      <xdr:row>97</xdr:row>
      <xdr:rowOff>111624</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64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128151</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15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104473</xdr:rowOff>
    </xdr:from>
    <xdr:to>
      <xdr:col>45</xdr:col>
      <xdr:colOff>177800</xdr:colOff>
      <xdr:row>98</xdr:row>
      <xdr:rowOff>49023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735123"/>
          <a:ext cx="889000" cy="11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11432</xdr:rowOff>
    </xdr:from>
    <xdr:to>
      <xdr:col>46</xdr:col>
      <xdr:colOff>38100</xdr:colOff>
      <xdr:row>97</xdr:row>
      <xdr:rowOff>113032</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42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129559</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1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49023</xdr:rowOff>
    </xdr:from>
    <xdr:to>
      <xdr:col>41</xdr:col>
      <xdr:colOff>50800</xdr:colOff>
      <xdr:row>98</xdr:row>
      <xdr:rowOff>88407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851123"/>
          <a:ext cx="889000" cy="39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148893</xdr:rowOff>
    </xdr:from>
    <xdr:to>
      <xdr:col>41</xdr:col>
      <xdr:colOff>101600</xdr:colOff>
      <xdr:row>97</xdr:row>
      <xdr:rowOff>79043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95570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38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7386</xdr:rowOff>
    </xdr:from>
    <xdr:to>
      <xdr:col>36</xdr:col>
      <xdr:colOff>165100</xdr:colOff>
      <xdr:row>97</xdr:row>
      <xdr:rowOff>108986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63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125513</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13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3618</xdr:rowOff>
    </xdr:from>
    <xdr:to>
      <xdr:col>55</xdr:col>
      <xdr:colOff>50800</xdr:colOff>
      <xdr:row>97</xdr:row>
      <xdr:rowOff>105218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3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153495</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61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128232</xdr:rowOff>
    </xdr:from>
    <xdr:to>
      <xdr:col>50</xdr:col>
      <xdr:colOff>165100</xdr:colOff>
      <xdr:row>98</xdr:row>
      <xdr:rowOff>58382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75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49509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85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53673</xdr:rowOff>
    </xdr:from>
    <xdr:to>
      <xdr:col>46</xdr:col>
      <xdr:colOff>38100</xdr:colOff>
      <xdr:row>97</xdr:row>
      <xdr:rowOff>155273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8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146400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77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169673</xdr:rowOff>
    </xdr:from>
    <xdr:to>
      <xdr:col>41</xdr:col>
      <xdr:colOff>101600</xdr:colOff>
      <xdr:row>98</xdr:row>
      <xdr:rowOff>99823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800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90950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93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37607</xdr:rowOff>
    </xdr:from>
    <xdr:to>
      <xdr:col>36</xdr:col>
      <xdr:colOff>165100</xdr:colOff>
      <xdr:row>98</xdr:row>
      <xdr:rowOff>139207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83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130334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93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20188</xdr:rowOff>
    </xdr:from>
    <xdr:to>
      <xdr:col>85</xdr:col>
      <xdr:colOff>126364</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506588"/>
          <a:ext cx="1269" cy="1148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138315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28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20188</xdr:rowOff>
    </xdr:from>
    <xdr:to>
      <xdr:col>86</xdr:col>
      <xdr:colOff>25400</xdr:colOff>
      <xdr:row>32</xdr:row>
      <xdr:rowOff>20188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506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7101</xdr:rowOff>
    </xdr:from>
    <xdr:ext cx="469744"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350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155674</xdr:rowOff>
    </xdr:from>
    <xdr:to>
      <xdr:col>85</xdr:col>
      <xdr:colOff>177800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103850</xdr:rowOff>
    </xdr:from>
    <xdr:to>
      <xdr:col>81</xdr:col>
      <xdr:colOff>101600</xdr:colOff>
      <xdr:row>38</xdr:row>
      <xdr:rowOff>34000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50527</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46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78892</xdr:rowOff>
    </xdr:from>
    <xdr:to>
      <xdr:col>76</xdr:col>
      <xdr:colOff>114300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593992"/>
          <a:ext cx="8890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102342</xdr:rowOff>
    </xdr:from>
    <xdr:to>
      <xdr:col>76</xdr:col>
      <xdr:colOff>165100</xdr:colOff>
      <xdr:row>38</xdr:row>
      <xdr:rowOff>32492</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49019</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357428" y="622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78892</xdr:rowOff>
    </xdr:from>
    <xdr:to>
      <xdr:col>71</xdr:col>
      <xdr:colOff>177800</xdr:colOff>
      <xdr:row>38</xdr:row>
      <xdr:rowOff>102919</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2814300" y="6593992"/>
          <a:ext cx="889000" cy="24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140381</xdr:rowOff>
    </xdr:from>
    <xdr:to>
      <xdr:col>72</xdr:col>
      <xdr:colOff>38100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87058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468428" y="6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110937</xdr:rowOff>
    </xdr:from>
    <xdr:to>
      <xdr:col>67</xdr:col>
      <xdr:colOff>101600</xdr:colOff>
      <xdr:row>38</xdr:row>
      <xdr:rowOff>41087</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5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57614</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22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28092</xdr:rowOff>
    </xdr:from>
    <xdr:to>
      <xdr:col>72</xdr:col>
      <xdr:colOff>38100</xdr:colOff>
      <xdr:row>38</xdr:row>
      <xdr:rowOff>129692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54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120819</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468428" y="663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52119</xdr:rowOff>
    </xdr:from>
    <xdr:to>
      <xdr:col>67</xdr:col>
      <xdr:colOff>101600</xdr:colOff>
      <xdr:row>38</xdr:row>
      <xdr:rowOff>153719</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56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144846</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579428" y="665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102415</xdr:rowOff>
    </xdr:from>
    <xdr:to>
      <xdr:col>85</xdr:col>
      <xdr:colOff>126364</xdr:colOff>
      <xdr:row>77</xdr:row>
      <xdr:rowOff>137522</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103915"/>
          <a:ext cx="1269" cy="1235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141349</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342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137522</xdr:rowOff>
    </xdr:from>
    <xdr:to>
      <xdr:col>86</xdr:col>
      <xdr:colOff>25400</xdr:colOff>
      <xdr:row>77</xdr:row>
      <xdr:rowOff>137522</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339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49092</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18791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102415</xdr:rowOff>
    </xdr:from>
    <xdr:to>
      <xdr:col>86</xdr:col>
      <xdr:colOff>25400</xdr:colOff>
      <xdr:row>70</xdr:row>
      <xdr:rowOff>102415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103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169577</xdr:rowOff>
    </xdr:from>
    <xdr:to>
      <xdr:col>85</xdr:col>
      <xdr:colOff>127000</xdr:colOff>
      <xdr:row>77</xdr:row>
      <xdr:rowOff>5345</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199777"/>
          <a:ext cx="838200" cy="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143146</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28304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120269</xdr:rowOff>
    </xdr:from>
    <xdr:to>
      <xdr:col>85</xdr:col>
      <xdr:colOff>177800</xdr:colOff>
      <xdr:row>76</xdr:row>
      <xdr:rowOff>50419</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297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5345</xdr:rowOff>
    </xdr:from>
    <xdr:to>
      <xdr:col>81</xdr:col>
      <xdr:colOff>50800</xdr:colOff>
      <xdr:row>77</xdr:row>
      <xdr:rowOff>10638</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206995"/>
          <a:ext cx="889000" cy="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128219</xdr:rowOff>
    </xdr:from>
    <xdr:to>
      <xdr:col>81</xdr:col>
      <xdr:colOff>101600</xdr:colOff>
      <xdr:row>76</xdr:row>
      <xdr:rowOff>58369</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2986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74896</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762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10638</xdr:rowOff>
    </xdr:from>
    <xdr:to>
      <xdr:col>76</xdr:col>
      <xdr:colOff>114300</xdr:colOff>
      <xdr:row>77</xdr:row>
      <xdr:rowOff>18033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12288"/>
          <a:ext cx="889000" cy="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147188</xdr:rowOff>
    </xdr:from>
    <xdr:to>
      <xdr:col>76</xdr:col>
      <xdr:colOff>165100</xdr:colOff>
      <xdr:row>76</xdr:row>
      <xdr:rowOff>77338</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005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93864</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78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18033</xdr:rowOff>
    </xdr:from>
    <xdr:to>
      <xdr:col>71</xdr:col>
      <xdr:colOff>177800</xdr:colOff>
      <xdr:row>77</xdr:row>
      <xdr:rowOff>24760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219683"/>
          <a:ext cx="8890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158057</xdr:rowOff>
    </xdr:from>
    <xdr:to>
      <xdr:col>72</xdr:col>
      <xdr:colOff>38100</xdr:colOff>
      <xdr:row>76</xdr:row>
      <xdr:rowOff>88207</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01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104734</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79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8576</xdr:rowOff>
    </xdr:from>
    <xdr:to>
      <xdr:col>67</xdr:col>
      <xdr:colOff>101600</xdr:colOff>
      <xdr:row>76</xdr:row>
      <xdr:rowOff>110176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03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126702</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81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118777</xdr:rowOff>
    </xdr:from>
    <xdr:to>
      <xdr:col>85</xdr:col>
      <xdr:colOff>177800</xdr:colOff>
      <xdr:row>77</xdr:row>
      <xdr:rowOff>48927</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148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97204</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127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125995</xdr:rowOff>
    </xdr:from>
    <xdr:to>
      <xdr:col>81</xdr:col>
      <xdr:colOff>101600</xdr:colOff>
      <xdr:row>77</xdr:row>
      <xdr:rowOff>56145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15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47272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24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131288</xdr:rowOff>
    </xdr:from>
    <xdr:to>
      <xdr:col>76</xdr:col>
      <xdr:colOff>165100</xdr:colOff>
      <xdr:row>77</xdr:row>
      <xdr:rowOff>61438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161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52565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254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138683</xdr:rowOff>
    </xdr:from>
    <xdr:to>
      <xdr:col>72</xdr:col>
      <xdr:colOff>38100</xdr:colOff>
      <xdr:row>77</xdr:row>
      <xdr:rowOff>68833</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16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59960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26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145410</xdr:rowOff>
    </xdr:from>
    <xdr:to>
      <xdr:col>67</xdr:col>
      <xdr:colOff>101600</xdr:colOff>
      <xdr:row>77</xdr:row>
      <xdr:rowOff>75560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17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66687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26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143011</xdr:rowOff>
    </xdr:from>
    <xdr:to>
      <xdr:col>85</xdr:col>
      <xdr:colOff>126364</xdr:colOff>
      <xdr:row>99</xdr:row>
      <xdr:rowOff>39551</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44961"/>
          <a:ext cx="1269" cy="1268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43378</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16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39551</xdr:rowOff>
    </xdr:from>
    <xdr:to>
      <xdr:col>86</xdr:col>
      <xdr:colOff>25400</xdr:colOff>
      <xdr:row>99</xdr:row>
      <xdr:rowOff>39551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3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89688</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20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143011</xdr:rowOff>
    </xdr:from>
    <xdr:to>
      <xdr:col>86</xdr:col>
      <xdr:colOff>25400</xdr:colOff>
      <xdr:row>91</xdr:row>
      <xdr:rowOff>143011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44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98147</xdr:rowOff>
    </xdr:from>
    <xdr:to>
      <xdr:col>85</xdr:col>
      <xdr:colOff>127000</xdr:colOff>
      <xdr:row>98</xdr:row>
      <xdr:rowOff>130408</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900247"/>
          <a:ext cx="838200" cy="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31515</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621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8638</xdr:rowOff>
    </xdr:from>
    <xdr:to>
      <xdr:col>85</xdr:col>
      <xdr:colOff>177800</xdr:colOff>
      <xdr:row>98</xdr:row>
      <xdr:rowOff>110238</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39593</xdr:rowOff>
    </xdr:from>
    <xdr:to>
      <xdr:col>81</xdr:col>
      <xdr:colOff>50800</xdr:colOff>
      <xdr:row>98</xdr:row>
      <xdr:rowOff>98147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4592300" y="16841693"/>
          <a:ext cx="889000" cy="5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4607</xdr:rowOff>
    </xdr:from>
    <xdr:to>
      <xdr:col>81</xdr:col>
      <xdr:colOff>101600</xdr:colOff>
      <xdr:row>98</xdr:row>
      <xdr:rowOff>106207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122734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39593</xdr:rowOff>
    </xdr:from>
    <xdr:to>
      <xdr:col>76</xdr:col>
      <xdr:colOff>114300</xdr:colOff>
      <xdr:row>98</xdr:row>
      <xdr:rowOff>48599</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41693"/>
          <a:ext cx="889000" cy="9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160860</xdr:rowOff>
    </xdr:from>
    <xdr:to>
      <xdr:col>76</xdr:col>
      <xdr:colOff>165100</xdr:colOff>
      <xdr:row>98</xdr:row>
      <xdr:rowOff>91010</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82137</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48599</xdr:rowOff>
    </xdr:from>
    <xdr:to>
      <xdr:col>71</xdr:col>
      <xdr:colOff>177800</xdr:colOff>
      <xdr:row>98</xdr:row>
      <xdr:rowOff>106169</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50699"/>
          <a:ext cx="889000" cy="5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60947</xdr:rowOff>
    </xdr:from>
    <xdr:to>
      <xdr:col>72</xdr:col>
      <xdr:colOff>38100</xdr:colOff>
      <xdr:row>98</xdr:row>
      <xdr:rowOff>162547</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153674</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9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67233</xdr:rowOff>
    </xdr:from>
    <xdr:to>
      <xdr:col>67</xdr:col>
      <xdr:colOff>101600</xdr:colOff>
      <xdr:row>98</xdr:row>
      <xdr:rowOff>168833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9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159960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6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79608</xdr:rowOff>
    </xdr:from>
    <xdr:to>
      <xdr:col>85</xdr:col>
      <xdr:colOff>177800</xdr:colOff>
      <xdr:row>99</xdr:row>
      <xdr:rowOff>9758</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165985</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9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47347</xdr:rowOff>
    </xdr:from>
    <xdr:to>
      <xdr:col>81</xdr:col>
      <xdr:colOff>101600</xdr:colOff>
      <xdr:row>98</xdr:row>
      <xdr:rowOff>148947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4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140074</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942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160243</xdr:rowOff>
    </xdr:from>
    <xdr:to>
      <xdr:col>76</xdr:col>
      <xdr:colOff>165100</xdr:colOff>
      <xdr:row>98</xdr:row>
      <xdr:rowOff>90393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9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106920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6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169249</xdr:rowOff>
    </xdr:from>
    <xdr:to>
      <xdr:col>72</xdr:col>
      <xdr:colOff>38100</xdr:colOff>
      <xdr:row>98</xdr:row>
      <xdr:rowOff>99399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9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115926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7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55369</xdr:rowOff>
    </xdr:from>
    <xdr:to>
      <xdr:col>67</xdr:col>
      <xdr:colOff>101600</xdr:colOff>
      <xdr:row>98</xdr:row>
      <xdr:rowOff>156969</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5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2046</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63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86116</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229616"/>
          <a:ext cx="1269" cy="1425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32793</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500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86116</xdr:rowOff>
    </xdr:from>
    <xdr:to>
      <xdr:col>116</xdr:col>
      <xdr:colOff>152400</xdr:colOff>
      <xdr:row>30</xdr:row>
      <xdr:rowOff>86116</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229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111777</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283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88900</xdr:rowOff>
    </xdr:from>
    <xdr:to>
      <xdr:col>116</xdr:col>
      <xdr:colOff>114300</xdr:colOff>
      <xdr:row>38</xdr:row>
      <xdr:rowOff>19050</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32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105725</xdr:rowOff>
    </xdr:from>
    <xdr:to>
      <xdr:col>112</xdr:col>
      <xdr:colOff>38100</xdr:colOff>
      <xdr:row>38</xdr:row>
      <xdr:rowOff>35875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449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52402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224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82408</xdr:rowOff>
    </xdr:from>
    <xdr:to>
      <xdr:col>107</xdr:col>
      <xdr:colOff>101600</xdr:colOff>
      <xdr:row>38</xdr:row>
      <xdr:rowOff>12557</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4260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29085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201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63754</xdr:rowOff>
    </xdr:from>
    <xdr:to>
      <xdr:col>102</xdr:col>
      <xdr:colOff>165100</xdr:colOff>
      <xdr:row>37</xdr:row>
      <xdr:rowOff>165354</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40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10431</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182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51135</xdr:rowOff>
    </xdr:from>
    <xdr:to>
      <xdr:col>98</xdr:col>
      <xdr:colOff>38100</xdr:colOff>
      <xdr:row>37</xdr:row>
      <xdr:rowOff>152735</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39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169262</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17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146215</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547265"/>
          <a:ext cx="1269" cy="1612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92892</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32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146215</xdr:rowOff>
    </xdr:from>
    <xdr:to>
      <xdr:col>116</xdr:col>
      <xdr:colOff>152400</xdr:colOff>
      <xdr:row>49</xdr:row>
      <xdr:rowOff>146215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547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93946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66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71069</xdr:rowOff>
    </xdr:from>
    <xdr:to>
      <xdr:col>116</xdr:col>
      <xdr:colOff>114300</xdr:colOff>
      <xdr:row>59</xdr:row>
      <xdr:rowOff>1219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55638</xdr:rowOff>
    </xdr:from>
    <xdr:to>
      <xdr:col>112</xdr:col>
      <xdr:colOff>38100</xdr:colOff>
      <xdr:row>58</xdr:row>
      <xdr:rowOff>157238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2315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55829</xdr:rowOff>
    </xdr:from>
    <xdr:to>
      <xdr:col>107</xdr:col>
      <xdr:colOff>101600</xdr:colOff>
      <xdr:row>58</xdr:row>
      <xdr:rowOff>157429</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2506</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58420</xdr:rowOff>
    </xdr:from>
    <xdr:to>
      <xdr:col>102</xdr:col>
      <xdr:colOff>165100</xdr:colOff>
      <xdr:row>58</xdr:row>
      <xdr:rowOff>160020</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5097</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75336</xdr:rowOff>
    </xdr:from>
    <xdr:to>
      <xdr:col>98</xdr:col>
      <xdr:colOff>38100</xdr:colOff>
      <xdr:row>59</xdr:row>
      <xdr:rowOff>5486</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22013</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79317</xdr:rowOff>
    </xdr:from>
    <xdr:to>
      <xdr:col>116</xdr:col>
      <xdr:colOff>62864</xdr:colOff>
      <xdr:row>79</xdr:row>
      <xdr:rowOff>66429</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80817"/>
          <a:ext cx="1269" cy="15301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70256</xdr:rowOff>
    </xdr:from>
    <xdr:ext cx="469744"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614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66429</xdr:rowOff>
    </xdr:from>
    <xdr:to>
      <xdr:col>116</xdr:col>
      <xdr:colOff>152400</xdr:colOff>
      <xdr:row>79</xdr:row>
      <xdr:rowOff>66429</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61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25994</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56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79317</xdr:rowOff>
    </xdr:from>
    <xdr:to>
      <xdr:col>116</xdr:col>
      <xdr:colOff>152400</xdr:colOff>
      <xdr:row>70</xdr:row>
      <xdr:rowOff>79317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80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167643</xdr:rowOff>
    </xdr:from>
    <xdr:to>
      <xdr:col>116</xdr:col>
      <xdr:colOff>63500</xdr:colOff>
      <xdr:row>76</xdr:row>
      <xdr:rowOff>165543</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854943"/>
          <a:ext cx="838200" cy="34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115054</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8023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92177</xdr:rowOff>
    </xdr:from>
    <xdr:to>
      <xdr:col>116</xdr:col>
      <xdr:colOff>114300</xdr:colOff>
      <xdr:row>76</xdr:row>
      <xdr:rowOff>22327</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50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167643</xdr:rowOff>
    </xdr:from>
    <xdr:to>
      <xdr:col>111</xdr:col>
      <xdr:colOff>177800</xdr:colOff>
      <xdr:row>75</xdr:row>
      <xdr:rowOff>43557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854943"/>
          <a:ext cx="889000" cy="4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69360</xdr:rowOff>
    </xdr:from>
    <xdr:to>
      <xdr:col>112</xdr:col>
      <xdr:colOff>38100</xdr:colOff>
      <xdr:row>75</xdr:row>
      <xdr:rowOff>170960</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2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162087</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2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43557</xdr:rowOff>
    </xdr:from>
    <xdr:to>
      <xdr:col>107</xdr:col>
      <xdr:colOff>50800</xdr:colOff>
      <xdr:row>75</xdr:row>
      <xdr:rowOff>81853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2902307"/>
          <a:ext cx="889000" cy="38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76381</xdr:rowOff>
    </xdr:from>
    <xdr:to>
      <xdr:col>107</xdr:col>
      <xdr:colOff>101600</xdr:colOff>
      <xdr:row>76</xdr:row>
      <xdr:rowOff>6531</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35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169108</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2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81853</xdr:rowOff>
    </xdr:from>
    <xdr:to>
      <xdr:col>102</xdr:col>
      <xdr:colOff>114300</xdr:colOff>
      <xdr:row>75</xdr:row>
      <xdr:rowOff>85620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940603"/>
          <a:ext cx="889000" cy="3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73910</xdr:rowOff>
    </xdr:from>
    <xdr:to>
      <xdr:col>102</xdr:col>
      <xdr:colOff>165100</xdr:colOff>
      <xdr:row>76</xdr:row>
      <xdr:rowOff>4060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3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166637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25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103639</xdr:rowOff>
    </xdr:from>
    <xdr:to>
      <xdr:col>98</xdr:col>
      <xdr:colOff>38100</xdr:colOff>
      <xdr:row>76</xdr:row>
      <xdr:rowOff>33790</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62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24916</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3055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114743</xdr:rowOff>
    </xdr:from>
    <xdr:to>
      <xdr:col>116</xdr:col>
      <xdr:colOff>114300</xdr:colOff>
      <xdr:row>77</xdr:row>
      <xdr:rowOff>44893</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144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93170</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312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116843</xdr:rowOff>
    </xdr:from>
    <xdr:to>
      <xdr:col>112</xdr:col>
      <xdr:colOff>38100</xdr:colOff>
      <xdr:row>75</xdr:row>
      <xdr:rowOff>46993</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80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63520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57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164207</xdr:rowOff>
    </xdr:from>
    <xdr:to>
      <xdr:col>107</xdr:col>
      <xdr:colOff>101600</xdr:colOff>
      <xdr:row>75</xdr:row>
      <xdr:rowOff>94357</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85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110884</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626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31053</xdr:rowOff>
    </xdr:from>
    <xdr:to>
      <xdr:col>102</xdr:col>
      <xdr:colOff>165100</xdr:colOff>
      <xdr:row>75</xdr:row>
      <xdr:rowOff>132653</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88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149180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6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34820</xdr:rowOff>
    </xdr:from>
    <xdr:to>
      <xdr:col>98</xdr:col>
      <xdr:colOff>38100</xdr:colOff>
      <xdr:row>75</xdr:row>
      <xdr:rowOff>136420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89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152947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類似団体内の人口が多い部類であるため、</a:t>
          </a:r>
          <a:r>
            <a:rPr kumimoji="1" lang="ja-JP" altLang="ja-JP" sz="1100">
              <a:solidFill>
                <a:schemeClr val="dk1"/>
              </a:solidFill>
              <a:effectLst/>
              <a:latin typeface="+mn-lt"/>
              <a:ea typeface="+mn-ea"/>
              <a:cs typeface="+mn-cs"/>
            </a:rPr>
            <a:t>多くの項目で住民１人当たりの決算額が類似団体を下回っている。</a:t>
          </a:r>
          <a:endParaRPr lang="ja-JP" altLang="ja-JP" sz="1400">
            <a:effectLst/>
          </a:endParaRPr>
        </a:p>
        <a:p>
          <a:r>
            <a:rPr kumimoji="1" lang="ja-JP" altLang="ja-JP" sz="1100">
              <a:solidFill>
                <a:schemeClr val="dk1"/>
              </a:solidFill>
              <a:effectLst/>
              <a:latin typeface="+mn-lt"/>
              <a:ea typeface="+mn-ea"/>
              <a:cs typeface="+mn-cs"/>
            </a:rPr>
            <a:t>・補助費等の増額は、</a:t>
          </a:r>
          <a:r>
            <a:rPr kumimoji="1" lang="ja-JP" altLang="en-US" sz="1100">
              <a:solidFill>
                <a:schemeClr val="dk1"/>
              </a:solidFill>
              <a:effectLst/>
              <a:latin typeface="+mn-lt"/>
              <a:ea typeface="+mn-ea"/>
              <a:cs typeface="+mn-cs"/>
            </a:rPr>
            <a:t>下水道事業会計に対する</a:t>
          </a:r>
          <a:r>
            <a:rPr kumimoji="1" lang="ja-JP" altLang="ja-JP" sz="1100">
              <a:solidFill>
                <a:schemeClr val="dk1"/>
              </a:solidFill>
              <a:effectLst/>
              <a:latin typeface="+mn-lt"/>
              <a:ea typeface="+mn-ea"/>
              <a:cs typeface="+mn-cs"/>
            </a:rPr>
            <a:t>増額である。</a:t>
          </a:r>
          <a:endParaRPr lang="ja-JP" altLang="ja-JP" sz="1400">
            <a:effectLst/>
          </a:endParaRPr>
        </a:p>
        <a:p>
          <a:r>
            <a:rPr kumimoji="1" lang="ja-JP" altLang="ja-JP" sz="1100">
              <a:solidFill>
                <a:schemeClr val="dk1"/>
              </a:solidFill>
              <a:effectLst/>
              <a:latin typeface="+mn-lt"/>
              <a:ea typeface="+mn-ea"/>
              <a:cs typeface="+mn-cs"/>
            </a:rPr>
            <a:t>・公債費の増加は、</a:t>
          </a:r>
          <a:r>
            <a:rPr kumimoji="1" lang="en-US" altLang="ja-JP" sz="1100">
              <a:solidFill>
                <a:schemeClr val="dk1"/>
              </a:solidFill>
              <a:effectLst/>
              <a:latin typeface="+mn-lt"/>
              <a:ea typeface="+mn-ea"/>
              <a:cs typeface="+mn-cs"/>
            </a:rPr>
            <a:t>R3</a:t>
          </a:r>
          <a:r>
            <a:rPr kumimoji="1" lang="ja-JP" altLang="ja-JP" sz="1100">
              <a:solidFill>
                <a:schemeClr val="dk1"/>
              </a:solidFill>
              <a:effectLst/>
              <a:latin typeface="+mn-lt"/>
              <a:ea typeface="+mn-ea"/>
              <a:cs typeface="+mn-cs"/>
            </a:rPr>
            <a:t>年度に借入れた交流センター建設に係る元利償還金の増加によるものである。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・扶助費の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は、自立支援事業、予防接種事業</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によるものである。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13,515
13,369
28.25
7,376,850
6,980,740
345,588
3,967,775
4,748,880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87693</xdr:rowOff>
    </xdr:from>
    <xdr:to>
      <xdr:col>24</xdr:col>
      <xdr:colOff>62865</xdr:colOff>
      <xdr:row>38</xdr:row>
      <xdr:rowOff>95504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02643"/>
          <a:ext cx="1270" cy="1207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99331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95504</xdr:rowOff>
    </xdr:from>
    <xdr:to>
      <xdr:col>24</xdr:col>
      <xdr:colOff>152400</xdr:colOff>
      <xdr:row>38</xdr:row>
      <xdr:rowOff>95504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10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34370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77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87693</xdr:rowOff>
    </xdr:from>
    <xdr:to>
      <xdr:col>24</xdr:col>
      <xdr:colOff>152400</xdr:colOff>
      <xdr:row>31</xdr:row>
      <xdr:rowOff>87693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02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54737</xdr:rowOff>
    </xdr:from>
    <xdr:to>
      <xdr:col>24</xdr:col>
      <xdr:colOff>63500</xdr:colOff>
      <xdr:row>36</xdr:row>
      <xdr:rowOff>61023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26937"/>
          <a:ext cx="83820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153306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26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130429</xdr:rowOff>
    </xdr:from>
    <xdr:to>
      <xdr:col>24</xdr:col>
      <xdr:colOff>114300</xdr:colOff>
      <xdr:row>36</xdr:row>
      <xdr:rowOff>60579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52070</xdr:rowOff>
    </xdr:from>
    <xdr:to>
      <xdr:col>19</xdr:col>
      <xdr:colOff>177800</xdr:colOff>
      <xdr:row>36</xdr:row>
      <xdr:rowOff>61023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24270"/>
          <a:ext cx="88900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144716</xdr:rowOff>
    </xdr:from>
    <xdr:to>
      <xdr:col>20</xdr:col>
      <xdr:colOff>38100</xdr:colOff>
      <xdr:row>36</xdr:row>
      <xdr:rowOff>74866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91393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52070</xdr:rowOff>
    </xdr:from>
    <xdr:to>
      <xdr:col>15</xdr:col>
      <xdr:colOff>50800</xdr:colOff>
      <xdr:row>36</xdr:row>
      <xdr:rowOff>102553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24270"/>
          <a:ext cx="889000" cy="50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12509</xdr:rowOff>
    </xdr:from>
    <xdr:to>
      <xdr:col>15</xdr:col>
      <xdr:colOff>101600</xdr:colOff>
      <xdr:row>36</xdr:row>
      <xdr:rowOff>114109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105236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77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60452</xdr:rowOff>
    </xdr:from>
    <xdr:to>
      <xdr:col>10</xdr:col>
      <xdr:colOff>114300</xdr:colOff>
      <xdr:row>36</xdr:row>
      <xdr:rowOff>102553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32652"/>
          <a:ext cx="889000" cy="4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12128</xdr:rowOff>
    </xdr:from>
    <xdr:to>
      <xdr:col>10</xdr:col>
      <xdr:colOff>165100</xdr:colOff>
      <xdr:row>36</xdr:row>
      <xdr:rowOff>113728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130255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81090</xdr:rowOff>
    </xdr:from>
    <xdr:to>
      <xdr:col>6</xdr:col>
      <xdr:colOff>38100</xdr:colOff>
      <xdr:row>36</xdr:row>
      <xdr:rowOff>11240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81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27767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5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3937</xdr:rowOff>
    </xdr:from>
    <xdr:to>
      <xdr:col>24</xdr:col>
      <xdr:colOff>114300</xdr:colOff>
      <xdr:row>36</xdr:row>
      <xdr:rowOff>105537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153814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5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10223</xdr:rowOff>
    </xdr:from>
    <xdr:to>
      <xdr:col>20</xdr:col>
      <xdr:colOff>38100</xdr:colOff>
      <xdr:row>36</xdr:row>
      <xdr:rowOff>111823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82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102950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75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1270</xdr:rowOff>
    </xdr:from>
    <xdr:to>
      <xdr:col>15</xdr:col>
      <xdr:colOff>101600</xdr:colOff>
      <xdr:row>36</xdr:row>
      <xdr:rowOff>102870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119397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4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51753</xdr:rowOff>
    </xdr:from>
    <xdr:to>
      <xdr:col>10</xdr:col>
      <xdr:colOff>165100</xdr:colOff>
      <xdr:row>36</xdr:row>
      <xdr:rowOff>153353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144480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9652</xdr:rowOff>
    </xdr:from>
    <xdr:to>
      <xdr:col>6</xdr:col>
      <xdr:colOff>38100</xdr:colOff>
      <xdr:row>36</xdr:row>
      <xdr:rowOff>111252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8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102379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7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44376</xdr:rowOff>
    </xdr:from>
    <xdr:to>
      <xdr:col>24</xdr:col>
      <xdr:colOff>62865</xdr:colOff>
      <xdr:row>58</xdr:row>
      <xdr:rowOff>14432</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16876"/>
          <a:ext cx="1270" cy="1341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18259</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62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14432</xdr:rowOff>
    </xdr:from>
    <xdr:to>
      <xdr:col>24</xdr:col>
      <xdr:colOff>152400</xdr:colOff>
      <xdr:row>58</xdr:row>
      <xdr:rowOff>14432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5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162503</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92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641,699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44376</xdr:rowOff>
    </xdr:from>
    <xdr:to>
      <xdr:col>24</xdr:col>
      <xdr:colOff>152400</xdr:colOff>
      <xdr:row>50</xdr:row>
      <xdr:rowOff>44376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16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148357</xdr:rowOff>
    </xdr:from>
    <xdr:to>
      <xdr:col>24</xdr:col>
      <xdr:colOff>63500</xdr:colOff>
      <xdr:row>57</xdr:row>
      <xdr:rowOff>55548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49557"/>
          <a:ext cx="838200" cy="7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87044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6882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108617</xdr:rowOff>
    </xdr:from>
    <xdr:to>
      <xdr:col>24</xdr:col>
      <xdr:colOff>114300</xdr:colOff>
      <xdr:row>57</xdr:row>
      <xdr:rowOff>38767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7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46404</xdr:rowOff>
    </xdr:from>
    <xdr:to>
      <xdr:col>19</xdr:col>
      <xdr:colOff>177800</xdr:colOff>
      <xdr:row>57</xdr:row>
      <xdr:rowOff>55548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1905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112485</xdr:rowOff>
    </xdr:from>
    <xdr:to>
      <xdr:col>20</xdr:col>
      <xdr:colOff>38100</xdr:colOff>
      <xdr:row>57</xdr:row>
      <xdr:rowOff>42635</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713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59162</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488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78577</xdr:rowOff>
    </xdr:from>
    <xdr:to>
      <xdr:col>15</xdr:col>
      <xdr:colOff>50800</xdr:colOff>
      <xdr:row>57</xdr:row>
      <xdr:rowOff>46404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08327"/>
          <a:ext cx="889000" cy="31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108665</xdr:rowOff>
    </xdr:from>
    <xdr:to>
      <xdr:col>15</xdr:col>
      <xdr:colOff>101600</xdr:colOff>
      <xdr:row>57</xdr:row>
      <xdr:rowOff>38815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70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55342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85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78577</xdr:rowOff>
    </xdr:from>
    <xdr:to>
      <xdr:col>10</xdr:col>
      <xdr:colOff>114300</xdr:colOff>
      <xdr:row>57</xdr:row>
      <xdr:rowOff>23134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508327"/>
          <a:ext cx="889000" cy="28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78300</xdr:rowOff>
    </xdr:from>
    <xdr:to>
      <xdr:col>10</xdr:col>
      <xdr:colOff>165100</xdr:colOff>
      <xdr:row>56</xdr:row>
      <xdr:rowOff>8450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08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171027</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600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149799</xdr:rowOff>
    </xdr:from>
    <xdr:to>
      <xdr:col>6</xdr:col>
      <xdr:colOff>38100</xdr:colOff>
      <xdr:row>57</xdr:row>
      <xdr:rowOff>79949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75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71076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843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97557</xdr:rowOff>
    </xdr:from>
    <xdr:to>
      <xdr:col>24</xdr:col>
      <xdr:colOff>114300</xdr:colOff>
      <xdr:row>57</xdr:row>
      <xdr:rowOff>27707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9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120434</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50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4748</xdr:rowOff>
    </xdr:from>
    <xdr:to>
      <xdr:col>20</xdr:col>
      <xdr:colOff>38100</xdr:colOff>
      <xdr:row>57</xdr:row>
      <xdr:rowOff>106348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7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97475</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870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167054</xdr:rowOff>
    </xdr:from>
    <xdr:to>
      <xdr:col>15</xdr:col>
      <xdr:colOff>101600</xdr:colOff>
      <xdr:row>57</xdr:row>
      <xdr:rowOff>97204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6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88331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86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27777</xdr:rowOff>
    </xdr:from>
    <xdr:to>
      <xdr:col>10</xdr:col>
      <xdr:colOff>165100</xdr:colOff>
      <xdr:row>55</xdr:row>
      <xdr:rowOff>129377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5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145904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32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143784</xdr:rowOff>
    </xdr:from>
    <xdr:to>
      <xdr:col>6</xdr:col>
      <xdr:colOff>38100</xdr:colOff>
      <xdr:row>57</xdr:row>
      <xdr:rowOff>73934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44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90461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2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150691</xdr:rowOff>
    </xdr:from>
    <xdr:to>
      <xdr:col>24</xdr:col>
      <xdr:colOff>62865</xdr:colOff>
      <xdr:row>77</xdr:row>
      <xdr:rowOff>168934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323641"/>
          <a:ext cx="1270" cy="1046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1311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374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168934</xdr:rowOff>
    </xdr:from>
    <xdr:to>
      <xdr:col>24</xdr:col>
      <xdr:colOff>152400</xdr:colOff>
      <xdr:row>77</xdr:row>
      <xdr:rowOff>168934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370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97368</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2098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360,096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150691</xdr:rowOff>
    </xdr:from>
    <xdr:to>
      <xdr:col>24</xdr:col>
      <xdr:colOff>152400</xdr:colOff>
      <xdr:row>71</xdr:row>
      <xdr:rowOff>150691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323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116757</xdr:rowOff>
    </xdr:from>
    <xdr:to>
      <xdr:col>24</xdr:col>
      <xdr:colOff>63500</xdr:colOff>
      <xdr:row>77</xdr:row>
      <xdr:rowOff>167063</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318407"/>
          <a:ext cx="838200" cy="50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21132</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798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169706</xdr:rowOff>
    </xdr:from>
    <xdr:to>
      <xdr:col>24</xdr:col>
      <xdr:colOff>114300</xdr:colOff>
      <xdr:row>76</xdr:row>
      <xdr:rowOff>99856</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133550</xdr:rowOff>
    </xdr:from>
    <xdr:to>
      <xdr:col>19</xdr:col>
      <xdr:colOff>177800</xdr:colOff>
      <xdr:row>77</xdr:row>
      <xdr:rowOff>167063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2908300" y="13335200"/>
          <a:ext cx="889000" cy="3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44647</xdr:rowOff>
    </xdr:from>
    <xdr:to>
      <xdr:col>20</xdr:col>
      <xdr:colOff>38100</xdr:colOff>
      <xdr:row>76</xdr:row>
      <xdr:rowOff>146247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162775</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133550</xdr:rowOff>
    </xdr:from>
    <xdr:to>
      <xdr:col>15</xdr:col>
      <xdr:colOff>50800</xdr:colOff>
      <xdr:row>78</xdr:row>
      <xdr:rowOff>63041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335200"/>
          <a:ext cx="889000" cy="100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14728</xdr:rowOff>
    </xdr:from>
    <xdr:to>
      <xdr:col>15</xdr:col>
      <xdr:colOff>101600</xdr:colOff>
      <xdr:row>76</xdr:row>
      <xdr:rowOff>116328</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132856</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63041</xdr:rowOff>
    </xdr:from>
    <xdr:to>
      <xdr:col>10</xdr:col>
      <xdr:colOff>114300</xdr:colOff>
      <xdr:row>78</xdr:row>
      <xdr:rowOff>88260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436141"/>
          <a:ext cx="889000" cy="2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131936</xdr:rowOff>
    </xdr:from>
    <xdr:to>
      <xdr:col>10</xdr:col>
      <xdr:colOff>165100</xdr:colOff>
      <xdr:row>77</xdr:row>
      <xdr:rowOff>62086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78613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684</xdr:rowOff>
    </xdr:from>
    <xdr:to>
      <xdr:col>6</xdr:col>
      <xdr:colOff>38100</xdr:colOff>
      <xdr:row>77</xdr:row>
      <xdr:rowOff>102284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202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118811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7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65957</xdr:rowOff>
    </xdr:from>
    <xdr:to>
      <xdr:col>24</xdr:col>
      <xdr:colOff>114300</xdr:colOff>
      <xdr:row>77</xdr:row>
      <xdr:rowOff>167557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26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152334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182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116263</xdr:rowOff>
    </xdr:from>
    <xdr:to>
      <xdr:col>20</xdr:col>
      <xdr:colOff>38100</xdr:colOff>
      <xdr:row>78</xdr:row>
      <xdr:rowOff>46413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31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37540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410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82750</xdr:rowOff>
    </xdr:from>
    <xdr:to>
      <xdr:col>15</xdr:col>
      <xdr:colOff>101600</xdr:colOff>
      <xdr:row>78</xdr:row>
      <xdr:rowOff>12900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4027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77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12241</xdr:rowOff>
    </xdr:from>
    <xdr:to>
      <xdr:col>10</xdr:col>
      <xdr:colOff>165100</xdr:colOff>
      <xdr:row>78</xdr:row>
      <xdr:rowOff>113841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38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104968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478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37460</xdr:rowOff>
    </xdr:from>
    <xdr:to>
      <xdr:col>6</xdr:col>
      <xdr:colOff>38100</xdr:colOff>
      <xdr:row>78</xdr:row>
      <xdr:rowOff>139060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41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130187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0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96527</xdr:rowOff>
    </xdr:from>
    <xdr:to>
      <xdr:col>24</xdr:col>
      <xdr:colOff>62865</xdr:colOff>
      <xdr:row>99</xdr:row>
      <xdr:rowOff>169994</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527027"/>
          <a:ext cx="1270" cy="1616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2371</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147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169994</xdr:rowOff>
    </xdr:from>
    <xdr:to>
      <xdr:col>24</xdr:col>
      <xdr:colOff>152400</xdr:colOff>
      <xdr:row>99</xdr:row>
      <xdr:rowOff>169994</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14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43204</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30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171,966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96527</xdr:rowOff>
    </xdr:from>
    <xdr:to>
      <xdr:col>24</xdr:col>
      <xdr:colOff>152400</xdr:colOff>
      <xdr:row>90</xdr:row>
      <xdr:rowOff>96527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527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134877</xdr:rowOff>
    </xdr:from>
    <xdr:to>
      <xdr:col>24</xdr:col>
      <xdr:colOff>63500</xdr:colOff>
      <xdr:row>98</xdr:row>
      <xdr:rowOff>135215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936977"/>
          <a:ext cx="838200" cy="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163920</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516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141043</xdr:rowOff>
    </xdr:from>
    <xdr:to>
      <xdr:col>24</xdr:col>
      <xdr:colOff>114300</xdr:colOff>
      <xdr:row>97</xdr:row>
      <xdr:rowOff>71193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00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135215</xdr:rowOff>
    </xdr:from>
    <xdr:to>
      <xdr:col>19</xdr:col>
      <xdr:colOff>177800</xdr:colOff>
      <xdr:row>98</xdr:row>
      <xdr:rowOff>135933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937315"/>
          <a:ext cx="889000" cy="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135818</xdr:rowOff>
    </xdr:from>
    <xdr:to>
      <xdr:col>20</xdr:col>
      <xdr:colOff>38100</xdr:colOff>
      <xdr:row>97</xdr:row>
      <xdr:rowOff>65968</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595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82495</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370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135933</xdr:rowOff>
    </xdr:from>
    <xdr:to>
      <xdr:col>15</xdr:col>
      <xdr:colOff>50800</xdr:colOff>
      <xdr:row>99</xdr:row>
      <xdr:rowOff>63784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938033"/>
          <a:ext cx="889000" cy="99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149098</xdr:rowOff>
    </xdr:from>
    <xdr:to>
      <xdr:col>15</xdr:col>
      <xdr:colOff>101600</xdr:colOff>
      <xdr:row>97</xdr:row>
      <xdr:rowOff>79248</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8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95775</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3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63784</xdr:rowOff>
    </xdr:from>
    <xdr:to>
      <xdr:col>10</xdr:col>
      <xdr:colOff>114300</xdr:colOff>
      <xdr:row>99</xdr:row>
      <xdr:rowOff>85892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7037334"/>
          <a:ext cx="889000" cy="2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53891</xdr:rowOff>
    </xdr:from>
    <xdr:to>
      <xdr:col>10</xdr:col>
      <xdr:colOff>165100</xdr:colOff>
      <xdr:row>97</xdr:row>
      <xdr:rowOff>155491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568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122940</xdr:rowOff>
    </xdr:from>
    <xdr:to>
      <xdr:col>6</xdr:col>
      <xdr:colOff>38100</xdr:colOff>
      <xdr:row>98</xdr:row>
      <xdr:rowOff>53090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5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69617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84077</xdr:rowOff>
    </xdr:from>
    <xdr:to>
      <xdr:col>24</xdr:col>
      <xdr:colOff>114300</xdr:colOff>
      <xdr:row>99</xdr:row>
      <xdr:rowOff>14227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8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62504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86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84415</xdr:rowOff>
    </xdr:from>
    <xdr:to>
      <xdr:col>20</xdr:col>
      <xdr:colOff>38100</xdr:colOff>
      <xdr:row>99</xdr:row>
      <xdr:rowOff>14565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8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5692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7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85133</xdr:rowOff>
    </xdr:from>
    <xdr:to>
      <xdr:col>15</xdr:col>
      <xdr:colOff>101600</xdr:colOff>
      <xdr:row>99</xdr:row>
      <xdr:rowOff>15283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8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6410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79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12984</xdr:rowOff>
    </xdr:from>
    <xdr:to>
      <xdr:col>10</xdr:col>
      <xdr:colOff>165100</xdr:colOff>
      <xdr:row>99</xdr:row>
      <xdr:rowOff>114584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98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105711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707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35092</xdr:rowOff>
    </xdr:from>
    <xdr:to>
      <xdr:col>6</xdr:col>
      <xdr:colOff>38100</xdr:colOff>
      <xdr:row>99</xdr:row>
      <xdr:rowOff>136692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7008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127819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101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93327</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236827"/>
          <a:ext cx="1270" cy="1548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40004</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501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93327</xdr:rowOff>
    </xdr:from>
    <xdr:to>
      <xdr:col>55</xdr:col>
      <xdr:colOff>88900</xdr:colOff>
      <xdr:row>30</xdr:row>
      <xdr:rowOff>93327</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236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91856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355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68980</xdr:rowOff>
    </xdr:from>
    <xdr:to>
      <xdr:col>55</xdr:col>
      <xdr:colOff>50800</xdr:colOff>
      <xdr:row>38</xdr:row>
      <xdr:rowOff>170580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31424</xdr:rowOff>
    </xdr:from>
    <xdr:to>
      <xdr:col>50</xdr:col>
      <xdr:colOff>165100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149550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149969</xdr:rowOff>
    </xdr:from>
    <xdr:to>
      <xdr:col>46</xdr:col>
      <xdr:colOff>38100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96646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49058</xdr:rowOff>
    </xdr:from>
    <xdr:to>
      <xdr:col>41</xdr:col>
      <xdr:colOff>101600</xdr:colOff>
      <xdr:row>38</xdr:row>
      <xdr:rowOff>150658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167185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28484</xdr:rowOff>
    </xdr:from>
    <xdr:to>
      <xdr:col>36</xdr:col>
      <xdr:colOff>165100</xdr:colOff>
      <xdr:row>38</xdr:row>
      <xdr:rowOff>130084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5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146611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18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147717</xdr:rowOff>
    </xdr:from>
    <xdr:to>
      <xdr:col>54</xdr:col>
      <xdr:colOff>189865</xdr:colOff>
      <xdr:row>59</xdr:row>
      <xdr:rowOff>24966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891667"/>
          <a:ext cx="1270" cy="1248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28793</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4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24966</xdr:rowOff>
    </xdr:from>
    <xdr:to>
      <xdr:col>55</xdr:col>
      <xdr:colOff>88900</xdr:colOff>
      <xdr:row>59</xdr:row>
      <xdr:rowOff>24966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0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94394</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666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147717</xdr:rowOff>
    </xdr:from>
    <xdr:to>
      <xdr:col>55</xdr:col>
      <xdr:colOff>88900</xdr:colOff>
      <xdr:row>51</xdr:row>
      <xdr:rowOff>147717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89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84424</xdr:rowOff>
    </xdr:from>
    <xdr:to>
      <xdr:col>55</xdr:col>
      <xdr:colOff>0</xdr:colOff>
      <xdr:row>58</xdr:row>
      <xdr:rowOff>89614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10028524"/>
          <a:ext cx="838200" cy="5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125089</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262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102212</xdr:rowOff>
    </xdr:from>
    <xdr:to>
      <xdr:col>55</xdr:col>
      <xdr:colOff>50800</xdr:colOff>
      <xdr:row>58</xdr:row>
      <xdr:rowOff>32362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74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89614</xdr:rowOff>
    </xdr:from>
    <xdr:to>
      <xdr:col>50</xdr:col>
      <xdr:colOff>114300</xdr:colOff>
      <xdr:row>58</xdr:row>
      <xdr:rowOff>99969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033714"/>
          <a:ext cx="889000" cy="1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98174</xdr:rowOff>
    </xdr:from>
    <xdr:to>
      <xdr:col>50</xdr:col>
      <xdr:colOff>165100</xdr:colOff>
      <xdr:row>58</xdr:row>
      <xdr:rowOff>28324</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7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44851</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46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80173</xdr:rowOff>
    </xdr:from>
    <xdr:to>
      <xdr:col>45</xdr:col>
      <xdr:colOff>177800</xdr:colOff>
      <xdr:row>58</xdr:row>
      <xdr:rowOff>99969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10024273"/>
          <a:ext cx="889000" cy="1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106144</xdr:rowOff>
    </xdr:from>
    <xdr:to>
      <xdr:col>46</xdr:col>
      <xdr:colOff>38100</xdr:colOff>
      <xdr:row>58</xdr:row>
      <xdr:rowOff>36294</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52821</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65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80173</xdr:rowOff>
    </xdr:from>
    <xdr:to>
      <xdr:col>41</xdr:col>
      <xdr:colOff>50800</xdr:colOff>
      <xdr:row>58</xdr:row>
      <xdr:rowOff>109655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10024273"/>
          <a:ext cx="8890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84076</xdr:rowOff>
    </xdr:from>
    <xdr:to>
      <xdr:col>41</xdr:col>
      <xdr:colOff>101600</xdr:colOff>
      <xdr:row>58</xdr:row>
      <xdr:rowOff>14226</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30753</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63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116416</xdr:rowOff>
    </xdr:from>
    <xdr:to>
      <xdr:col>36</xdr:col>
      <xdr:colOff>165100</xdr:colOff>
      <xdr:row>58</xdr:row>
      <xdr:rowOff>46566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8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63093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6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33624</xdr:rowOff>
    </xdr:from>
    <xdr:to>
      <xdr:col>55</xdr:col>
      <xdr:colOff>50800</xdr:colOff>
      <xdr:row>58</xdr:row>
      <xdr:rowOff>135224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97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120001</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89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38814</xdr:rowOff>
    </xdr:from>
    <xdr:to>
      <xdr:col>50</xdr:col>
      <xdr:colOff>165100</xdr:colOff>
      <xdr:row>58</xdr:row>
      <xdr:rowOff>140414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98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131541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1007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49169</xdr:rowOff>
    </xdr:from>
    <xdr:to>
      <xdr:col>46</xdr:col>
      <xdr:colOff>38100</xdr:colOff>
      <xdr:row>58</xdr:row>
      <xdr:rowOff>150769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99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141896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1008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29373</xdr:rowOff>
    </xdr:from>
    <xdr:to>
      <xdr:col>41</xdr:col>
      <xdr:colOff>101600</xdr:colOff>
      <xdr:row>58</xdr:row>
      <xdr:rowOff>130973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7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122100</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10066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58855</xdr:rowOff>
    </xdr:from>
    <xdr:to>
      <xdr:col>36</xdr:col>
      <xdr:colOff>165100</xdr:colOff>
      <xdr:row>58</xdr:row>
      <xdr:rowOff>160455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0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151582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1009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131021</xdr:rowOff>
    </xdr:from>
    <xdr:to>
      <xdr:col>54</xdr:col>
      <xdr:colOff>189865</xdr:colOff>
      <xdr:row>79</xdr:row>
      <xdr:rowOff>38438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32521"/>
          <a:ext cx="1270" cy="14504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42265</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68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38438</xdr:rowOff>
    </xdr:from>
    <xdr:to>
      <xdr:col>55</xdr:col>
      <xdr:colOff>88900</xdr:colOff>
      <xdr:row>79</xdr:row>
      <xdr:rowOff>38438</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2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77698</xdr:rowOff>
    </xdr:from>
    <xdr:ext cx="599010"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07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191,139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131021</xdr:rowOff>
    </xdr:from>
    <xdr:to>
      <xdr:col>55</xdr:col>
      <xdr:colOff>88900</xdr:colOff>
      <xdr:row>70</xdr:row>
      <xdr:rowOff>131021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32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12430</xdr:rowOff>
    </xdr:from>
    <xdr:to>
      <xdr:col>55</xdr:col>
      <xdr:colOff>0</xdr:colOff>
      <xdr:row>79</xdr:row>
      <xdr:rowOff>20988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9639300" y="13556980"/>
          <a:ext cx="838200" cy="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30433</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320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7556</xdr:rowOff>
    </xdr:from>
    <xdr:to>
      <xdr:col>55</xdr:col>
      <xdr:colOff>50800</xdr:colOff>
      <xdr:row>78</xdr:row>
      <xdr:rowOff>109156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38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20988</xdr:rowOff>
    </xdr:from>
    <xdr:to>
      <xdr:col>50</xdr:col>
      <xdr:colOff>114300</xdr:colOff>
      <xdr:row>79</xdr:row>
      <xdr:rowOff>21811</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8750300" y="13565538"/>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128067</xdr:rowOff>
    </xdr:from>
    <xdr:to>
      <xdr:col>50</xdr:col>
      <xdr:colOff>165100</xdr:colOff>
      <xdr:row>78</xdr:row>
      <xdr:rowOff>58217</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29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74744</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310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3363</xdr:rowOff>
    </xdr:from>
    <xdr:to>
      <xdr:col>45</xdr:col>
      <xdr:colOff>177800</xdr:colOff>
      <xdr:row>79</xdr:row>
      <xdr:rowOff>21811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7861300" y="13547913"/>
          <a:ext cx="889000" cy="1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135626</xdr:rowOff>
    </xdr:from>
    <xdr:to>
      <xdr:col>46</xdr:col>
      <xdr:colOff>38100</xdr:colOff>
      <xdr:row>78</xdr:row>
      <xdr:rowOff>65776</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3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82303</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311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3363</xdr:rowOff>
    </xdr:from>
    <xdr:to>
      <xdr:col>41</xdr:col>
      <xdr:colOff>50800</xdr:colOff>
      <xdr:row>79</xdr:row>
      <xdr:rowOff>13368</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6972300" y="13547913"/>
          <a:ext cx="889000" cy="1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116858</xdr:rowOff>
    </xdr:from>
    <xdr:to>
      <xdr:col>41</xdr:col>
      <xdr:colOff>101600</xdr:colOff>
      <xdr:row>78</xdr:row>
      <xdr:rowOff>47008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18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63535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309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22058</xdr:rowOff>
    </xdr:from>
    <xdr:to>
      <xdr:col>36</xdr:col>
      <xdr:colOff>165100</xdr:colOff>
      <xdr:row>78</xdr:row>
      <xdr:rowOff>123658</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95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140185</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7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133080</xdr:rowOff>
    </xdr:from>
    <xdr:to>
      <xdr:col>55</xdr:col>
      <xdr:colOff>50800</xdr:colOff>
      <xdr:row>79</xdr:row>
      <xdr:rowOff>63230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48007</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2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141638</xdr:rowOff>
    </xdr:from>
    <xdr:to>
      <xdr:col>50</xdr:col>
      <xdr:colOff>165100</xdr:colOff>
      <xdr:row>79</xdr:row>
      <xdr:rowOff>71788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51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62915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607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142461</xdr:rowOff>
    </xdr:from>
    <xdr:to>
      <xdr:col>46</xdr:col>
      <xdr:colOff>38100</xdr:colOff>
      <xdr:row>79</xdr:row>
      <xdr:rowOff>72611</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515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63738</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608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124013</xdr:rowOff>
    </xdr:from>
    <xdr:to>
      <xdr:col>41</xdr:col>
      <xdr:colOff>101600</xdr:colOff>
      <xdr:row>79</xdr:row>
      <xdr:rowOff>54163</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97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45290</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8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134018</xdr:rowOff>
    </xdr:from>
    <xdr:to>
      <xdr:col>36</xdr:col>
      <xdr:colOff>165100</xdr:colOff>
      <xdr:row>79</xdr:row>
      <xdr:rowOff>64168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50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55295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599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146718</xdr:rowOff>
    </xdr:from>
    <xdr:to>
      <xdr:col>54</xdr:col>
      <xdr:colOff>189865</xdr:colOff>
      <xdr:row>98</xdr:row>
      <xdr:rowOff>58054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48668"/>
          <a:ext cx="1270" cy="111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61881</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58054</xdr:rowOff>
    </xdr:from>
    <xdr:to>
      <xdr:col>55</xdr:col>
      <xdr:colOff>88900</xdr:colOff>
      <xdr:row>98</xdr:row>
      <xdr:rowOff>58054</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60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93395</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23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260,965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146718</xdr:rowOff>
    </xdr:from>
    <xdr:to>
      <xdr:col>55</xdr:col>
      <xdr:colOff>88900</xdr:colOff>
      <xdr:row>91</xdr:row>
      <xdr:rowOff>146718</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48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44776</xdr:rowOff>
    </xdr:from>
    <xdr:to>
      <xdr:col>55</xdr:col>
      <xdr:colOff>0</xdr:colOff>
      <xdr:row>97</xdr:row>
      <xdr:rowOff>50583</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75426"/>
          <a:ext cx="838200" cy="5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145463</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4332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122586</xdr:rowOff>
    </xdr:from>
    <xdr:to>
      <xdr:col>55</xdr:col>
      <xdr:colOff>50800</xdr:colOff>
      <xdr:row>97</xdr:row>
      <xdr:rowOff>52736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50583</xdr:rowOff>
    </xdr:from>
    <xdr:to>
      <xdr:col>50</xdr:col>
      <xdr:colOff>114300</xdr:colOff>
      <xdr:row>97</xdr:row>
      <xdr:rowOff>60719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81233"/>
          <a:ext cx="889000" cy="10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140491</xdr:rowOff>
    </xdr:from>
    <xdr:to>
      <xdr:col>50</xdr:col>
      <xdr:colOff>165100</xdr:colOff>
      <xdr:row>97</xdr:row>
      <xdr:rowOff>70641</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87168</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74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49047</xdr:rowOff>
    </xdr:from>
    <xdr:to>
      <xdr:col>45</xdr:col>
      <xdr:colOff>177800</xdr:colOff>
      <xdr:row>97</xdr:row>
      <xdr:rowOff>60719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679697"/>
          <a:ext cx="889000" cy="1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154175</xdr:rowOff>
    </xdr:from>
    <xdr:to>
      <xdr:col>46</xdr:col>
      <xdr:colOff>38100</xdr:colOff>
      <xdr:row>97</xdr:row>
      <xdr:rowOff>84325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61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100852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8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49047</xdr:rowOff>
    </xdr:from>
    <xdr:to>
      <xdr:col>41</xdr:col>
      <xdr:colOff>50800</xdr:colOff>
      <xdr:row>97</xdr:row>
      <xdr:rowOff>51277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79697"/>
          <a:ext cx="889000" cy="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143151</xdr:rowOff>
    </xdr:from>
    <xdr:to>
      <xdr:col>41</xdr:col>
      <xdr:colOff>101600</xdr:colOff>
      <xdr:row>97</xdr:row>
      <xdr:rowOff>73301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602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89828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7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170903</xdr:rowOff>
    </xdr:from>
    <xdr:to>
      <xdr:col>36</xdr:col>
      <xdr:colOff>165100</xdr:colOff>
      <xdr:row>97</xdr:row>
      <xdr:rowOff>101053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30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117580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405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165426</xdr:rowOff>
    </xdr:from>
    <xdr:to>
      <xdr:col>55</xdr:col>
      <xdr:colOff>50800</xdr:colOff>
      <xdr:row>97</xdr:row>
      <xdr:rowOff>95576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2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143853</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0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171233</xdr:rowOff>
    </xdr:from>
    <xdr:to>
      <xdr:col>50</xdr:col>
      <xdr:colOff>165100</xdr:colOff>
      <xdr:row>97</xdr:row>
      <xdr:rowOff>101383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3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92510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2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9919</xdr:rowOff>
    </xdr:from>
    <xdr:to>
      <xdr:col>46</xdr:col>
      <xdr:colOff>38100</xdr:colOff>
      <xdr:row>97</xdr:row>
      <xdr:rowOff>111519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640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102646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73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169697</xdr:rowOff>
    </xdr:from>
    <xdr:to>
      <xdr:col>41</xdr:col>
      <xdr:colOff>101600</xdr:colOff>
      <xdr:row>97</xdr:row>
      <xdr:rowOff>99847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2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90974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2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477</xdr:rowOff>
    </xdr:from>
    <xdr:to>
      <xdr:col>36</xdr:col>
      <xdr:colOff>165100</xdr:colOff>
      <xdr:row>97</xdr:row>
      <xdr:rowOff>102077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31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93204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162154</xdr:rowOff>
    </xdr:from>
    <xdr:to>
      <xdr:col>85</xdr:col>
      <xdr:colOff>126364</xdr:colOff>
      <xdr:row>38</xdr:row>
      <xdr:rowOff>30886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34204"/>
          <a:ext cx="1269" cy="1411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34713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30886</xdr:rowOff>
    </xdr:from>
    <xdr:to>
      <xdr:col>86</xdr:col>
      <xdr:colOff>25400</xdr:colOff>
      <xdr:row>38</xdr:row>
      <xdr:rowOff>30886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4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108831</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9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125,732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162154</xdr:rowOff>
    </xdr:from>
    <xdr:to>
      <xdr:col>86</xdr:col>
      <xdr:colOff>25400</xdr:colOff>
      <xdr:row>29</xdr:row>
      <xdr:rowOff>162154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34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91478</xdr:rowOff>
    </xdr:from>
    <xdr:to>
      <xdr:col>85</xdr:col>
      <xdr:colOff>127000</xdr:colOff>
      <xdr:row>37</xdr:row>
      <xdr:rowOff>101905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35128"/>
          <a:ext cx="838200" cy="1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160812</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615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137935</xdr:rowOff>
    </xdr:from>
    <xdr:to>
      <xdr:col>85</xdr:col>
      <xdr:colOff>177800</xdr:colOff>
      <xdr:row>37</xdr:row>
      <xdr:rowOff>68085</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1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28092</xdr:rowOff>
    </xdr:from>
    <xdr:to>
      <xdr:col>81</xdr:col>
      <xdr:colOff>50800</xdr:colOff>
      <xdr:row>37</xdr:row>
      <xdr:rowOff>101905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371742"/>
          <a:ext cx="889000" cy="7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162395</xdr:rowOff>
    </xdr:from>
    <xdr:to>
      <xdr:col>81</xdr:col>
      <xdr:colOff>101600</xdr:colOff>
      <xdr:row>37</xdr:row>
      <xdr:rowOff>92545</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3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109072</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09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28092</xdr:rowOff>
    </xdr:from>
    <xdr:to>
      <xdr:col>76</xdr:col>
      <xdr:colOff>114300</xdr:colOff>
      <xdr:row>37</xdr:row>
      <xdr:rowOff>120066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371742"/>
          <a:ext cx="889000" cy="9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143383</xdr:rowOff>
    </xdr:from>
    <xdr:to>
      <xdr:col>76</xdr:col>
      <xdr:colOff>165100</xdr:colOff>
      <xdr:row>37</xdr:row>
      <xdr:rowOff>73533</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15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90060</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09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120066</xdr:rowOff>
    </xdr:from>
    <xdr:to>
      <xdr:col>71</xdr:col>
      <xdr:colOff>177800</xdr:colOff>
      <xdr:row>37</xdr:row>
      <xdr:rowOff>132588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63716"/>
          <a:ext cx="889000" cy="1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98920</xdr:rowOff>
    </xdr:from>
    <xdr:to>
      <xdr:col>72</xdr:col>
      <xdr:colOff>38100</xdr:colOff>
      <xdr:row>37</xdr:row>
      <xdr:rowOff>29070</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45597</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04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153962</xdr:rowOff>
    </xdr:from>
    <xdr:to>
      <xdr:col>67</xdr:col>
      <xdr:colOff>101600</xdr:colOff>
      <xdr:row>37</xdr:row>
      <xdr:rowOff>84112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2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100639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0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40678</xdr:rowOff>
    </xdr:from>
    <xdr:to>
      <xdr:col>85</xdr:col>
      <xdr:colOff>177800</xdr:colOff>
      <xdr:row>37</xdr:row>
      <xdr:rowOff>142278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84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127055</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29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51105</xdr:rowOff>
    </xdr:from>
    <xdr:to>
      <xdr:col>81</xdr:col>
      <xdr:colOff>101600</xdr:colOff>
      <xdr:row>37</xdr:row>
      <xdr:rowOff>152705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143832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8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148742</xdr:rowOff>
    </xdr:from>
    <xdr:to>
      <xdr:col>76</xdr:col>
      <xdr:colOff>165100</xdr:colOff>
      <xdr:row>37</xdr:row>
      <xdr:rowOff>78892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2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70019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41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69266</xdr:rowOff>
    </xdr:from>
    <xdr:to>
      <xdr:col>72</xdr:col>
      <xdr:colOff>38100</xdr:colOff>
      <xdr:row>37</xdr:row>
      <xdr:rowOff>170866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161993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81788</xdr:rowOff>
    </xdr:from>
    <xdr:to>
      <xdr:col>67</xdr:col>
      <xdr:colOff>101600</xdr:colOff>
      <xdr:row>38</xdr:row>
      <xdr:rowOff>11938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2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3065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1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57972</xdr:rowOff>
    </xdr:from>
    <xdr:to>
      <xdr:col>85</xdr:col>
      <xdr:colOff>126364</xdr:colOff>
      <xdr:row>58</xdr:row>
      <xdr:rowOff>157514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30472"/>
          <a:ext cx="1269" cy="147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161341</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105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157514</xdr:rowOff>
    </xdr:from>
    <xdr:to>
      <xdr:col>86</xdr:col>
      <xdr:colOff>25400</xdr:colOff>
      <xdr:row>58</xdr:row>
      <xdr:rowOff>157514</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101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4649</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405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485,026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57972</xdr:rowOff>
    </xdr:from>
    <xdr:to>
      <xdr:col>86</xdr:col>
      <xdr:colOff>25400</xdr:colOff>
      <xdr:row>50</xdr:row>
      <xdr:rowOff>57972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30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109434</xdr:rowOff>
    </xdr:from>
    <xdr:to>
      <xdr:col>85</xdr:col>
      <xdr:colOff>127000</xdr:colOff>
      <xdr:row>58</xdr:row>
      <xdr:rowOff>136725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5481300" y="10053534"/>
          <a:ext cx="838200" cy="2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151471</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752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128594</xdr:rowOff>
    </xdr:from>
    <xdr:to>
      <xdr:col>85</xdr:col>
      <xdr:colOff>177800</xdr:colOff>
      <xdr:row>58</xdr:row>
      <xdr:rowOff>58744</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90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27287</xdr:rowOff>
    </xdr:from>
    <xdr:to>
      <xdr:col>81</xdr:col>
      <xdr:colOff>50800</xdr:colOff>
      <xdr:row>58</xdr:row>
      <xdr:rowOff>109434</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9971387"/>
          <a:ext cx="889000" cy="82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162970</xdr:rowOff>
    </xdr:from>
    <xdr:to>
      <xdr:col>81</xdr:col>
      <xdr:colOff>101600</xdr:colOff>
      <xdr:row>58</xdr:row>
      <xdr:rowOff>93120</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93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109647</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710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17533</xdr:rowOff>
    </xdr:from>
    <xdr:to>
      <xdr:col>76</xdr:col>
      <xdr:colOff>114300</xdr:colOff>
      <xdr:row>58</xdr:row>
      <xdr:rowOff>27287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3703300" y="9790183"/>
          <a:ext cx="889000" cy="18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164805</xdr:rowOff>
    </xdr:from>
    <xdr:to>
      <xdr:col>76</xdr:col>
      <xdr:colOff>165100</xdr:colOff>
      <xdr:row>58</xdr:row>
      <xdr:rowOff>94955</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9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86082</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1003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17533</xdr:rowOff>
    </xdr:from>
    <xdr:to>
      <xdr:col>71</xdr:col>
      <xdr:colOff>177800</xdr:colOff>
      <xdr:row>58</xdr:row>
      <xdr:rowOff>136934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790183"/>
          <a:ext cx="889000" cy="29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129415</xdr:rowOff>
    </xdr:from>
    <xdr:to>
      <xdr:col>72</xdr:col>
      <xdr:colOff>38100</xdr:colOff>
      <xdr:row>58</xdr:row>
      <xdr:rowOff>59565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902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50692</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99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153091</xdr:rowOff>
    </xdr:from>
    <xdr:to>
      <xdr:col>67</xdr:col>
      <xdr:colOff>101600</xdr:colOff>
      <xdr:row>58</xdr:row>
      <xdr:rowOff>83241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92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99768</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70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85925</xdr:rowOff>
    </xdr:from>
    <xdr:to>
      <xdr:col>85</xdr:col>
      <xdr:colOff>177800</xdr:colOff>
      <xdr:row>59</xdr:row>
      <xdr:rowOff>16075</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1003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852</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994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58634</xdr:rowOff>
    </xdr:from>
    <xdr:to>
      <xdr:col>81</xdr:col>
      <xdr:colOff>101600</xdr:colOff>
      <xdr:row>58</xdr:row>
      <xdr:rowOff>160234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1000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151361</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10095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147937</xdr:rowOff>
    </xdr:from>
    <xdr:to>
      <xdr:col>76</xdr:col>
      <xdr:colOff>165100</xdr:colOff>
      <xdr:row>58</xdr:row>
      <xdr:rowOff>78087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992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94614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9695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138183</xdr:rowOff>
    </xdr:from>
    <xdr:to>
      <xdr:col>72</xdr:col>
      <xdr:colOff>38100</xdr:colOff>
      <xdr:row>57</xdr:row>
      <xdr:rowOff>68333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73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84860</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03795" y="9514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86134</xdr:rowOff>
    </xdr:from>
    <xdr:to>
      <xdr:col>67</xdr:col>
      <xdr:colOff>101600</xdr:colOff>
      <xdr:row>59</xdr:row>
      <xdr:rowOff>16284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1003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7411</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1012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20188</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364588"/>
          <a:ext cx="1269" cy="1148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138315</xdr:rowOff>
    </xdr:from>
    <xdr:ext cx="534377"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2139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20188</xdr:rowOff>
    </xdr:from>
    <xdr:to>
      <xdr:col>86</xdr:col>
      <xdr:colOff>25400</xdr:colOff>
      <xdr:row>72</xdr:row>
      <xdr:rowOff>20188</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36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7101</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208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155674</xdr:rowOff>
    </xdr:from>
    <xdr:to>
      <xdr:col>85</xdr:col>
      <xdr:colOff>177800</xdr:colOff>
      <xdr:row>78</xdr:row>
      <xdr:rowOff>85824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102960</xdr:rowOff>
    </xdr:from>
    <xdr:to>
      <xdr:col>81</xdr:col>
      <xdr:colOff>101600</xdr:colOff>
      <xdr:row>78</xdr:row>
      <xdr:rowOff>33110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49637</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78893</xdr:rowOff>
    </xdr:from>
    <xdr:to>
      <xdr:col>76</xdr:col>
      <xdr:colOff>114300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451993"/>
          <a:ext cx="889000" cy="60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102319</xdr:rowOff>
    </xdr:from>
    <xdr:to>
      <xdr:col>76</xdr:col>
      <xdr:colOff>165100</xdr:colOff>
      <xdr:row>78</xdr:row>
      <xdr:rowOff>32469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48996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57428" y="1307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78893</xdr:rowOff>
    </xdr:from>
    <xdr:to>
      <xdr:col>71</xdr:col>
      <xdr:colOff>177800</xdr:colOff>
      <xdr:row>78</xdr:row>
      <xdr:rowOff>102918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3451993"/>
          <a:ext cx="889000" cy="24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140357</xdr:rowOff>
    </xdr:from>
    <xdr:to>
      <xdr:col>72</xdr:col>
      <xdr:colOff>38100</xdr:colOff>
      <xdr:row>78</xdr:row>
      <xdr:rowOff>70507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87034</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68428" y="13117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110937</xdr:rowOff>
    </xdr:from>
    <xdr:to>
      <xdr:col>67</xdr:col>
      <xdr:colOff>101600</xdr:colOff>
      <xdr:row>78</xdr:row>
      <xdr:rowOff>41087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312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57614</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79428" y="1308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28093</xdr:rowOff>
    </xdr:from>
    <xdr:to>
      <xdr:col>72</xdr:col>
      <xdr:colOff>38100</xdr:colOff>
      <xdr:row>78</xdr:row>
      <xdr:rowOff>129693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0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120820</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68428" y="1349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52118</xdr:rowOff>
    </xdr:from>
    <xdr:to>
      <xdr:col>67</xdr:col>
      <xdr:colOff>101600</xdr:colOff>
      <xdr:row>78</xdr:row>
      <xdr:rowOff>153718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2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144845</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79428" y="1351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101764</xdr:rowOff>
    </xdr:from>
    <xdr:to>
      <xdr:col>85</xdr:col>
      <xdr:colOff>126364</xdr:colOff>
      <xdr:row>97</xdr:row>
      <xdr:rowOff>137522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6317595" y="15532264"/>
          <a:ext cx="1269" cy="123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141349</xdr:rowOff>
    </xdr:from>
    <xdr:ext cx="534377" cy="259045"/>
    <xdr:sp macro="" textlink="">
      <xdr:nvSpPr>
        <xdr:cNvPr id="680" name="公債費最小値テキスト">
          <a:extLst>
            <a:ext uri="{FF2B5EF4-FFF2-40B4-BE49-F238E27FC236}">
              <a16:creationId xmlns:a16="http://schemas.microsoft.com/office/drawing/2014/main" id="{00000000-0008-0000-0700-0000A8020000}"/>
            </a:ext>
          </a:extLst>
        </xdr:cNvPr>
        <xdr:cNvSpPr txBox="1"/>
      </xdr:nvSpPr>
      <xdr:spPr>
        <a:xfrm>
          <a:off x="16370300" y="16771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137522</xdr:rowOff>
    </xdr:from>
    <xdr:to>
      <xdr:col>86</xdr:col>
      <xdr:colOff>25400</xdr:colOff>
      <xdr:row>97</xdr:row>
      <xdr:rowOff>137522</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6230600" y="16768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48441</xdr:rowOff>
    </xdr:from>
    <xdr:ext cx="599010" cy="259045"/>
    <xdr:sp macro="" textlink="">
      <xdr:nvSpPr>
        <xdr:cNvPr id="682" name="公債費最大値テキスト">
          <a:extLst>
            <a:ext uri="{FF2B5EF4-FFF2-40B4-BE49-F238E27FC236}">
              <a16:creationId xmlns:a16="http://schemas.microsoft.com/office/drawing/2014/main" id="{00000000-0008-0000-0700-0000AA020000}"/>
            </a:ext>
          </a:extLst>
        </xdr:cNvPr>
        <xdr:cNvSpPr txBox="1"/>
      </xdr:nvSpPr>
      <xdr:spPr>
        <a:xfrm>
          <a:off x="16370300" y="15307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226,638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101764</xdr:rowOff>
    </xdr:from>
    <xdr:to>
      <xdr:col>86</xdr:col>
      <xdr:colOff>25400</xdr:colOff>
      <xdr:row>90</xdr:row>
      <xdr:rowOff>101764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553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169577</xdr:rowOff>
    </xdr:from>
    <xdr:to>
      <xdr:col>85</xdr:col>
      <xdr:colOff>127000</xdr:colOff>
      <xdr:row>97</xdr:row>
      <xdr:rowOff>5345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5481300" y="16628777"/>
          <a:ext cx="838200" cy="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143124</xdr:rowOff>
    </xdr:from>
    <xdr:ext cx="534377" cy="259045"/>
    <xdr:sp macro="" textlink="">
      <xdr:nvSpPr>
        <xdr:cNvPr id="685" name="公債費平均値テキスト">
          <a:extLst>
            <a:ext uri="{FF2B5EF4-FFF2-40B4-BE49-F238E27FC236}">
              <a16:creationId xmlns:a16="http://schemas.microsoft.com/office/drawing/2014/main" id="{00000000-0008-0000-0700-0000AD020000}"/>
            </a:ext>
          </a:extLst>
        </xdr:cNvPr>
        <xdr:cNvSpPr txBox="1"/>
      </xdr:nvSpPr>
      <xdr:spPr>
        <a:xfrm>
          <a:off x="16370300" y="1625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120247</xdr:rowOff>
    </xdr:from>
    <xdr:to>
      <xdr:col>85</xdr:col>
      <xdr:colOff>177800</xdr:colOff>
      <xdr:row>96</xdr:row>
      <xdr:rowOff>50397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6268700" y="16407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5345</xdr:rowOff>
    </xdr:from>
    <xdr:to>
      <xdr:col>81</xdr:col>
      <xdr:colOff>50800</xdr:colOff>
      <xdr:row>97</xdr:row>
      <xdr:rowOff>10638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4592300" y="16635995"/>
          <a:ext cx="889000" cy="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128184</xdr:rowOff>
    </xdr:from>
    <xdr:to>
      <xdr:col>81</xdr:col>
      <xdr:colOff>101600</xdr:colOff>
      <xdr:row>96</xdr:row>
      <xdr:rowOff>58334</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5430500" y="1641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74861</xdr:rowOff>
    </xdr:from>
    <xdr:ext cx="534377"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5214111" y="1619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10638</xdr:rowOff>
    </xdr:from>
    <xdr:to>
      <xdr:col>76</xdr:col>
      <xdr:colOff>114300</xdr:colOff>
      <xdr:row>97</xdr:row>
      <xdr:rowOff>18033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3703300" y="16641288"/>
          <a:ext cx="889000" cy="7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147188</xdr:rowOff>
    </xdr:from>
    <xdr:to>
      <xdr:col>76</xdr:col>
      <xdr:colOff>165100</xdr:colOff>
      <xdr:row>96</xdr:row>
      <xdr:rowOff>77338</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4541500" y="1643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93865</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4325111" y="1621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18033</xdr:rowOff>
    </xdr:from>
    <xdr:to>
      <xdr:col>71</xdr:col>
      <xdr:colOff>177800</xdr:colOff>
      <xdr:row>97</xdr:row>
      <xdr:rowOff>24760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2814300" y="16648683"/>
          <a:ext cx="889000" cy="6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158057</xdr:rowOff>
    </xdr:from>
    <xdr:to>
      <xdr:col>72</xdr:col>
      <xdr:colOff>38100</xdr:colOff>
      <xdr:row>96</xdr:row>
      <xdr:rowOff>88207</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3652500" y="16445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104734</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3436111" y="1622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8576</xdr:rowOff>
    </xdr:from>
    <xdr:to>
      <xdr:col>67</xdr:col>
      <xdr:colOff>101600</xdr:colOff>
      <xdr:row>96</xdr:row>
      <xdr:rowOff>110176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2763500" y="1646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126703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547111" y="1624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118777</xdr:rowOff>
    </xdr:from>
    <xdr:to>
      <xdr:col>85</xdr:col>
      <xdr:colOff>177800</xdr:colOff>
      <xdr:row>97</xdr:row>
      <xdr:rowOff>48927</xdr:rowOff>
    </xdr:to>
    <xdr:sp macro="" textlink="">
      <xdr:nvSpPr>
        <xdr:cNvPr id="703" name="楕円 702">
          <a:extLst>
            <a:ext uri="{FF2B5EF4-FFF2-40B4-BE49-F238E27FC236}">
              <a16:creationId xmlns:a16="http://schemas.microsoft.com/office/drawing/2014/main" id="{00000000-0008-0000-0700-0000BF020000}"/>
            </a:ext>
          </a:extLst>
        </xdr:cNvPr>
        <xdr:cNvSpPr/>
      </xdr:nvSpPr>
      <xdr:spPr>
        <a:xfrm>
          <a:off x="16268700" y="1657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97204</xdr:rowOff>
    </xdr:from>
    <xdr:ext cx="534377" cy="259045"/>
    <xdr:sp macro="" textlink="">
      <xdr:nvSpPr>
        <xdr:cNvPr id="704" name="公債費該当値テキスト">
          <a:extLst>
            <a:ext uri="{FF2B5EF4-FFF2-40B4-BE49-F238E27FC236}">
              <a16:creationId xmlns:a16="http://schemas.microsoft.com/office/drawing/2014/main" id="{00000000-0008-0000-0700-0000C0020000}"/>
            </a:ext>
          </a:extLst>
        </xdr:cNvPr>
        <xdr:cNvSpPr txBox="1"/>
      </xdr:nvSpPr>
      <xdr:spPr>
        <a:xfrm>
          <a:off x="16370300" y="16556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125995</xdr:rowOff>
    </xdr:from>
    <xdr:to>
      <xdr:col>81</xdr:col>
      <xdr:colOff>101600</xdr:colOff>
      <xdr:row>97</xdr:row>
      <xdr:rowOff>56145</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5430500" y="1658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47272</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14111" y="1667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131288</xdr:rowOff>
    </xdr:from>
    <xdr:to>
      <xdr:col>76</xdr:col>
      <xdr:colOff>165100</xdr:colOff>
      <xdr:row>97</xdr:row>
      <xdr:rowOff>61438</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4541500" y="1659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52565</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683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138683</xdr:rowOff>
    </xdr:from>
    <xdr:to>
      <xdr:col>72</xdr:col>
      <xdr:colOff>38100</xdr:colOff>
      <xdr:row>97</xdr:row>
      <xdr:rowOff>68833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3652500" y="1659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59960</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69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145410</xdr:rowOff>
    </xdr:from>
    <xdr:to>
      <xdr:col>67</xdr:col>
      <xdr:colOff>101600</xdr:colOff>
      <xdr:row>97</xdr:row>
      <xdr:rowOff>75560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2763500" y="16604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66687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97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111777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a:extLst>
            <a:ext uri="{FF2B5EF4-FFF2-40B4-BE49-F238E27FC236}">
              <a16:creationId xmlns:a16="http://schemas.microsoft.com/office/drawing/2014/main" id="{00000000-0008-0000-0700-0000D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57404</xdr:rowOff>
    </xdr:from>
    <xdr:to>
      <xdr:col>116</xdr:col>
      <xdr:colOff>62864</xdr:colOff>
      <xdr:row>38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flipV="1">
          <a:off x="22159595" y="5372354"/>
          <a:ext cx="1269"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41165</xdr:rowOff>
    </xdr:from>
    <xdr:ext cx="249299" cy="259045"/>
    <xdr:sp macro="" textlink="">
      <xdr:nvSpPr>
        <xdr:cNvPr id="733" name="諸支出金最小値テキスト">
          <a:extLst>
            <a:ext uri="{FF2B5EF4-FFF2-40B4-BE49-F238E27FC236}">
              <a16:creationId xmlns:a16="http://schemas.microsoft.com/office/drawing/2014/main" id="{00000000-0008-0000-0700-0000DD020000}"/>
            </a:ext>
          </a:extLst>
        </xdr:cNvPr>
        <xdr:cNvSpPr txBox="1"/>
      </xdr:nvSpPr>
      <xdr:spPr>
        <a:xfrm>
          <a:off x="22212300" y="65562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4081</xdr:rowOff>
    </xdr:from>
    <xdr:ext cx="469744" cy="259045"/>
    <xdr:sp macro="" textlink="">
      <xdr:nvSpPr>
        <xdr:cNvPr id="735" name="諸支出金最大値テキスト">
          <a:extLst>
            <a:ext uri="{FF2B5EF4-FFF2-40B4-BE49-F238E27FC236}">
              <a16:creationId xmlns:a16="http://schemas.microsoft.com/office/drawing/2014/main" id="{00000000-0008-0000-0700-0000DF020000}"/>
            </a:ext>
          </a:extLst>
        </xdr:cNvPr>
        <xdr:cNvSpPr txBox="1"/>
      </xdr:nvSpPr>
      <xdr:spPr>
        <a:xfrm>
          <a:off x="22212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2,044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57404</xdr:rowOff>
    </xdr:from>
    <xdr:to>
      <xdr:col>116</xdr:col>
      <xdr:colOff>152400</xdr:colOff>
      <xdr:row>31</xdr:row>
      <xdr:rowOff>57404</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22072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130065</xdr:rowOff>
    </xdr:from>
    <xdr:ext cx="313932" cy="259045"/>
    <xdr:sp macro="" textlink="">
      <xdr:nvSpPr>
        <xdr:cNvPr id="738" name="諸支出金平均値テキスト">
          <a:extLst>
            <a:ext uri="{FF2B5EF4-FFF2-40B4-BE49-F238E27FC236}">
              <a16:creationId xmlns:a16="http://schemas.microsoft.com/office/drawing/2014/main" id="{00000000-0008-0000-0700-0000E2020000}"/>
            </a:ext>
          </a:extLst>
        </xdr:cNvPr>
        <xdr:cNvSpPr txBox="1"/>
      </xdr:nvSpPr>
      <xdr:spPr>
        <a:xfrm>
          <a:off x="22212300" y="630226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107188</xdr:rowOff>
    </xdr:from>
    <xdr:to>
      <xdr:col>116</xdr:col>
      <xdr:colOff>114300</xdr:colOff>
      <xdr:row>38</xdr:row>
      <xdr:rowOff>37338</xdr:rowOff>
    </xdr:to>
    <xdr:sp macro="" textlink="">
      <xdr:nvSpPr>
        <xdr:cNvPr id="739" name="フローチャート: 判断 738">
          <a:extLst>
            <a:ext uri="{FF2B5EF4-FFF2-40B4-BE49-F238E27FC236}">
              <a16:creationId xmlns:a16="http://schemas.microsoft.com/office/drawing/2014/main" id="{00000000-0008-0000-0700-0000E3020000}"/>
            </a:ext>
          </a:extLst>
        </xdr:cNvPr>
        <xdr:cNvSpPr/>
      </xdr:nvSpPr>
      <xdr:spPr>
        <a:xfrm>
          <a:off x="221107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110046</xdr:rowOff>
    </xdr:from>
    <xdr:to>
      <xdr:col>112</xdr:col>
      <xdr:colOff>38100</xdr:colOff>
      <xdr:row>38</xdr:row>
      <xdr:rowOff>40196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1272500" y="6453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56723</xdr:rowOff>
    </xdr:from>
    <xdr:ext cx="313932"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1166333" y="62289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80328</xdr:rowOff>
    </xdr:from>
    <xdr:to>
      <xdr:col>107</xdr:col>
      <xdr:colOff>101600</xdr:colOff>
      <xdr:row>38</xdr:row>
      <xdr:rowOff>10478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0383500" y="6423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27005</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0245017" y="6199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120904</xdr:rowOff>
    </xdr:from>
    <xdr:to>
      <xdr:col>102</xdr:col>
      <xdr:colOff>165100</xdr:colOff>
      <xdr:row>38</xdr:row>
      <xdr:rowOff>51054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19494500" y="646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67581</xdr:rowOff>
    </xdr:from>
    <xdr:ext cx="313932"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9388333" y="62397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124333</xdr:rowOff>
    </xdr:from>
    <xdr:to>
      <xdr:col>98</xdr:col>
      <xdr:colOff>38100</xdr:colOff>
      <xdr:row>36</xdr:row>
      <xdr:rowOff>54483</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18605500" y="6125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34</xdr:row>
      <xdr:rowOff>71010</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8467017" y="5900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6" name="楕円 755">
          <a:extLst>
            <a:ext uri="{FF2B5EF4-FFF2-40B4-BE49-F238E27FC236}">
              <a16:creationId xmlns:a16="http://schemas.microsoft.com/office/drawing/2014/main" id="{00000000-0008-0000-0700-0000F4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85615</xdr:rowOff>
    </xdr:from>
    <xdr:ext cx="249299" cy="259045"/>
    <xdr:sp macro="" textlink="">
      <xdr:nvSpPr>
        <xdr:cNvPr id="757" name="諸支出金該当値テキスト">
          <a:extLst>
            <a:ext uri="{FF2B5EF4-FFF2-40B4-BE49-F238E27FC236}">
              <a16:creationId xmlns:a16="http://schemas.microsoft.com/office/drawing/2014/main" id="{00000000-0008-0000-0700-0000F5020000}"/>
            </a:ext>
          </a:extLst>
        </xdr:cNvPr>
        <xdr:cNvSpPr txBox="1"/>
      </xdr:nvSpPr>
      <xdr:spPr>
        <a:xfrm>
          <a:off x="22212300" y="64292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8" name="楕円 757">
          <a:extLst>
            <a:ext uri="{FF2B5EF4-FFF2-40B4-BE49-F238E27FC236}">
              <a16:creationId xmlns:a16="http://schemas.microsoft.com/office/drawing/2014/main" id="{00000000-0008-0000-0700-0000F6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a:extLst>
            <a:ext uri="{FF2B5EF4-FFF2-40B4-BE49-F238E27FC236}">
              <a16:creationId xmlns:a16="http://schemas.microsoft.com/office/drawing/2014/main" id="{00000000-0008-0000-0700-00000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a:extLst>
            <a:ext uri="{FF2B5EF4-FFF2-40B4-BE49-F238E27FC236}">
              <a16:creationId xmlns:a16="http://schemas.microsoft.com/office/drawing/2014/main" id="{00000000-0008-0000-0700-00001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a:extLst>
            <a:ext uri="{FF2B5EF4-FFF2-40B4-BE49-F238E27FC236}">
              <a16:creationId xmlns:a16="http://schemas.microsoft.com/office/drawing/2014/main" id="{00000000-0008-0000-0700-00001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a:extLst>
            <a:ext uri="{FF2B5EF4-FFF2-40B4-BE49-F238E27FC236}">
              <a16:creationId xmlns:a16="http://schemas.microsoft.com/office/drawing/2014/main" id="{00000000-0008-0000-0700-00001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a:extLst>
            <a:ext uri="{FF2B5EF4-FFF2-40B4-BE49-F238E27FC236}">
              <a16:creationId xmlns:a16="http://schemas.microsoft.com/office/drawing/2014/main" id="{00000000-0008-0000-0700-00002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a:extLst>
            <a:ext uri="{FF2B5EF4-FFF2-40B4-BE49-F238E27FC236}">
              <a16:creationId xmlns:a16="http://schemas.microsoft.com/office/drawing/2014/main" id="{00000000-0008-0000-0700-00002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・類似団体内の人口が多い部類であるため、多くの項目で住民１人当たりの決算額が類似団体を下回っている。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・総務費の増額は、ふるさと納税の増額に伴う事業費の増額によるものである。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・民生費の</a:t>
          </a:r>
          <a:r>
            <a:rPr kumimoji="1" lang="ja-JP" altLang="en-US" sz="1100" b="0" i="0" baseline="0">
              <a:solidFill>
                <a:schemeClr val="dk1"/>
              </a:solidFill>
              <a:effectLst/>
              <a:latin typeface="+mn-lt"/>
              <a:ea typeface="+mn-ea"/>
              <a:cs typeface="+mn-cs"/>
            </a:rPr>
            <a:t>増額</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自立支援事業などの障がい者に関する費用が増額したものによるものである</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・教育費の減少は、</a:t>
          </a:r>
          <a:r>
            <a:rPr kumimoji="1" lang="en-US" altLang="ja-JP" sz="1100" b="0" i="0" baseline="0">
              <a:solidFill>
                <a:schemeClr val="dk1"/>
              </a:solidFill>
              <a:effectLst/>
              <a:latin typeface="+mn-lt"/>
              <a:ea typeface="+mn-ea"/>
              <a:cs typeface="+mn-cs"/>
            </a:rPr>
            <a:t>R4</a:t>
          </a:r>
          <a:r>
            <a:rPr kumimoji="1" lang="ja-JP" altLang="en-US" sz="1100" b="0" i="0" baseline="0">
              <a:solidFill>
                <a:schemeClr val="dk1"/>
              </a:solidFill>
              <a:effectLst/>
              <a:latin typeface="+mn-lt"/>
              <a:ea typeface="+mn-ea"/>
              <a:cs typeface="+mn-cs"/>
            </a:rPr>
            <a:t>年度に行った教育施設整備基金の積立を行わなかったことによる減額である。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千葉県長生村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財政調整基金は、物価高騰等の影響により残高が</a:t>
          </a:r>
          <a:r>
            <a:rPr kumimoji="1" lang="en-US" altLang="ja-JP" sz="1100">
              <a:solidFill>
                <a:schemeClr val="dk1"/>
              </a:solidFill>
              <a:effectLst/>
              <a:latin typeface="+mn-lt"/>
              <a:ea typeface="+mn-ea"/>
              <a:cs typeface="+mn-cs"/>
            </a:rPr>
            <a:t>6,185</a:t>
          </a:r>
          <a:r>
            <a:rPr kumimoji="1" lang="ja-JP" altLang="ja-JP" sz="1100">
              <a:solidFill>
                <a:schemeClr val="dk1"/>
              </a:solidFill>
              <a:effectLst/>
              <a:latin typeface="+mn-lt"/>
              <a:ea typeface="+mn-ea"/>
              <a:cs typeface="+mn-cs"/>
            </a:rPr>
            <a:t>万</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千円減少となった。</a:t>
          </a:r>
          <a:endParaRPr lang="ja-JP" altLang="ja-JP" sz="1400">
            <a:effectLst/>
          </a:endParaRPr>
        </a:p>
        <a:p>
          <a:r>
            <a:rPr kumimoji="1" lang="ja-JP" altLang="ja-JP" sz="1100">
              <a:solidFill>
                <a:schemeClr val="dk1"/>
              </a:solidFill>
              <a:effectLst/>
              <a:latin typeface="+mn-lt"/>
              <a:ea typeface="+mn-ea"/>
              <a:cs typeface="+mn-cs"/>
            </a:rPr>
            <a:t>　実質収支は、</a:t>
          </a:r>
          <a:r>
            <a:rPr kumimoji="1" lang="ja-JP" altLang="en-US" sz="1100">
              <a:solidFill>
                <a:schemeClr val="dk1"/>
              </a:solidFill>
              <a:effectLst/>
              <a:latin typeface="+mn-lt"/>
              <a:ea typeface="+mn-ea"/>
              <a:cs typeface="+mn-cs"/>
            </a:rPr>
            <a:t>前年度に比べ基金積立額が減少した結果</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51,356</a:t>
          </a:r>
          <a:r>
            <a:rPr kumimoji="1" lang="ja-JP" altLang="en-US" sz="1100">
              <a:solidFill>
                <a:schemeClr val="dk1"/>
              </a:solidFill>
              <a:effectLst/>
              <a:latin typeface="+mn-lt"/>
              <a:ea typeface="+mn-ea"/>
              <a:cs typeface="+mn-cs"/>
            </a:rPr>
            <a:t>千円増加し</a:t>
          </a:r>
          <a:r>
            <a:rPr kumimoji="1" lang="en-US" altLang="ja-JP" sz="1100">
              <a:solidFill>
                <a:schemeClr val="dk1"/>
              </a:solidFill>
              <a:effectLst/>
              <a:latin typeface="+mn-lt"/>
              <a:ea typeface="+mn-ea"/>
              <a:cs typeface="+mn-cs"/>
            </a:rPr>
            <a:t>345,588</a:t>
          </a:r>
          <a:r>
            <a:rPr kumimoji="1" lang="ja-JP" altLang="ja-JP" sz="1100">
              <a:solidFill>
                <a:schemeClr val="dk1"/>
              </a:solidFill>
              <a:effectLst/>
              <a:latin typeface="+mn-lt"/>
              <a:ea typeface="+mn-ea"/>
              <a:cs typeface="+mn-cs"/>
            </a:rPr>
            <a:t>千円となった。</a:t>
          </a:r>
          <a:endParaRPr lang="ja-JP" altLang="ja-JP" sz="1400">
            <a:effectLst/>
          </a:endParaRPr>
        </a:p>
        <a:p>
          <a:r>
            <a:rPr kumimoji="1" lang="ja-JP" altLang="ja-JP" sz="1100">
              <a:solidFill>
                <a:schemeClr val="dk1"/>
              </a:solidFill>
              <a:effectLst/>
              <a:latin typeface="+mn-lt"/>
              <a:ea typeface="+mn-ea"/>
              <a:cs typeface="+mn-cs"/>
            </a:rPr>
            <a:t>　実質単年度収支額は、</a:t>
          </a:r>
          <a:r>
            <a:rPr kumimoji="1" lang="ja-JP" altLang="en-US" sz="1100">
              <a:solidFill>
                <a:schemeClr val="dk1"/>
              </a:solidFill>
              <a:effectLst/>
              <a:latin typeface="+mn-lt"/>
              <a:ea typeface="+mn-ea"/>
              <a:cs typeface="+mn-cs"/>
            </a:rPr>
            <a:t>基金繰入による事業実施の影響により、</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-10,495</a:t>
          </a:r>
          <a:r>
            <a:rPr kumimoji="1" lang="ja-JP" altLang="en-US" sz="1100">
              <a:solidFill>
                <a:schemeClr val="dk1"/>
              </a:solidFill>
              <a:effectLst/>
              <a:latin typeface="+mn-lt"/>
              <a:ea typeface="+mn-ea"/>
              <a:cs typeface="+mn-cs"/>
            </a:rPr>
            <a:t>千円</a:t>
          </a:r>
          <a:r>
            <a:rPr kumimoji="1" lang="ja-JP" altLang="ja-JP" sz="1100">
              <a:solidFill>
                <a:schemeClr val="dk1"/>
              </a:solidFill>
              <a:effectLst/>
              <a:latin typeface="+mn-lt"/>
              <a:ea typeface="+mn-ea"/>
              <a:cs typeface="+mn-cs"/>
            </a:rPr>
            <a:t>となった。</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千葉県長生村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全ての会計において実質赤字はない状況で運営されており、今後も健全な財政運営に努めることとする。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千葉県長生村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全ての会計において実質赤字はない状況で運営されており、今後も健全な財政運営に努めることとする。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満期一括型市場公募債の発行は行っていない。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千葉県長生村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一般会計等に係る地方債の現在高は、文化会館空調改修工事</a:t>
          </a:r>
          <a:r>
            <a:rPr kumimoji="1" lang="ja-JP" altLang="en-US" sz="1100" b="0" i="0" baseline="0">
              <a:solidFill>
                <a:schemeClr val="dk1"/>
              </a:solidFill>
              <a:effectLst/>
              <a:latin typeface="+mn-lt"/>
              <a:ea typeface="+mn-ea"/>
              <a:cs typeface="+mn-cs"/>
            </a:rPr>
            <a:t>の借り入れを行ったため</a:t>
          </a:r>
          <a:r>
            <a:rPr kumimoji="1" lang="ja-JP" altLang="ja-JP" sz="1100" b="0" i="0" baseline="0">
              <a:solidFill>
                <a:schemeClr val="dk1"/>
              </a:solidFill>
              <a:effectLst/>
              <a:latin typeface="+mn-lt"/>
              <a:ea typeface="+mn-ea"/>
              <a:cs typeface="+mn-cs"/>
            </a:rPr>
            <a:t>、地方債現在高が</a:t>
          </a:r>
          <a:r>
            <a:rPr kumimoji="1" lang="ja-JP" altLang="en-US" sz="1100" b="0" i="0" baseline="0">
              <a:solidFill>
                <a:schemeClr val="dk1"/>
              </a:solidFill>
              <a:effectLst/>
              <a:latin typeface="+mn-lt"/>
              <a:ea typeface="+mn-ea"/>
              <a:cs typeface="+mn-cs"/>
            </a:rPr>
            <a:t>増額</a:t>
          </a:r>
          <a:r>
            <a:rPr kumimoji="1" lang="ja-JP" altLang="ja-JP" sz="1100" b="0" i="0" baseline="0">
              <a:solidFill>
                <a:schemeClr val="dk1"/>
              </a:solidFill>
              <a:effectLst/>
              <a:latin typeface="+mn-lt"/>
              <a:ea typeface="+mn-ea"/>
              <a:cs typeface="+mn-cs"/>
            </a:rPr>
            <a:t>している</a:t>
          </a:r>
          <a:r>
            <a:rPr kumimoji="1" lang="ja-JP" altLang="en-US"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また</a:t>
          </a:r>
          <a:r>
            <a:rPr kumimoji="1" lang="ja-JP" altLang="ja-JP" sz="1100" b="0" i="0" baseline="0">
              <a:solidFill>
                <a:schemeClr val="dk1"/>
              </a:solidFill>
              <a:effectLst/>
              <a:latin typeface="+mn-lt"/>
              <a:ea typeface="+mn-ea"/>
              <a:cs typeface="+mn-cs"/>
            </a:rPr>
            <a:t>、充当可能基金は、財政調整基金</a:t>
          </a:r>
          <a:r>
            <a:rPr kumimoji="1" lang="ja-JP" altLang="en-US" sz="1100" b="0" i="0" baseline="0">
              <a:solidFill>
                <a:schemeClr val="dk1"/>
              </a:solidFill>
              <a:effectLst/>
              <a:latin typeface="+mn-lt"/>
              <a:ea typeface="+mn-ea"/>
              <a:cs typeface="+mn-cs"/>
            </a:rPr>
            <a:t>、ふるさと応援基金、教育施設整備基金</a:t>
          </a:r>
          <a:r>
            <a:rPr kumimoji="1" lang="ja-JP" altLang="ja-JP" sz="1100" b="0" i="0" baseline="0">
              <a:solidFill>
                <a:schemeClr val="dk1"/>
              </a:solidFill>
              <a:effectLst/>
              <a:latin typeface="+mn-lt"/>
              <a:ea typeface="+mn-ea"/>
              <a:cs typeface="+mn-cs"/>
            </a:rPr>
            <a:t>の減少などから減少となった。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将来負担比率は</a:t>
          </a:r>
          <a:r>
            <a:rPr kumimoji="1" lang="ja-JP" altLang="ja-JP" sz="1100" b="0" i="0" baseline="0">
              <a:solidFill>
                <a:schemeClr val="dk1"/>
              </a:solidFill>
              <a:effectLst/>
              <a:latin typeface="+mn-lt"/>
              <a:ea typeface="+mn-ea"/>
              <a:cs typeface="+mn-cs"/>
            </a:rPr>
            <a:t>地方債等の</a:t>
          </a:r>
          <a:r>
            <a:rPr kumimoji="1" lang="ja-JP" altLang="en-US" sz="1100" b="0" i="0" baseline="0">
              <a:solidFill>
                <a:schemeClr val="dk1"/>
              </a:solidFill>
              <a:effectLst/>
              <a:latin typeface="+mn-lt"/>
              <a:ea typeface="+mn-ea"/>
              <a:cs typeface="+mn-cs"/>
            </a:rPr>
            <a:t>残高の増加、充当可能基金の</a:t>
          </a:r>
          <a:r>
            <a:rPr kumimoji="1" lang="ja-JP" altLang="ja-JP" sz="1100" b="0" i="0" baseline="0">
              <a:solidFill>
                <a:schemeClr val="dk1"/>
              </a:solidFill>
              <a:effectLst/>
              <a:latin typeface="+mn-lt"/>
              <a:ea typeface="+mn-ea"/>
              <a:cs typeface="+mn-cs"/>
            </a:rPr>
            <a:t>減少</a:t>
          </a:r>
          <a:r>
            <a:rPr kumimoji="1" lang="ja-JP" altLang="en-US" sz="1100" b="0" i="0" baseline="0">
              <a:solidFill>
                <a:schemeClr val="dk1"/>
              </a:solidFill>
              <a:effectLst/>
              <a:latin typeface="+mn-lt"/>
              <a:ea typeface="+mn-ea"/>
              <a:cs typeface="+mn-cs"/>
            </a:rPr>
            <a:t>により増加</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今後は公共施設の長寿命化に係る起債、特定目的基金の活用により、将来負担比率は増加する見込みのため、既存事業を含めた経費削減による基金に依存しない財政運営に努める必要がある。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千葉県長生村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游ゴシック 本文"/>
            <a:ea typeface="ＭＳ ゴシック" panose="020B0609070205080204" pitchFamily="49" charset="-128"/>
            <a:cs typeface="+mn-cs"/>
          </a:endParaRPr>
        </a:p>
        <a:p>
          <a:r>
            <a:rPr kumimoji="1" lang="ja-JP" altLang="en-US" sz="1100">
              <a:solidFill>
                <a:schemeClr val="dk1"/>
              </a:solidFill>
              <a:effectLst/>
              <a:latin typeface="+mn-ea"/>
              <a:ea typeface="+mn-ea"/>
              <a:cs typeface="+mn-cs"/>
            </a:rPr>
            <a:t>・令和５年度末の基金残高は、普通会計で約</a:t>
          </a:r>
          <a:r>
            <a:rPr kumimoji="1" lang="en-US" altLang="ja-JP" sz="1100">
              <a:solidFill>
                <a:schemeClr val="dk1"/>
              </a:solidFill>
              <a:effectLst/>
              <a:latin typeface="+mn-ea"/>
              <a:ea typeface="+mn-ea"/>
              <a:cs typeface="+mn-cs"/>
            </a:rPr>
            <a:t>22</a:t>
          </a:r>
          <a:r>
            <a:rPr kumimoji="1" lang="ja-JP" altLang="en-US" sz="1100">
              <a:solidFill>
                <a:schemeClr val="dk1"/>
              </a:solidFill>
              <a:effectLst/>
              <a:latin typeface="+mn-ea"/>
              <a:ea typeface="+mn-ea"/>
              <a:cs typeface="+mn-cs"/>
            </a:rPr>
            <a:t>億</a:t>
          </a:r>
          <a:r>
            <a:rPr kumimoji="1" lang="en-US" altLang="ja-JP" sz="1100">
              <a:solidFill>
                <a:schemeClr val="dk1"/>
              </a:solidFill>
              <a:effectLst/>
              <a:latin typeface="+mn-ea"/>
              <a:ea typeface="+mn-ea"/>
              <a:cs typeface="+mn-cs"/>
            </a:rPr>
            <a:t>900</a:t>
          </a:r>
          <a:r>
            <a:rPr kumimoji="1" lang="ja-JP" altLang="en-US" sz="1100">
              <a:solidFill>
                <a:schemeClr val="dk1"/>
              </a:solidFill>
              <a:effectLst/>
              <a:latin typeface="+mn-ea"/>
              <a:ea typeface="+mn-ea"/>
              <a:cs typeface="+mn-cs"/>
            </a:rPr>
            <a:t>万円となっており、前年度から約</a:t>
          </a:r>
          <a:r>
            <a:rPr kumimoji="1" lang="en-US" altLang="ja-JP" sz="1100">
              <a:solidFill>
                <a:schemeClr val="dk1"/>
              </a:solidFill>
              <a:effectLst/>
              <a:latin typeface="+mn-ea"/>
              <a:ea typeface="+mn-ea"/>
              <a:cs typeface="+mn-cs"/>
            </a:rPr>
            <a:t>2</a:t>
          </a:r>
          <a:r>
            <a:rPr kumimoji="1" lang="ja-JP" altLang="en-US" sz="1100">
              <a:solidFill>
                <a:schemeClr val="dk1"/>
              </a:solidFill>
              <a:effectLst/>
              <a:latin typeface="+mn-ea"/>
              <a:ea typeface="+mn-ea"/>
              <a:cs typeface="+mn-cs"/>
            </a:rPr>
            <a:t>億</a:t>
          </a:r>
          <a:r>
            <a:rPr kumimoji="1" lang="en-US" altLang="ja-JP" sz="1100">
              <a:solidFill>
                <a:schemeClr val="dk1"/>
              </a:solidFill>
              <a:effectLst/>
              <a:latin typeface="+mn-ea"/>
              <a:ea typeface="+mn-ea"/>
              <a:cs typeface="+mn-cs"/>
            </a:rPr>
            <a:t>7,500</a:t>
          </a:r>
          <a:r>
            <a:rPr kumimoji="1" lang="ja-JP" altLang="en-US" sz="1100">
              <a:solidFill>
                <a:schemeClr val="dk1"/>
              </a:solidFill>
              <a:effectLst/>
              <a:latin typeface="+mn-ea"/>
              <a:ea typeface="+mn-ea"/>
              <a:cs typeface="+mn-cs"/>
            </a:rPr>
            <a:t>万円減額となっている。</a:t>
          </a:r>
        </a:p>
        <a:p>
          <a:r>
            <a:rPr kumimoji="1" lang="ja-JP" altLang="en-US" sz="1100">
              <a:solidFill>
                <a:schemeClr val="dk1"/>
              </a:solidFill>
              <a:effectLst/>
              <a:latin typeface="+mn-ea"/>
              <a:ea typeface="+mn-ea"/>
              <a:cs typeface="+mn-cs"/>
            </a:rPr>
            <a:t>・これは、財政調整基金で</a:t>
          </a:r>
          <a:r>
            <a:rPr kumimoji="1" lang="en-US" altLang="ja-JP" sz="1100">
              <a:solidFill>
                <a:schemeClr val="dk1"/>
              </a:solidFill>
              <a:effectLst/>
              <a:latin typeface="+mn-ea"/>
              <a:ea typeface="+mn-ea"/>
              <a:cs typeface="+mn-cs"/>
            </a:rPr>
            <a:t>6,100</a:t>
          </a:r>
          <a:r>
            <a:rPr kumimoji="1" lang="ja-JP" altLang="en-US" sz="1100">
              <a:solidFill>
                <a:schemeClr val="dk1"/>
              </a:solidFill>
              <a:effectLst/>
              <a:latin typeface="+mn-ea"/>
              <a:ea typeface="+mn-ea"/>
              <a:cs typeface="+mn-cs"/>
            </a:rPr>
            <a:t>万円、教育施設整備基金で約</a:t>
          </a:r>
          <a:r>
            <a:rPr kumimoji="1" lang="en-US" altLang="ja-JP" sz="1100">
              <a:solidFill>
                <a:schemeClr val="dk1"/>
              </a:solidFill>
              <a:effectLst/>
              <a:latin typeface="+mn-ea"/>
              <a:ea typeface="+mn-ea"/>
              <a:cs typeface="+mn-cs"/>
            </a:rPr>
            <a:t>1</a:t>
          </a:r>
          <a:r>
            <a:rPr kumimoji="1" lang="ja-JP" altLang="en-US" sz="1100">
              <a:solidFill>
                <a:schemeClr val="dk1"/>
              </a:solidFill>
              <a:effectLst/>
              <a:latin typeface="+mn-ea"/>
              <a:ea typeface="+mn-ea"/>
              <a:cs typeface="+mn-cs"/>
            </a:rPr>
            <a:t>億</a:t>
          </a:r>
          <a:r>
            <a:rPr kumimoji="1" lang="en-US" altLang="ja-JP" sz="1100">
              <a:solidFill>
                <a:schemeClr val="dk1"/>
              </a:solidFill>
              <a:effectLst/>
              <a:latin typeface="+mn-ea"/>
              <a:ea typeface="+mn-ea"/>
              <a:cs typeface="+mn-cs"/>
            </a:rPr>
            <a:t>400</a:t>
          </a:r>
          <a:r>
            <a:rPr kumimoji="1" lang="ja-JP" altLang="en-US" sz="1100">
              <a:solidFill>
                <a:schemeClr val="dk1"/>
              </a:solidFill>
              <a:effectLst/>
              <a:latin typeface="+mn-ea"/>
              <a:ea typeface="+mn-ea"/>
              <a:cs typeface="+mn-cs"/>
            </a:rPr>
            <a:t>万円、八積駅周辺環境整備基金で約</a:t>
          </a:r>
          <a:r>
            <a:rPr kumimoji="1" lang="en-US" altLang="ja-JP" sz="1100">
              <a:solidFill>
                <a:schemeClr val="dk1"/>
              </a:solidFill>
              <a:effectLst/>
              <a:latin typeface="+mn-ea"/>
              <a:ea typeface="+mn-ea"/>
              <a:cs typeface="+mn-cs"/>
            </a:rPr>
            <a:t>3,500</a:t>
          </a:r>
          <a:r>
            <a:rPr kumimoji="1" lang="ja-JP" altLang="en-US" sz="1100">
              <a:solidFill>
                <a:schemeClr val="dk1"/>
              </a:solidFill>
              <a:effectLst/>
              <a:latin typeface="+mn-ea"/>
              <a:ea typeface="+mn-ea"/>
              <a:cs typeface="+mn-cs"/>
            </a:rPr>
            <a:t>万円、ふるさと応援基金で約</a:t>
          </a:r>
          <a:r>
            <a:rPr kumimoji="1" lang="en-US" altLang="ja-JP" sz="1100">
              <a:solidFill>
                <a:schemeClr val="dk1"/>
              </a:solidFill>
              <a:effectLst/>
              <a:latin typeface="+mn-ea"/>
              <a:ea typeface="+mn-ea"/>
              <a:cs typeface="+mn-cs"/>
            </a:rPr>
            <a:t>3,300</a:t>
          </a:r>
          <a:r>
            <a:rPr kumimoji="1" lang="ja-JP" altLang="en-US" sz="1100">
              <a:solidFill>
                <a:schemeClr val="dk1"/>
              </a:solidFill>
              <a:effectLst/>
              <a:latin typeface="+mn-ea"/>
              <a:ea typeface="+mn-ea"/>
              <a:cs typeface="+mn-cs"/>
            </a:rPr>
            <a:t>万円減額したことが主な要因である。</a:t>
          </a:r>
        </a:p>
        <a:p>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（今後の方針）</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・財政調整基金については、不足する財源の補填のため、取崩しによる減額が見込まれるが、決算剰余金の１</a:t>
          </a:r>
          <a:r>
            <a:rPr kumimoji="1" lang="en-US" altLang="ja-JP" sz="1100">
              <a:solidFill>
                <a:schemeClr val="dk1"/>
              </a:solidFill>
              <a:effectLst/>
              <a:latin typeface="+mn-ea"/>
              <a:ea typeface="+mn-ea"/>
              <a:cs typeface="+mn-cs"/>
            </a:rPr>
            <a:t>/</a:t>
          </a:r>
          <a:r>
            <a:rPr kumimoji="1" lang="ja-JP" altLang="en-US" sz="1100">
              <a:solidFill>
                <a:schemeClr val="dk1"/>
              </a:solidFill>
              <a:effectLst/>
              <a:latin typeface="+mn-ea"/>
              <a:ea typeface="+mn-ea"/>
              <a:cs typeface="+mn-cs"/>
            </a:rPr>
            <a:t>２以上の積立てを引き続き行うことにより、相応の残高維持を図っていく方針である。</a:t>
          </a:r>
        </a:p>
        <a:p>
          <a:r>
            <a:rPr kumimoji="1" lang="ja-JP" altLang="en-US" sz="1100">
              <a:solidFill>
                <a:schemeClr val="dk1"/>
              </a:solidFill>
              <a:effectLst/>
              <a:latin typeface="+mn-ea"/>
              <a:ea typeface="+mn-ea"/>
              <a:cs typeface="+mn-cs"/>
            </a:rPr>
            <a:t>・特定目的基金については、各基金の目的に沿って積立・取崩しをしていくことから、各施設の計画・整備進捗に応じて増減していくことが見込まれる。</a:t>
          </a:r>
        </a:p>
        <a:p>
          <a:endParaRPr kumimoji="1" lang="en-US" altLang="ja-JP" sz="1300">
            <a:solidFill>
              <a:schemeClr val="dk1"/>
            </a:solidFill>
            <a:effectLst/>
            <a:latin typeface="游ゴシック 本文"/>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・ふるさと応援基金：総合計画に掲げる各施策（福祉、教育、環境、産業）に係る事業費</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・教育施設整備基金：学校及び社会教育施設の建設・改修費用</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・八積駅周辺環境整備基金：駅周辺環境整備に係る事業費</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・地域福祉基金：福祉活動の促進、快適な生活環境の形成等に係る事業費</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・奨学基金：高校・大学への修学上必要な学資に係る貸付けに要する資金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・森林環境整備基金：森林の整備、森林の整備を担うべき人材の育成、木材の利用促進等に係る事業費</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・教育施設整備基金：給食施設整備事業に係る事業費の財源として</a:t>
          </a:r>
          <a:r>
            <a:rPr kumimoji="1" lang="en-US" altLang="ja-JP" sz="1100" b="0" i="0" baseline="0">
              <a:solidFill>
                <a:schemeClr val="dk1"/>
              </a:solidFill>
              <a:effectLst/>
              <a:latin typeface="+mn-lt"/>
              <a:ea typeface="+mn-ea"/>
              <a:cs typeface="+mn-cs"/>
            </a:rPr>
            <a:t>1</a:t>
          </a:r>
          <a:r>
            <a:rPr kumimoji="1" lang="ja-JP" altLang="en-US"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400</a:t>
          </a:r>
          <a:r>
            <a:rPr kumimoji="1" lang="ja-JP" altLang="ja-JP" sz="1100" b="0" i="0" baseline="0">
              <a:solidFill>
                <a:schemeClr val="dk1"/>
              </a:solidFill>
              <a:effectLst/>
              <a:latin typeface="+mn-lt"/>
              <a:ea typeface="+mn-ea"/>
              <a:cs typeface="+mn-cs"/>
            </a:rPr>
            <a:t>万円の取崩を行った</a:t>
          </a:r>
          <a:r>
            <a:rPr kumimoji="1" lang="ja-JP" altLang="en-US" sz="1100" b="0" i="0" baseline="0">
              <a:solidFill>
                <a:schemeClr val="dk1"/>
              </a:solidFill>
              <a:effectLst/>
              <a:latin typeface="+mn-lt"/>
              <a:ea typeface="+mn-ea"/>
              <a:cs typeface="+mn-cs"/>
            </a:rPr>
            <a:t>ことにより減額</a:t>
          </a:r>
          <a:r>
            <a:rPr kumimoji="1" lang="ja-JP" altLang="ja-JP" sz="1100" b="0" i="0" baseline="0">
              <a:solidFill>
                <a:schemeClr val="dk1"/>
              </a:solidFill>
              <a:effectLst/>
              <a:latin typeface="+mn-lt"/>
              <a:ea typeface="+mn-ea"/>
              <a:cs typeface="+mn-cs"/>
            </a:rPr>
            <a:t>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・ふるさと応援基金：総合計画に掲げる各施策（福祉、教育、環境、産業）に係る事業費の財源として</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8,000</a:t>
          </a:r>
          <a:r>
            <a:rPr kumimoji="1" lang="ja-JP" altLang="en-US" sz="1100" b="0" i="0" baseline="0">
              <a:solidFill>
                <a:schemeClr val="dk1"/>
              </a:solidFill>
              <a:effectLst/>
              <a:latin typeface="+mn-lt"/>
              <a:ea typeface="+mn-ea"/>
              <a:cs typeface="+mn-cs"/>
            </a:rPr>
            <a:t>万</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取崩を行った一方、寄附金に対する積立を約</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億</a:t>
          </a:r>
          <a:r>
            <a:rPr kumimoji="1" lang="en-US" altLang="ja-JP" sz="1100" b="0" i="0" baseline="0">
              <a:solidFill>
                <a:schemeClr val="dk1"/>
              </a:solidFill>
              <a:effectLst/>
              <a:latin typeface="+mn-lt"/>
              <a:ea typeface="+mn-ea"/>
              <a:cs typeface="+mn-cs"/>
            </a:rPr>
            <a:t>4,690</a:t>
          </a:r>
          <a:r>
            <a:rPr kumimoji="1" lang="ja-JP" altLang="en-US" sz="1100" b="0" i="0" baseline="0">
              <a:solidFill>
                <a:schemeClr val="dk1"/>
              </a:solidFill>
              <a:effectLst/>
              <a:latin typeface="+mn-lt"/>
              <a:ea typeface="+mn-ea"/>
              <a:cs typeface="+mn-cs"/>
            </a:rPr>
            <a:t>万</a:t>
          </a:r>
          <a:r>
            <a:rPr kumimoji="1" lang="ja-JP" altLang="ja-JP" sz="1100" b="0" i="0" baseline="0">
              <a:solidFill>
                <a:schemeClr val="dk1"/>
              </a:solidFill>
              <a:effectLst/>
              <a:latin typeface="+mn-lt"/>
              <a:ea typeface="+mn-ea"/>
              <a:cs typeface="+mn-cs"/>
            </a:rPr>
            <a:t>円行ったことにより、約</a:t>
          </a:r>
          <a:r>
            <a:rPr kumimoji="1" lang="en-US" altLang="ja-JP" sz="1100" b="0" i="0" baseline="0">
              <a:solidFill>
                <a:schemeClr val="dk1"/>
              </a:solidFill>
              <a:effectLst/>
              <a:latin typeface="+mn-lt"/>
              <a:ea typeface="+mn-ea"/>
              <a:cs typeface="+mn-cs"/>
            </a:rPr>
            <a:t>3,300</a:t>
          </a:r>
          <a:r>
            <a:rPr kumimoji="1" lang="ja-JP" altLang="ja-JP" sz="1100" b="0" i="0" baseline="0">
              <a:solidFill>
                <a:schemeClr val="dk1"/>
              </a:solidFill>
              <a:effectLst/>
              <a:latin typeface="+mn-lt"/>
              <a:ea typeface="+mn-ea"/>
              <a:cs typeface="+mn-cs"/>
            </a:rPr>
            <a:t>万円</a:t>
          </a:r>
          <a:r>
            <a:rPr kumimoji="1" lang="ja-JP" altLang="en-US" sz="1100" b="0" i="0" baseline="0">
              <a:solidFill>
                <a:schemeClr val="dk1"/>
              </a:solidFill>
              <a:effectLst/>
              <a:latin typeface="+mn-lt"/>
              <a:ea typeface="+mn-ea"/>
              <a:cs typeface="+mn-cs"/>
            </a:rPr>
            <a:t>減</a:t>
          </a:r>
          <a:r>
            <a:rPr kumimoji="1" lang="ja-JP" altLang="ja-JP" sz="1100" b="0" i="0" baseline="0">
              <a:solidFill>
                <a:schemeClr val="dk1"/>
              </a:solidFill>
              <a:effectLst/>
              <a:latin typeface="+mn-lt"/>
              <a:ea typeface="+mn-ea"/>
              <a:cs typeface="+mn-cs"/>
            </a:rPr>
            <a:t>額となった。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・施設整備に係る基金は、事業計画と財政状況の見合いで取崩し・積立を行っていくほか、その他の基金については、継続的な活用を行っていく方針である。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年度末の基金残高は約</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800</a:t>
          </a:r>
          <a:r>
            <a:rPr kumimoji="1" lang="ja-JP" altLang="ja-JP" sz="1100">
              <a:solidFill>
                <a:schemeClr val="dk1"/>
              </a:solidFill>
              <a:effectLst/>
              <a:latin typeface="+mn-lt"/>
              <a:ea typeface="+mn-ea"/>
              <a:cs typeface="+mn-cs"/>
            </a:rPr>
            <a:t>万円となっており、前年度から約</a:t>
          </a:r>
          <a:r>
            <a:rPr kumimoji="1" lang="en-US" altLang="ja-JP" sz="1100">
              <a:solidFill>
                <a:schemeClr val="dk1"/>
              </a:solidFill>
              <a:effectLst/>
              <a:latin typeface="+mn-lt"/>
              <a:ea typeface="+mn-ea"/>
              <a:cs typeface="+mn-cs"/>
            </a:rPr>
            <a:t>6,100</a:t>
          </a:r>
          <a:r>
            <a:rPr kumimoji="1" lang="ja-JP" altLang="ja-JP" sz="1100">
              <a:solidFill>
                <a:schemeClr val="dk1"/>
              </a:solidFill>
              <a:effectLst/>
              <a:latin typeface="+mn-lt"/>
              <a:ea typeface="+mn-ea"/>
              <a:cs typeface="+mn-cs"/>
            </a:rPr>
            <a:t>万円減少している。</a:t>
          </a:r>
          <a:endParaRPr lang="ja-JP" altLang="ja-JP" sz="1400">
            <a:effectLst/>
          </a:endParaRPr>
        </a:p>
        <a:p>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決算剰余金の</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以上の積立</a:t>
          </a:r>
          <a:r>
            <a:rPr kumimoji="1" lang="ja-JP" altLang="ja-JP" sz="1100">
              <a:solidFill>
                <a:schemeClr val="dk1"/>
              </a:solidFill>
              <a:effectLst/>
              <a:latin typeface="+mn-lt"/>
              <a:ea typeface="+mn-ea"/>
              <a:cs typeface="+mn-cs"/>
            </a:rPr>
            <a:t>額が取崩額を下回ったため、財政調整基金は減額となった。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不足する財源の補填のため、取崩しが見込まれるが、相応の基金残高の維持に努める方針である。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将来の財源不足に備えて</a:t>
          </a:r>
          <a:r>
            <a:rPr kumimoji="1" lang="ja-JP" altLang="ja-JP" sz="1100">
              <a:solidFill>
                <a:schemeClr val="dk1"/>
              </a:solidFill>
              <a:effectLst/>
              <a:latin typeface="+mn-lt"/>
              <a:ea typeface="+mn-ea"/>
              <a:cs typeface="+mn-cs"/>
            </a:rPr>
            <a:t>基金に積立を行ったことによる増額である。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・将来の財源不足に備え、適切に積立てと取崩しを行っていく。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5B44917-085C-42E5-A69F-6C85E2D196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921C1CE-9D7B-4376-A46F-D1606ED589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9E5AF7E-4708-4C1B-8AD1-DC470AD587A9}"/>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5D22E46-4BAE-40E2-A7BC-B277C7392CF2}"/>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9829E34E-6278-4E74-8BB9-11BF2C75E976}"/>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80C64F93-5E28-47DE-AAB6-AC8E557E6A58}"/>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千葉県長生村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8285D7A6-9112-466D-A0CC-215BFD188AA6}"/>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9F12B00-CAB5-4DDA-A1ED-8993655D9795}"/>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7368B05-BCA9-4CFD-A752-ED1B1510F687}"/>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95916C18-6EBB-4AF1-9ED0-85158442A9FD}"/>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38542A8-36A8-426E-9C3E-E9C9637C10B2}"/>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447C20F-DEF2-4CB3-AD3F-6ACABD5A3FAE}"/>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13,515
13,369
28.25
7,376,850
6,980,740
345,588
3,967,775
4,748,880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DBABCFA-C42E-4966-8266-6C38363E43D8}"/>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7BC445C-F89C-49CA-9065-34353AFE7363}"/>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397FEC8-9DBF-430C-B96B-69E5BC4CF532}"/>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E7D0206-4E3D-421B-90FB-64BF34A91D76}"/>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98C4562-77EC-4F38-A7C4-E7A9AC4DAA7E}"/>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F5B3A98-5F0D-48E1-A844-AB7D3A16CDC1}"/>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5D253B8-23D2-4694-8984-000F8F298C2B}"/>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1B0C7961-6001-49C6-BFBA-783CAB0A5905}"/>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D4DD28EC-A17A-46AA-86E3-0817B39DAD48}"/>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FF186A9-BB54-4606-BD55-975E3961022A}"/>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7AF156D-2B8F-4F25-B14C-85DE3A2F8276}"/>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C25CF894-6579-4635-A81D-75ADE317AF97}"/>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68495F9-5A90-4888-B795-8228DF77866F}"/>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DE82FE7-7B19-45FC-8BB0-E6F8A4146667}"/>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A58A94D-1660-463B-A2D0-5B64D8871FE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DE0C9D3-F1C8-4857-92FB-807A1E2B0AF1}"/>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5CE5CB4-5208-4D8C-95ED-67A260E16897}"/>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275B356-B8AC-4FE3-A71B-AC9FC7F0332F}"/>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C273328-752E-4EE8-B5EB-6999265298B0}"/>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D0DB1AC7-BC7A-4277-8D76-8BDB96588C3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64953E4-DF97-426C-AEA9-29F08536C94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38525E37-39BE-4D5A-96F5-612FE0B45565}"/>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E560E42D-2570-4C51-9D42-A88B8BB5464E}"/>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A79850B3-E760-4F1B-A592-5485E5FA884E}"/>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F49A299-A93E-4324-96E1-5C59858709A2}"/>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E0BCC80-9366-4D0C-A996-8534B17574D9}"/>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1B6748D-1D93-4CD1-A144-DD6CA7B97B05}"/>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D3EF3E15-4CCB-4FCB-AA3F-768D462F9094}"/>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FC1509D-6A9B-4DD1-A87A-45BFE80229C7}"/>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2B9807A-CA9B-452D-A0D9-2AEF590699B1}"/>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A2AF3133-9213-49C2-AEAF-85952F5E0A2E}"/>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1A9547-D900-4548-BBE6-ED225599C737}"/>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46559A8-23BE-4ADD-8B9E-369F3BF9DA0C}"/>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FF58CE6-A38C-404B-9F16-F5678D642413}"/>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335EB68-8884-4F52-B67F-187CF3759903}"/>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latin typeface="+mn-ea"/>
              <a:ea typeface="+mn-ea"/>
            </a:rPr>
            <a:t>　類似団体と比較して減価償却率は良好な水準にありますが、給食センターの新設計画があります。これに伴う財政負担を考慮し、他の公共施設については</a:t>
          </a:r>
          <a:r>
            <a:rPr lang="ja-JP" altLang="en-US" b="0">
              <a:latin typeface="+mn-ea"/>
              <a:ea typeface="+mn-ea"/>
            </a:rPr>
            <a:t>長寿命化計画を</a:t>
          </a:r>
          <a:r>
            <a:rPr lang="ja-JP" altLang="en-US">
              <a:latin typeface="+mn-ea"/>
              <a:ea typeface="+mn-ea"/>
            </a:rPr>
            <a:t>推進し、新たな投資を抑制することで財政の健全性を維持していく方針です。</a:t>
          </a:r>
          <a:endParaRPr lang="ja-JP" altLang="ja-JP">
            <a:effectLst/>
            <a:latin typeface="+mn-ea"/>
            <a:ea typeface="+mn-ea"/>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B090972E-4550-4E46-BCA9-7F26FBE0E481}"/>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7F47127-1AA3-451A-BE53-4794C01C6834}"/>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89F3399-78A5-4216-A9DC-380864A5CCCA}"/>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52" name="直線コネクタ 51">
          <a:extLst>
            <a:ext uri="{FF2B5EF4-FFF2-40B4-BE49-F238E27FC236}">
              <a16:creationId xmlns:a16="http://schemas.microsoft.com/office/drawing/2014/main" id="{9C680066-62F4-4CAA-9F75-45EC25FB46D9}"/>
            </a:ext>
          </a:extLst>
        </xdr:cNvPr>
        <xdr:cNvCxnSpPr/>
      </xdr:nvCxnSpPr>
      <xdr:spPr>
        <a:xfrm>
          <a:off x="1142365" y="682117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53" name="テキスト ボックス 52">
          <a:extLst>
            <a:ext uri="{FF2B5EF4-FFF2-40B4-BE49-F238E27FC236}">
              <a16:creationId xmlns:a16="http://schemas.microsoft.com/office/drawing/2014/main" id="{80723ECB-1701-483D-835A-64A08B16156A}"/>
            </a:ext>
          </a:extLst>
        </xdr:cNvPr>
        <xdr:cNvSpPr txBox="1"/>
      </xdr:nvSpPr>
      <xdr:spPr>
        <a:xfrm>
          <a:off x="784241" y="672736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4" name="直線コネクタ 53">
          <a:extLst>
            <a:ext uri="{FF2B5EF4-FFF2-40B4-BE49-F238E27FC236}">
              <a16:creationId xmlns:a16="http://schemas.microsoft.com/office/drawing/2014/main" id="{039786D7-A82E-436D-AC7F-80F56AC7E296}"/>
            </a:ext>
          </a:extLst>
        </xdr:cNvPr>
        <xdr:cNvCxnSpPr/>
      </xdr:nvCxnSpPr>
      <xdr:spPr>
        <a:xfrm>
          <a:off x="1142365" y="655129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5" name="テキスト ボックス 54">
          <a:extLst>
            <a:ext uri="{FF2B5EF4-FFF2-40B4-BE49-F238E27FC236}">
              <a16:creationId xmlns:a16="http://schemas.microsoft.com/office/drawing/2014/main" id="{1B7191E5-04B1-4410-BE44-8EF742A95C38}"/>
            </a:ext>
          </a:extLst>
        </xdr:cNvPr>
        <xdr:cNvSpPr txBox="1"/>
      </xdr:nvSpPr>
      <xdr:spPr>
        <a:xfrm>
          <a:off x="784241" y="64613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56" name="直線コネクタ 55">
          <a:extLst>
            <a:ext uri="{FF2B5EF4-FFF2-40B4-BE49-F238E27FC236}">
              <a16:creationId xmlns:a16="http://schemas.microsoft.com/office/drawing/2014/main" id="{5BA1CE09-76CD-4F03-89E5-50E693833428}"/>
            </a:ext>
          </a:extLst>
        </xdr:cNvPr>
        <xdr:cNvCxnSpPr/>
      </xdr:nvCxnSpPr>
      <xdr:spPr>
        <a:xfrm>
          <a:off x="1142365" y="628523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57" name="テキスト ボックス 56">
          <a:extLst>
            <a:ext uri="{FF2B5EF4-FFF2-40B4-BE49-F238E27FC236}">
              <a16:creationId xmlns:a16="http://schemas.microsoft.com/office/drawing/2014/main" id="{FEB9EBB4-B290-404C-87BD-2000B18AE780}"/>
            </a:ext>
          </a:extLst>
        </xdr:cNvPr>
        <xdr:cNvSpPr txBox="1"/>
      </xdr:nvSpPr>
      <xdr:spPr>
        <a:xfrm>
          <a:off x="784241" y="619142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FBD81A2D-656A-4E91-ADC6-A16535C74660}"/>
            </a:ext>
          </a:extLst>
        </xdr:cNvPr>
        <xdr:cNvCxnSpPr/>
      </xdr:nvCxnSpPr>
      <xdr:spPr>
        <a:xfrm>
          <a:off x="1142365" y="60134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E32F8E92-2AE3-4433-A6DB-A6A21BFAA2CF}"/>
            </a:ext>
          </a:extLst>
        </xdr:cNvPr>
        <xdr:cNvSpPr txBox="1"/>
      </xdr:nvSpPr>
      <xdr:spPr>
        <a:xfrm>
          <a:off x="784241" y="59158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60" name="直線コネクタ 59">
          <a:extLst>
            <a:ext uri="{FF2B5EF4-FFF2-40B4-BE49-F238E27FC236}">
              <a16:creationId xmlns:a16="http://schemas.microsoft.com/office/drawing/2014/main" id="{9E6D2186-7C79-4A11-9F83-5EA7B3165767}"/>
            </a:ext>
          </a:extLst>
        </xdr:cNvPr>
        <xdr:cNvCxnSpPr/>
      </xdr:nvCxnSpPr>
      <xdr:spPr>
        <a:xfrm>
          <a:off x="1142365" y="573976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61" name="テキスト ボックス 60">
          <a:extLst>
            <a:ext uri="{FF2B5EF4-FFF2-40B4-BE49-F238E27FC236}">
              <a16:creationId xmlns:a16="http://schemas.microsoft.com/office/drawing/2014/main" id="{A3534F12-1A11-42A4-9429-347FB2145352}"/>
            </a:ext>
          </a:extLst>
        </xdr:cNvPr>
        <xdr:cNvSpPr txBox="1"/>
      </xdr:nvSpPr>
      <xdr:spPr>
        <a:xfrm>
          <a:off x="784241" y="56459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62" name="直線コネクタ 61">
          <a:extLst>
            <a:ext uri="{FF2B5EF4-FFF2-40B4-BE49-F238E27FC236}">
              <a16:creationId xmlns:a16="http://schemas.microsoft.com/office/drawing/2014/main" id="{26D06E49-B496-4406-911C-C8CA22EC810E}"/>
            </a:ext>
          </a:extLst>
        </xdr:cNvPr>
        <xdr:cNvCxnSpPr/>
      </xdr:nvCxnSpPr>
      <xdr:spPr>
        <a:xfrm>
          <a:off x="1142365" y="547751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63" name="テキスト ボックス 62">
          <a:extLst>
            <a:ext uri="{FF2B5EF4-FFF2-40B4-BE49-F238E27FC236}">
              <a16:creationId xmlns:a16="http://schemas.microsoft.com/office/drawing/2014/main" id="{028393D0-EFE5-4315-92B5-56C9889F58E7}"/>
            </a:ext>
          </a:extLst>
        </xdr:cNvPr>
        <xdr:cNvSpPr txBox="1"/>
      </xdr:nvSpPr>
      <xdr:spPr>
        <a:xfrm>
          <a:off x="784241" y="538370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64" name="直線コネクタ 63">
          <a:extLst>
            <a:ext uri="{FF2B5EF4-FFF2-40B4-BE49-F238E27FC236}">
              <a16:creationId xmlns:a16="http://schemas.microsoft.com/office/drawing/2014/main" id="{1D216FB0-C9DF-40B5-BD7D-8E86AB324874}"/>
            </a:ext>
          </a:extLst>
        </xdr:cNvPr>
        <xdr:cNvCxnSpPr/>
      </xdr:nvCxnSpPr>
      <xdr:spPr>
        <a:xfrm>
          <a:off x="1142365" y="520763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65" name="テキスト ボックス 64">
          <a:extLst>
            <a:ext uri="{FF2B5EF4-FFF2-40B4-BE49-F238E27FC236}">
              <a16:creationId xmlns:a16="http://schemas.microsoft.com/office/drawing/2014/main" id="{5E749A3A-7958-4DF7-8769-0C4053A5ED2D}"/>
            </a:ext>
          </a:extLst>
        </xdr:cNvPr>
        <xdr:cNvSpPr txBox="1"/>
      </xdr:nvSpPr>
      <xdr:spPr>
        <a:xfrm>
          <a:off x="784241" y="510811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B5B05E13-A492-4408-ADF6-868F4FE30359}"/>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8CE611C9-8BAC-47E0-9AE9-846C1671EA1F}"/>
            </a:ext>
          </a:extLst>
        </xdr:cNvPr>
        <xdr:cNvSpPr txBox="1"/>
      </xdr:nvSpPr>
      <xdr:spPr>
        <a:xfrm>
          <a:off x="784241" y="48382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708F9F74-1B20-4245-B3C9-768DC92C663E}"/>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90805</xdr:rowOff>
    </xdr:from>
    <xdr:to>
      <xdr:col>23</xdr:col>
      <xdr:colOff>85090</xdr:colOff>
      <xdr:row>34</xdr:row>
      <xdr:rowOff>55087</xdr:rowOff>
    </xdr:to>
    <xdr:cxnSp macro="">
      <xdr:nvCxnSpPr>
        <xdr:cNvPr id="69" name="直線コネクタ 68">
          <a:extLst>
            <a:ext uri="{FF2B5EF4-FFF2-40B4-BE49-F238E27FC236}">
              <a16:creationId xmlns:a16="http://schemas.microsoft.com/office/drawing/2014/main" id="{6A2DFA8A-F76F-465D-A855-C79DA021FF2C}"/>
            </a:ext>
          </a:extLst>
        </xdr:cNvPr>
        <xdr:cNvCxnSpPr/>
      </xdr:nvCxnSpPr>
      <xdr:spPr>
        <a:xfrm flipV="1">
          <a:off x="4295775" y="5304790"/>
          <a:ext cx="1270" cy="1335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58914</xdr:rowOff>
    </xdr:from>
    <xdr:ext cx="405111" cy="259045"/>
    <xdr:sp macro="" textlink="">
      <xdr:nvSpPr>
        <xdr:cNvPr id="70" name="有形固定資産減価償却率最小値テキスト">
          <a:extLst>
            <a:ext uri="{FF2B5EF4-FFF2-40B4-BE49-F238E27FC236}">
              <a16:creationId xmlns:a16="http://schemas.microsoft.com/office/drawing/2014/main" id="{2E14D44F-79BD-47B7-9EEC-2019FF8EA9EB}"/>
            </a:ext>
          </a:extLst>
        </xdr:cNvPr>
        <xdr:cNvSpPr txBox="1"/>
      </xdr:nvSpPr>
      <xdr:spPr>
        <a:xfrm>
          <a:off x="4342765" y="6636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55087</xdr:rowOff>
    </xdr:from>
    <xdr:to>
      <xdr:col>23</xdr:col>
      <xdr:colOff>174625</xdr:colOff>
      <xdr:row>34</xdr:row>
      <xdr:rowOff>55087</xdr:rowOff>
    </xdr:to>
    <xdr:cxnSp macro="">
      <xdr:nvCxnSpPr>
        <xdr:cNvPr id="71" name="直線コネクタ 70">
          <a:extLst>
            <a:ext uri="{FF2B5EF4-FFF2-40B4-BE49-F238E27FC236}">
              <a16:creationId xmlns:a16="http://schemas.microsoft.com/office/drawing/2014/main" id="{C8411D33-ADBD-4E53-8211-4F474710C465}"/>
            </a:ext>
          </a:extLst>
        </xdr:cNvPr>
        <xdr:cNvCxnSpPr/>
      </xdr:nvCxnSpPr>
      <xdr:spPr>
        <a:xfrm>
          <a:off x="4206875" y="664067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37482</xdr:rowOff>
    </xdr:from>
    <xdr:ext cx="405111" cy="259045"/>
    <xdr:sp macro="" textlink="">
      <xdr:nvSpPr>
        <xdr:cNvPr id="72" name="有形固定資産減価償却率最大値テキスト">
          <a:extLst>
            <a:ext uri="{FF2B5EF4-FFF2-40B4-BE49-F238E27FC236}">
              <a16:creationId xmlns:a16="http://schemas.microsoft.com/office/drawing/2014/main" id="{963E2F8A-2F55-475E-B685-C1441D7E0397}"/>
            </a:ext>
          </a:extLst>
        </xdr:cNvPr>
        <xdr:cNvSpPr txBox="1"/>
      </xdr:nvSpPr>
      <xdr:spPr>
        <a:xfrm>
          <a:off x="4342765" y="50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90805</xdr:rowOff>
    </xdr:from>
    <xdr:to>
      <xdr:col>23</xdr:col>
      <xdr:colOff>174625</xdr:colOff>
      <xdr:row>26</xdr:row>
      <xdr:rowOff>90805</xdr:rowOff>
    </xdr:to>
    <xdr:cxnSp macro="">
      <xdr:nvCxnSpPr>
        <xdr:cNvPr id="73" name="直線コネクタ 72">
          <a:extLst>
            <a:ext uri="{FF2B5EF4-FFF2-40B4-BE49-F238E27FC236}">
              <a16:creationId xmlns:a16="http://schemas.microsoft.com/office/drawing/2014/main" id="{4A938F96-34D1-4928-95B2-226E8DD201F5}"/>
            </a:ext>
          </a:extLst>
        </xdr:cNvPr>
        <xdr:cNvCxnSpPr/>
      </xdr:nvCxnSpPr>
      <xdr:spPr>
        <a:xfrm>
          <a:off x="4206875" y="530479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163847</xdr:rowOff>
    </xdr:from>
    <xdr:ext cx="405111" cy="259045"/>
    <xdr:sp macro="" textlink="">
      <xdr:nvSpPr>
        <xdr:cNvPr id="74" name="有形固定資産減価償却率平均値テキスト">
          <a:extLst>
            <a:ext uri="{FF2B5EF4-FFF2-40B4-BE49-F238E27FC236}">
              <a16:creationId xmlns:a16="http://schemas.microsoft.com/office/drawing/2014/main" id="{DA4BCD99-9FEE-4FE6-9702-6712A1AF11A6}"/>
            </a:ext>
          </a:extLst>
        </xdr:cNvPr>
        <xdr:cNvSpPr txBox="1"/>
      </xdr:nvSpPr>
      <xdr:spPr>
        <a:xfrm>
          <a:off x="4342765" y="60636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13970</xdr:rowOff>
    </xdr:from>
    <xdr:to>
      <xdr:col>23</xdr:col>
      <xdr:colOff>136525</xdr:colOff>
      <xdr:row>31</xdr:row>
      <xdr:rowOff>115570</xdr:rowOff>
    </xdr:to>
    <xdr:sp macro="" textlink="">
      <xdr:nvSpPr>
        <xdr:cNvPr id="75" name="フローチャート: 判断 74">
          <a:extLst>
            <a:ext uri="{FF2B5EF4-FFF2-40B4-BE49-F238E27FC236}">
              <a16:creationId xmlns:a16="http://schemas.microsoft.com/office/drawing/2014/main" id="{0FF7F82C-3A5A-44D1-8187-22442C6F3FF5}"/>
            </a:ext>
          </a:extLst>
        </xdr:cNvPr>
        <xdr:cNvSpPr/>
      </xdr:nvSpPr>
      <xdr:spPr>
        <a:xfrm>
          <a:off x="4244975" y="608520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155734</xdr:rowOff>
    </xdr:from>
    <xdr:to>
      <xdr:col>19</xdr:col>
      <xdr:colOff>187325</xdr:colOff>
      <xdr:row>31</xdr:row>
      <xdr:rowOff>85884</xdr:rowOff>
    </xdr:to>
    <xdr:sp macro="" textlink="">
      <xdr:nvSpPr>
        <xdr:cNvPr id="76" name="フローチャート: 判断 75">
          <a:extLst>
            <a:ext uri="{FF2B5EF4-FFF2-40B4-BE49-F238E27FC236}">
              <a16:creationId xmlns:a16="http://schemas.microsoft.com/office/drawing/2014/main" id="{CB36A54E-490D-4C74-BA38-E7E879B838C0}"/>
            </a:ext>
          </a:extLst>
        </xdr:cNvPr>
        <xdr:cNvSpPr/>
      </xdr:nvSpPr>
      <xdr:spPr>
        <a:xfrm>
          <a:off x="3611880" y="60517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144939</xdr:rowOff>
    </xdr:from>
    <xdr:to>
      <xdr:col>15</xdr:col>
      <xdr:colOff>187325</xdr:colOff>
      <xdr:row>31</xdr:row>
      <xdr:rowOff>75089</xdr:rowOff>
    </xdr:to>
    <xdr:sp macro="" textlink="">
      <xdr:nvSpPr>
        <xdr:cNvPr id="77" name="フローチャート: 判断 76">
          <a:extLst>
            <a:ext uri="{FF2B5EF4-FFF2-40B4-BE49-F238E27FC236}">
              <a16:creationId xmlns:a16="http://schemas.microsoft.com/office/drawing/2014/main" id="{17C4DCE2-F635-407E-A9B3-CCC3809AA037}"/>
            </a:ext>
          </a:extLst>
        </xdr:cNvPr>
        <xdr:cNvSpPr/>
      </xdr:nvSpPr>
      <xdr:spPr>
        <a:xfrm>
          <a:off x="2926080" y="6039009"/>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8" name="フローチャート: 判断 77">
          <a:extLst>
            <a:ext uri="{FF2B5EF4-FFF2-40B4-BE49-F238E27FC236}">
              <a16:creationId xmlns:a16="http://schemas.microsoft.com/office/drawing/2014/main" id="{B57F01C4-67C6-4BFC-894E-3BD4FF26D212}"/>
            </a:ext>
          </a:extLst>
        </xdr:cNvPr>
        <xdr:cNvSpPr/>
      </xdr:nvSpPr>
      <xdr:spPr>
        <a:xfrm>
          <a:off x="2240280" y="6018530"/>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99060</xdr:rowOff>
    </xdr:from>
    <xdr:to>
      <xdr:col>7</xdr:col>
      <xdr:colOff>187325</xdr:colOff>
      <xdr:row>31</xdr:row>
      <xdr:rowOff>29210</xdr:rowOff>
    </xdr:to>
    <xdr:sp macro="" textlink="">
      <xdr:nvSpPr>
        <xdr:cNvPr id="79" name="フローチャート: 判断 78">
          <a:extLst>
            <a:ext uri="{FF2B5EF4-FFF2-40B4-BE49-F238E27FC236}">
              <a16:creationId xmlns:a16="http://schemas.microsoft.com/office/drawing/2014/main" id="{CF05F3C2-C43B-43CA-9645-DC4C2B308AEC}"/>
            </a:ext>
          </a:extLst>
        </xdr:cNvPr>
        <xdr:cNvSpPr/>
      </xdr:nvSpPr>
      <xdr:spPr>
        <a:xfrm>
          <a:off x="1554480" y="5991225"/>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E7B13EF-3E5F-49A9-A642-3B944F290F96}"/>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8EFCB3F0-F6EB-4BD1-9E6D-A283F3C59E31}"/>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2F53BF8C-93A9-4E31-8D63-621BDF5ABAF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E69142F1-120D-4FC3-A55A-17534E56A376}"/>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7C21519F-377D-4DCE-879E-072B856855E8}"/>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18097</xdr:rowOff>
    </xdr:from>
    <xdr:to>
      <xdr:col>23</xdr:col>
      <xdr:colOff>136525</xdr:colOff>
      <xdr:row>30</xdr:row>
      <xdr:rowOff>119697</xdr:rowOff>
    </xdr:to>
    <xdr:sp macro="" textlink="">
      <xdr:nvSpPr>
        <xdr:cNvPr id="85" name="楕円 84">
          <a:extLst>
            <a:ext uri="{FF2B5EF4-FFF2-40B4-BE49-F238E27FC236}">
              <a16:creationId xmlns:a16="http://schemas.microsoft.com/office/drawing/2014/main" id="{19FD6550-2F81-4A08-B0B7-DDD6C17190AF}"/>
            </a:ext>
          </a:extLst>
        </xdr:cNvPr>
        <xdr:cNvSpPr/>
      </xdr:nvSpPr>
      <xdr:spPr>
        <a:xfrm>
          <a:off x="4244975" y="5917882"/>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40974</xdr:rowOff>
    </xdr:from>
    <xdr:ext cx="405111" cy="259045"/>
    <xdr:sp macro="" textlink="">
      <xdr:nvSpPr>
        <xdr:cNvPr id="86" name="有形固定資産減価償却率該当値テキスト">
          <a:extLst>
            <a:ext uri="{FF2B5EF4-FFF2-40B4-BE49-F238E27FC236}">
              <a16:creationId xmlns:a16="http://schemas.microsoft.com/office/drawing/2014/main" id="{B9777CCE-9280-4A1A-8899-E6D2B49492B2}"/>
            </a:ext>
          </a:extLst>
        </xdr:cNvPr>
        <xdr:cNvSpPr txBox="1"/>
      </xdr:nvSpPr>
      <xdr:spPr>
        <a:xfrm>
          <a:off x="4342765" y="576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1905</xdr:rowOff>
    </xdr:from>
    <xdr:to>
      <xdr:col>19</xdr:col>
      <xdr:colOff>187325</xdr:colOff>
      <xdr:row>30</xdr:row>
      <xdr:rowOff>103505</xdr:rowOff>
    </xdr:to>
    <xdr:sp macro="" textlink="">
      <xdr:nvSpPr>
        <xdr:cNvPr id="87" name="楕円 86">
          <a:extLst>
            <a:ext uri="{FF2B5EF4-FFF2-40B4-BE49-F238E27FC236}">
              <a16:creationId xmlns:a16="http://schemas.microsoft.com/office/drawing/2014/main" id="{2DEC22C7-171D-49EF-B5E6-14E5EB770034}"/>
            </a:ext>
          </a:extLst>
        </xdr:cNvPr>
        <xdr:cNvSpPr/>
      </xdr:nvSpPr>
      <xdr:spPr>
        <a:xfrm>
          <a:off x="3611880" y="5897880"/>
          <a:ext cx="8064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52705</xdr:rowOff>
    </xdr:from>
    <xdr:to>
      <xdr:col>23</xdr:col>
      <xdr:colOff>85725</xdr:colOff>
      <xdr:row>30</xdr:row>
      <xdr:rowOff>68897</xdr:rowOff>
    </xdr:to>
    <xdr:cxnSp macro="">
      <xdr:nvCxnSpPr>
        <xdr:cNvPr id="88" name="直線コネクタ 87">
          <a:extLst>
            <a:ext uri="{FF2B5EF4-FFF2-40B4-BE49-F238E27FC236}">
              <a16:creationId xmlns:a16="http://schemas.microsoft.com/office/drawing/2014/main" id="{DCC67355-E1E8-4813-A68F-1D15A724D9E0}"/>
            </a:ext>
          </a:extLst>
        </xdr:cNvPr>
        <xdr:cNvCxnSpPr/>
      </xdr:nvCxnSpPr>
      <xdr:spPr>
        <a:xfrm>
          <a:off x="3656965" y="5952490"/>
          <a:ext cx="640715" cy="10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146367</xdr:rowOff>
    </xdr:from>
    <xdr:to>
      <xdr:col>15</xdr:col>
      <xdr:colOff>187325</xdr:colOff>
      <xdr:row>30</xdr:row>
      <xdr:rowOff>76517</xdr:rowOff>
    </xdr:to>
    <xdr:sp macro="" textlink="">
      <xdr:nvSpPr>
        <xdr:cNvPr id="89" name="楕円 88">
          <a:extLst>
            <a:ext uri="{FF2B5EF4-FFF2-40B4-BE49-F238E27FC236}">
              <a16:creationId xmlns:a16="http://schemas.microsoft.com/office/drawing/2014/main" id="{31BC1350-DC87-4F39-80B9-5D438617C962}"/>
            </a:ext>
          </a:extLst>
        </xdr:cNvPr>
        <xdr:cNvSpPr/>
      </xdr:nvSpPr>
      <xdr:spPr>
        <a:xfrm>
          <a:off x="2926080" y="5868987"/>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25717</xdr:rowOff>
    </xdr:from>
    <xdr:to>
      <xdr:col>19</xdr:col>
      <xdr:colOff>136525</xdr:colOff>
      <xdr:row>30</xdr:row>
      <xdr:rowOff>52705</xdr:rowOff>
    </xdr:to>
    <xdr:cxnSp macro="">
      <xdr:nvCxnSpPr>
        <xdr:cNvPr id="90" name="直線コネクタ 89">
          <a:extLst>
            <a:ext uri="{FF2B5EF4-FFF2-40B4-BE49-F238E27FC236}">
              <a16:creationId xmlns:a16="http://schemas.microsoft.com/office/drawing/2014/main" id="{0EFDFA43-60FC-4CF5-87B3-90784AB86D47}"/>
            </a:ext>
          </a:extLst>
        </xdr:cNvPr>
        <xdr:cNvCxnSpPr/>
      </xdr:nvCxnSpPr>
      <xdr:spPr>
        <a:xfrm>
          <a:off x="2971165" y="5917882"/>
          <a:ext cx="685800" cy="34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124778</xdr:rowOff>
    </xdr:from>
    <xdr:to>
      <xdr:col>11</xdr:col>
      <xdr:colOff>187325</xdr:colOff>
      <xdr:row>30</xdr:row>
      <xdr:rowOff>54928</xdr:rowOff>
    </xdr:to>
    <xdr:sp macro="" textlink="">
      <xdr:nvSpPr>
        <xdr:cNvPr id="91" name="楕円 90">
          <a:extLst>
            <a:ext uri="{FF2B5EF4-FFF2-40B4-BE49-F238E27FC236}">
              <a16:creationId xmlns:a16="http://schemas.microsoft.com/office/drawing/2014/main" id="{7BC4B9D4-C515-468C-9042-F21A875A73AE}"/>
            </a:ext>
          </a:extLst>
        </xdr:cNvPr>
        <xdr:cNvSpPr/>
      </xdr:nvSpPr>
      <xdr:spPr>
        <a:xfrm>
          <a:off x="2240280" y="5851208"/>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4128</xdr:rowOff>
    </xdr:from>
    <xdr:to>
      <xdr:col>15</xdr:col>
      <xdr:colOff>136525</xdr:colOff>
      <xdr:row>30</xdr:row>
      <xdr:rowOff>25717</xdr:rowOff>
    </xdr:to>
    <xdr:cxnSp macro="">
      <xdr:nvCxnSpPr>
        <xdr:cNvPr id="92" name="直線コネクタ 91">
          <a:extLst>
            <a:ext uri="{FF2B5EF4-FFF2-40B4-BE49-F238E27FC236}">
              <a16:creationId xmlns:a16="http://schemas.microsoft.com/office/drawing/2014/main" id="{806A3B15-B855-4AD3-B5AD-5EB2D7373A97}"/>
            </a:ext>
          </a:extLst>
        </xdr:cNvPr>
        <xdr:cNvCxnSpPr/>
      </xdr:nvCxnSpPr>
      <xdr:spPr>
        <a:xfrm>
          <a:off x="2285365" y="5902008"/>
          <a:ext cx="685800" cy="1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143669</xdr:rowOff>
    </xdr:from>
    <xdr:to>
      <xdr:col>7</xdr:col>
      <xdr:colOff>187325</xdr:colOff>
      <xdr:row>30</xdr:row>
      <xdr:rowOff>73819</xdr:rowOff>
    </xdr:to>
    <xdr:sp macro="" textlink="">
      <xdr:nvSpPr>
        <xdr:cNvPr id="93" name="楕円 92">
          <a:extLst>
            <a:ext uri="{FF2B5EF4-FFF2-40B4-BE49-F238E27FC236}">
              <a16:creationId xmlns:a16="http://schemas.microsoft.com/office/drawing/2014/main" id="{09FBC60A-5884-468B-B22B-CD0240CB03FE}"/>
            </a:ext>
          </a:extLst>
        </xdr:cNvPr>
        <xdr:cNvSpPr/>
      </xdr:nvSpPr>
      <xdr:spPr>
        <a:xfrm>
          <a:off x="1554480" y="5866289"/>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4128</xdr:rowOff>
    </xdr:from>
    <xdr:to>
      <xdr:col>11</xdr:col>
      <xdr:colOff>136525</xdr:colOff>
      <xdr:row>30</xdr:row>
      <xdr:rowOff>23019</xdr:rowOff>
    </xdr:to>
    <xdr:cxnSp macro="">
      <xdr:nvCxnSpPr>
        <xdr:cNvPr id="94" name="直線コネクタ 93">
          <a:extLst>
            <a:ext uri="{FF2B5EF4-FFF2-40B4-BE49-F238E27FC236}">
              <a16:creationId xmlns:a16="http://schemas.microsoft.com/office/drawing/2014/main" id="{441D2FFD-9827-48DC-97A3-069E2FEEECA6}"/>
            </a:ext>
          </a:extLst>
        </xdr:cNvPr>
        <xdr:cNvCxnSpPr/>
      </xdr:nvCxnSpPr>
      <xdr:spPr>
        <a:xfrm flipV="1">
          <a:off x="1599565" y="5902008"/>
          <a:ext cx="685800" cy="13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77011</xdr:rowOff>
    </xdr:from>
    <xdr:ext cx="405111" cy="259045"/>
    <xdr:sp macro="" textlink="">
      <xdr:nvSpPr>
        <xdr:cNvPr id="95" name="n_1aveValue有形固定資産減価償却率">
          <a:extLst>
            <a:ext uri="{FF2B5EF4-FFF2-40B4-BE49-F238E27FC236}">
              <a16:creationId xmlns:a16="http://schemas.microsoft.com/office/drawing/2014/main" id="{C74FA3D0-C9B9-4023-8887-70151C2CACEC}"/>
            </a:ext>
          </a:extLst>
        </xdr:cNvPr>
        <xdr:cNvSpPr txBox="1"/>
      </xdr:nvSpPr>
      <xdr:spPr>
        <a:xfrm>
          <a:off x="3464569" y="6144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66216</xdr:rowOff>
    </xdr:from>
    <xdr:ext cx="405111" cy="259045"/>
    <xdr:sp macro="" textlink="">
      <xdr:nvSpPr>
        <xdr:cNvPr id="96" name="n_2aveValue有形固定資産減価償却率">
          <a:extLst>
            <a:ext uri="{FF2B5EF4-FFF2-40B4-BE49-F238E27FC236}">
              <a16:creationId xmlns:a16="http://schemas.microsoft.com/office/drawing/2014/main" id="{FC5CE2D4-007A-4664-BEBC-7D4E69B4E3DB}"/>
            </a:ext>
          </a:extLst>
        </xdr:cNvPr>
        <xdr:cNvSpPr txBox="1"/>
      </xdr:nvSpPr>
      <xdr:spPr>
        <a:xfrm>
          <a:off x="2793374" y="6131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97" name="n_3aveValue有形固定資産減価償却率">
          <a:extLst>
            <a:ext uri="{FF2B5EF4-FFF2-40B4-BE49-F238E27FC236}">
              <a16:creationId xmlns:a16="http://schemas.microsoft.com/office/drawing/2014/main" id="{88F3B6AF-F2EE-483E-B893-C6CFFD5D8583}"/>
            </a:ext>
          </a:extLst>
        </xdr:cNvPr>
        <xdr:cNvSpPr txBox="1"/>
      </xdr:nvSpPr>
      <xdr:spPr>
        <a:xfrm>
          <a:off x="2107574" y="6111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20337</xdr:rowOff>
    </xdr:from>
    <xdr:ext cx="405111" cy="259045"/>
    <xdr:sp macro="" textlink="">
      <xdr:nvSpPr>
        <xdr:cNvPr id="98" name="n_4aveValue有形固定資産減価償却率">
          <a:extLst>
            <a:ext uri="{FF2B5EF4-FFF2-40B4-BE49-F238E27FC236}">
              <a16:creationId xmlns:a16="http://schemas.microsoft.com/office/drawing/2014/main" id="{0C389C7F-7D4F-4CC3-A2E1-EBA408CB9D32}"/>
            </a:ext>
          </a:extLst>
        </xdr:cNvPr>
        <xdr:cNvSpPr txBox="1"/>
      </xdr:nvSpPr>
      <xdr:spPr>
        <a:xfrm>
          <a:off x="1421774" y="608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120032</xdr:rowOff>
    </xdr:from>
    <xdr:ext cx="405111" cy="259045"/>
    <xdr:sp macro="" textlink="">
      <xdr:nvSpPr>
        <xdr:cNvPr id="99" name="n_1mainValue有形固定資産減価償却率">
          <a:extLst>
            <a:ext uri="{FF2B5EF4-FFF2-40B4-BE49-F238E27FC236}">
              <a16:creationId xmlns:a16="http://schemas.microsoft.com/office/drawing/2014/main" id="{85B666E1-FCA9-4CB8-9233-62D1CFC52095}"/>
            </a:ext>
          </a:extLst>
        </xdr:cNvPr>
        <xdr:cNvSpPr txBox="1"/>
      </xdr:nvSpPr>
      <xdr:spPr>
        <a:xfrm>
          <a:off x="3464569" y="5675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93044</xdr:rowOff>
    </xdr:from>
    <xdr:ext cx="405111" cy="259045"/>
    <xdr:sp macro="" textlink="">
      <xdr:nvSpPr>
        <xdr:cNvPr id="100" name="n_2mainValue有形固定資産減価償却率">
          <a:extLst>
            <a:ext uri="{FF2B5EF4-FFF2-40B4-BE49-F238E27FC236}">
              <a16:creationId xmlns:a16="http://schemas.microsoft.com/office/drawing/2014/main" id="{B9C4E2B2-16DF-42D8-9FC3-6D4C442564D9}"/>
            </a:ext>
          </a:extLst>
        </xdr:cNvPr>
        <xdr:cNvSpPr txBox="1"/>
      </xdr:nvSpPr>
      <xdr:spPr>
        <a:xfrm>
          <a:off x="2793374" y="5649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71455</xdr:rowOff>
    </xdr:from>
    <xdr:ext cx="405111" cy="259045"/>
    <xdr:sp macro="" textlink="">
      <xdr:nvSpPr>
        <xdr:cNvPr id="101" name="n_3mainValue有形固定資産減価償却率">
          <a:extLst>
            <a:ext uri="{FF2B5EF4-FFF2-40B4-BE49-F238E27FC236}">
              <a16:creationId xmlns:a16="http://schemas.microsoft.com/office/drawing/2014/main" id="{7A8A2FFD-DF68-4527-8F85-0DDADB29607C}"/>
            </a:ext>
          </a:extLst>
        </xdr:cNvPr>
        <xdr:cNvSpPr txBox="1"/>
      </xdr:nvSpPr>
      <xdr:spPr>
        <a:xfrm>
          <a:off x="2107574" y="562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90346</xdr:rowOff>
    </xdr:from>
    <xdr:ext cx="405111" cy="259045"/>
    <xdr:sp macro="" textlink="">
      <xdr:nvSpPr>
        <xdr:cNvPr id="102" name="n_4mainValue有形固定資産減価償却率">
          <a:extLst>
            <a:ext uri="{FF2B5EF4-FFF2-40B4-BE49-F238E27FC236}">
              <a16:creationId xmlns:a16="http://schemas.microsoft.com/office/drawing/2014/main" id="{37A1F5F1-6EC9-4D6F-A939-1C26F9D384B6}"/>
            </a:ext>
          </a:extLst>
        </xdr:cNvPr>
        <xdr:cNvSpPr txBox="1"/>
      </xdr:nvSpPr>
      <xdr:spPr>
        <a:xfrm>
          <a:off x="1421774" y="5647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B7A2609E-893B-40C5-8AC1-4A82D2AFAC21}"/>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D18FC582-B249-4FC4-8038-1D5CEF708E44}"/>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E2200EFF-9C9E-4328-A061-D5F1C91FB424}"/>
            </a:ext>
          </a:extLst>
        </xdr:cNvPr>
        <xdr:cNvSpPr/>
      </xdr:nvSpPr>
      <xdr:spPr>
        <a:xfrm>
          <a:off x="12437015" y="4585111"/>
          <a:ext cx="858709"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[ 500.7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D60D7641-B70A-4D5C-9B83-CD8A3062C50B}"/>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8DE27221-9546-4018-AA43-0CA7E222D580}"/>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E5446268-24C8-47A9-BCA5-B2466F88612F}"/>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6854FE5E-563C-4225-9DAB-01CF4979A878}"/>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4F22FD09-2A27-4909-81C2-646DE4E380EC}"/>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E4C36274-37DB-4B95-9E6B-35D1AEC039C0}"/>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F5676C89-EAFE-4032-B42E-AEB69FB57AD9}"/>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66508FEC-CC3A-4868-A30A-0FBB9E0669DE}"/>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468F8B3-47C0-4F8B-BF18-8325F58999D0}"/>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6229DEA3-DA55-47EF-8627-23BB953C9292}"/>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t>債務償還費率は、ここ数年の</a:t>
          </a:r>
          <a:r>
            <a:rPr lang="ja-JP" altLang="en-US" b="0"/>
            <a:t>大規模なインフラ整備事業による地方債発行により</a:t>
          </a:r>
          <a:r>
            <a:rPr lang="ja-JP" altLang="en-US"/>
            <a:t>、上昇傾向にあります。これにより、将来負担額の増加や充当可能基金の減少が数値の悪化の原因となります。今後は、給食センターの新設により数値の悪化が見込まれるが、事業終了後は新規投資の抑制により数値の改善に取り組んでいく必要があります。</a:t>
          </a:r>
          <a:endParaRPr lang="en-US" altLang="ja-JP"/>
        </a:p>
        <a:p>
          <a:endParaRPr lang="en-US" altLang="ja-JP"/>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4B8F1617-B973-45BA-96C2-AA0562698CD4}"/>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35C3D178-3AA9-4A3E-847C-CDD3A1630CE2}"/>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F54F7D20-564F-4E27-9A35-4068F0DDE0A0}"/>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9" name="直線コネクタ 118">
          <a:extLst>
            <a:ext uri="{FF2B5EF4-FFF2-40B4-BE49-F238E27FC236}">
              <a16:creationId xmlns:a16="http://schemas.microsoft.com/office/drawing/2014/main" id="{9CF6BC41-3C5D-4D63-8CED-C4AA228778B8}"/>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0" name="テキスト ボックス 119">
          <a:extLst>
            <a:ext uri="{FF2B5EF4-FFF2-40B4-BE49-F238E27FC236}">
              <a16:creationId xmlns:a16="http://schemas.microsoft.com/office/drawing/2014/main" id="{35766B75-2565-4CD3-83E7-9036DE38FA9B}"/>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1" name="直線コネクタ 120">
          <a:extLst>
            <a:ext uri="{FF2B5EF4-FFF2-40B4-BE49-F238E27FC236}">
              <a16:creationId xmlns:a16="http://schemas.microsoft.com/office/drawing/2014/main" id="{D59C7F61-075A-463B-B93E-B242DD5BB0BB}"/>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2" name="テキスト ボックス 121">
          <a:extLst>
            <a:ext uri="{FF2B5EF4-FFF2-40B4-BE49-F238E27FC236}">
              <a16:creationId xmlns:a16="http://schemas.microsoft.com/office/drawing/2014/main" id="{0F2A48D6-21AB-48ED-B3C8-1B86E8CE99EC}"/>
            </a:ext>
          </a:extLst>
        </xdr:cNvPr>
        <xdr:cNvSpPr txBox="1"/>
      </xdr:nvSpPr>
      <xdr:spPr>
        <a:xfrm>
          <a:off x="9756296" y="638038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3" name="直線コネクタ 122">
          <a:extLst>
            <a:ext uri="{FF2B5EF4-FFF2-40B4-BE49-F238E27FC236}">
              <a16:creationId xmlns:a16="http://schemas.microsoft.com/office/drawing/2014/main" id="{7C078D75-2092-4D47-B54A-0FA37DB827F3}"/>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4" name="テキスト ボックス 123">
          <a:extLst>
            <a:ext uri="{FF2B5EF4-FFF2-40B4-BE49-F238E27FC236}">
              <a16:creationId xmlns:a16="http://schemas.microsoft.com/office/drawing/2014/main" id="{C3145D7B-3FE5-466B-B2BC-5BBD5D4543DF}"/>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5" name="直線コネクタ 124">
          <a:extLst>
            <a:ext uri="{FF2B5EF4-FFF2-40B4-BE49-F238E27FC236}">
              <a16:creationId xmlns:a16="http://schemas.microsoft.com/office/drawing/2014/main" id="{653C758F-FB50-4D91-A7F2-91DF5DD87E6B}"/>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6" name="テキスト ボックス 125">
          <a:extLst>
            <a:ext uri="{FF2B5EF4-FFF2-40B4-BE49-F238E27FC236}">
              <a16:creationId xmlns:a16="http://schemas.microsoft.com/office/drawing/2014/main" id="{05C9186A-448C-4E96-9F25-F58AB84DD9AA}"/>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7" name="直線コネクタ 126">
          <a:extLst>
            <a:ext uri="{FF2B5EF4-FFF2-40B4-BE49-F238E27FC236}">
              <a16:creationId xmlns:a16="http://schemas.microsoft.com/office/drawing/2014/main" id="{CE94BC40-8A86-4244-8EBE-C4532E483982}"/>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8" name="テキスト ボックス 127">
          <a:extLst>
            <a:ext uri="{FF2B5EF4-FFF2-40B4-BE49-F238E27FC236}">
              <a16:creationId xmlns:a16="http://schemas.microsoft.com/office/drawing/2014/main" id="{13C3D869-B079-43D2-B51C-AE079498656D}"/>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9" name="直線コネクタ 128">
          <a:extLst>
            <a:ext uri="{FF2B5EF4-FFF2-40B4-BE49-F238E27FC236}">
              <a16:creationId xmlns:a16="http://schemas.microsoft.com/office/drawing/2014/main" id="{3E83E6FC-C2BA-4297-B636-C8EB1E3FFD6B}"/>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0" name="テキスト ボックス 129">
          <a:extLst>
            <a:ext uri="{FF2B5EF4-FFF2-40B4-BE49-F238E27FC236}">
              <a16:creationId xmlns:a16="http://schemas.microsoft.com/office/drawing/2014/main" id="{3D1FDAD0-0A01-45CC-AD9A-84A2F6B62E52}"/>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27902237-52DB-4AAF-BA61-A22AA2A18897}"/>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A445D4F0-2B87-42FD-93A3-0E4E36D66589}"/>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33</xdr:row>
      <xdr:rowOff>158759</xdr:rowOff>
    </xdr:to>
    <xdr:cxnSp macro="">
      <xdr:nvCxnSpPr>
        <xdr:cNvPr id="133" name="直線コネクタ 132">
          <a:extLst>
            <a:ext uri="{FF2B5EF4-FFF2-40B4-BE49-F238E27FC236}">
              <a16:creationId xmlns:a16="http://schemas.microsoft.com/office/drawing/2014/main" id="{DA7500E5-EB04-4B4D-BB99-865E1E8F4E99}"/>
            </a:ext>
          </a:extLst>
        </xdr:cNvPr>
        <xdr:cNvCxnSpPr/>
      </xdr:nvCxnSpPr>
      <xdr:spPr>
        <a:xfrm flipV="1">
          <a:off x="13313410" y="5240473"/>
          <a:ext cx="1269" cy="133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162586</xdr:rowOff>
    </xdr:from>
    <xdr:ext cx="469744" cy="259045"/>
    <xdr:sp macro="" textlink="">
      <xdr:nvSpPr>
        <xdr:cNvPr id="134" name="債務償還比率最小値テキスト">
          <a:extLst>
            <a:ext uri="{FF2B5EF4-FFF2-40B4-BE49-F238E27FC236}">
              <a16:creationId xmlns:a16="http://schemas.microsoft.com/office/drawing/2014/main" id="{69F51755-C58B-4B15-A902-2F079E0C8890}"/>
            </a:ext>
          </a:extLst>
        </xdr:cNvPr>
        <xdr:cNvSpPr txBox="1"/>
      </xdr:nvSpPr>
      <xdr:spPr>
        <a:xfrm>
          <a:off x="13369925" y="657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158759</xdr:rowOff>
    </xdr:from>
    <xdr:to>
      <xdr:col>76</xdr:col>
      <xdr:colOff>111125</xdr:colOff>
      <xdr:row>33</xdr:row>
      <xdr:rowOff>158759</xdr:rowOff>
    </xdr:to>
    <xdr:cxnSp macro="">
      <xdr:nvCxnSpPr>
        <xdr:cNvPr id="135" name="直線コネクタ 134">
          <a:extLst>
            <a:ext uri="{FF2B5EF4-FFF2-40B4-BE49-F238E27FC236}">
              <a16:creationId xmlns:a16="http://schemas.microsoft.com/office/drawing/2014/main" id="{76F4BD28-CC00-4F87-A3E8-55DF4F0769D4}"/>
            </a:ext>
          </a:extLst>
        </xdr:cNvPr>
        <xdr:cNvCxnSpPr/>
      </xdr:nvCxnSpPr>
      <xdr:spPr>
        <a:xfrm>
          <a:off x="13251180" y="6570989"/>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6" name="債務償還比率最大値テキスト">
          <a:extLst>
            <a:ext uri="{FF2B5EF4-FFF2-40B4-BE49-F238E27FC236}">
              <a16:creationId xmlns:a16="http://schemas.microsoft.com/office/drawing/2014/main" id="{1E8E13AA-DD48-46F9-827B-724D372401EA}"/>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7" name="直線コネクタ 136">
          <a:extLst>
            <a:ext uri="{FF2B5EF4-FFF2-40B4-BE49-F238E27FC236}">
              <a16:creationId xmlns:a16="http://schemas.microsoft.com/office/drawing/2014/main" id="{06317488-6E30-42AA-8F93-23FA36809FFE}"/>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157833</xdr:rowOff>
    </xdr:from>
    <xdr:ext cx="469744" cy="259045"/>
    <xdr:sp macro="" textlink="">
      <xdr:nvSpPr>
        <xdr:cNvPr id="138" name="債務償還比率平均値テキスト">
          <a:extLst>
            <a:ext uri="{FF2B5EF4-FFF2-40B4-BE49-F238E27FC236}">
              <a16:creationId xmlns:a16="http://schemas.microsoft.com/office/drawing/2014/main" id="{A1809B76-E94C-4676-9A73-326CB49E4872}"/>
            </a:ext>
          </a:extLst>
        </xdr:cNvPr>
        <xdr:cNvSpPr txBox="1"/>
      </xdr:nvSpPr>
      <xdr:spPr>
        <a:xfrm>
          <a:off x="13369925" y="57128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134956</xdr:rowOff>
    </xdr:from>
    <xdr:to>
      <xdr:col>76</xdr:col>
      <xdr:colOff>73025</xdr:colOff>
      <xdr:row>30</xdr:row>
      <xdr:rowOff>65106</xdr:rowOff>
    </xdr:to>
    <xdr:sp macro="" textlink="">
      <xdr:nvSpPr>
        <xdr:cNvPr id="139" name="フローチャート: 判断 138">
          <a:extLst>
            <a:ext uri="{FF2B5EF4-FFF2-40B4-BE49-F238E27FC236}">
              <a16:creationId xmlns:a16="http://schemas.microsoft.com/office/drawing/2014/main" id="{D2253D6E-4324-47A3-A519-1A1A71B3CA09}"/>
            </a:ext>
          </a:extLst>
        </xdr:cNvPr>
        <xdr:cNvSpPr/>
      </xdr:nvSpPr>
      <xdr:spPr>
        <a:xfrm>
          <a:off x="13289280" y="5855671"/>
          <a:ext cx="8064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120768</xdr:rowOff>
    </xdr:from>
    <xdr:to>
      <xdr:col>72</xdr:col>
      <xdr:colOff>123825</xdr:colOff>
      <xdr:row>30</xdr:row>
      <xdr:rowOff>50918</xdr:rowOff>
    </xdr:to>
    <xdr:sp macro="" textlink="">
      <xdr:nvSpPr>
        <xdr:cNvPr id="140" name="フローチャート: 判断 139">
          <a:extLst>
            <a:ext uri="{FF2B5EF4-FFF2-40B4-BE49-F238E27FC236}">
              <a16:creationId xmlns:a16="http://schemas.microsoft.com/office/drawing/2014/main" id="{8039BC55-D9AA-423F-8296-002903F4DF5F}"/>
            </a:ext>
          </a:extLst>
        </xdr:cNvPr>
        <xdr:cNvSpPr/>
      </xdr:nvSpPr>
      <xdr:spPr>
        <a:xfrm>
          <a:off x="12629515" y="5847198"/>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113828</xdr:rowOff>
    </xdr:from>
    <xdr:to>
      <xdr:col>68</xdr:col>
      <xdr:colOff>123825</xdr:colOff>
      <xdr:row>30</xdr:row>
      <xdr:rowOff>43978</xdr:rowOff>
    </xdr:to>
    <xdr:sp macro="" textlink="">
      <xdr:nvSpPr>
        <xdr:cNvPr id="141" name="フローチャート: 判断 140">
          <a:extLst>
            <a:ext uri="{FF2B5EF4-FFF2-40B4-BE49-F238E27FC236}">
              <a16:creationId xmlns:a16="http://schemas.microsoft.com/office/drawing/2014/main" id="{1E7BFF81-E8A3-44D8-A4DE-F4587885417C}"/>
            </a:ext>
          </a:extLst>
        </xdr:cNvPr>
        <xdr:cNvSpPr/>
      </xdr:nvSpPr>
      <xdr:spPr>
        <a:xfrm>
          <a:off x="11943715" y="5838353"/>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146712</xdr:rowOff>
    </xdr:from>
    <xdr:to>
      <xdr:col>64</xdr:col>
      <xdr:colOff>123825</xdr:colOff>
      <xdr:row>31</xdr:row>
      <xdr:rowOff>76862</xdr:rowOff>
    </xdr:to>
    <xdr:sp macro="" textlink="">
      <xdr:nvSpPr>
        <xdr:cNvPr id="142" name="フローチャート: 判断 141">
          <a:extLst>
            <a:ext uri="{FF2B5EF4-FFF2-40B4-BE49-F238E27FC236}">
              <a16:creationId xmlns:a16="http://schemas.microsoft.com/office/drawing/2014/main" id="{4D1671AF-F0C5-4A20-ADB0-5DA0DE146A26}"/>
            </a:ext>
          </a:extLst>
        </xdr:cNvPr>
        <xdr:cNvSpPr/>
      </xdr:nvSpPr>
      <xdr:spPr>
        <a:xfrm>
          <a:off x="11257915" y="604078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98597</xdr:rowOff>
    </xdr:from>
    <xdr:to>
      <xdr:col>60</xdr:col>
      <xdr:colOff>123825</xdr:colOff>
      <xdr:row>31</xdr:row>
      <xdr:rowOff>28747</xdr:rowOff>
    </xdr:to>
    <xdr:sp macro="" textlink="">
      <xdr:nvSpPr>
        <xdr:cNvPr id="143" name="フローチャート: 判断 142">
          <a:extLst>
            <a:ext uri="{FF2B5EF4-FFF2-40B4-BE49-F238E27FC236}">
              <a16:creationId xmlns:a16="http://schemas.microsoft.com/office/drawing/2014/main" id="{26FE2CCA-FC4B-42B2-814F-8803E8EA2CAF}"/>
            </a:ext>
          </a:extLst>
        </xdr:cNvPr>
        <xdr:cNvSpPr/>
      </xdr:nvSpPr>
      <xdr:spPr>
        <a:xfrm>
          <a:off x="10572115" y="5990762"/>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4A82532E-29B0-4820-BFEB-0FC2E68E0E86}"/>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D2A52096-0F5A-4323-9976-E9B83CF6B351}"/>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EF5ADB3B-48D6-4CEF-B006-044DB48973E8}"/>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598F10D7-0827-4CAA-813D-0E411EBDC02C}"/>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527CFA4E-DB26-4BE5-B623-E0D726D1D8FB}"/>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67754</xdr:rowOff>
    </xdr:from>
    <xdr:to>
      <xdr:col>76</xdr:col>
      <xdr:colOff>73025</xdr:colOff>
      <xdr:row>30</xdr:row>
      <xdr:rowOff>169354</xdr:rowOff>
    </xdr:to>
    <xdr:sp macro="" textlink="">
      <xdr:nvSpPr>
        <xdr:cNvPr id="149" name="楕円 148">
          <a:extLst>
            <a:ext uri="{FF2B5EF4-FFF2-40B4-BE49-F238E27FC236}">
              <a16:creationId xmlns:a16="http://schemas.microsoft.com/office/drawing/2014/main" id="{C136EC60-C15F-4987-83EF-7A3533F6D6F7}"/>
            </a:ext>
          </a:extLst>
        </xdr:cNvPr>
        <xdr:cNvSpPr/>
      </xdr:nvSpPr>
      <xdr:spPr>
        <a:xfrm>
          <a:off x="13289280" y="5961824"/>
          <a:ext cx="8064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46181</xdr:rowOff>
    </xdr:from>
    <xdr:ext cx="469744" cy="259045"/>
    <xdr:sp macro="" textlink="">
      <xdr:nvSpPr>
        <xdr:cNvPr id="150" name="債務償還比率該当値テキスト">
          <a:extLst>
            <a:ext uri="{FF2B5EF4-FFF2-40B4-BE49-F238E27FC236}">
              <a16:creationId xmlns:a16="http://schemas.microsoft.com/office/drawing/2014/main" id="{AB0D575D-1EE4-418E-9F49-BDAC86480A28}"/>
            </a:ext>
          </a:extLst>
        </xdr:cNvPr>
        <xdr:cNvSpPr txBox="1"/>
      </xdr:nvSpPr>
      <xdr:spPr>
        <a:xfrm>
          <a:off x="13369925" y="594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36912</xdr:rowOff>
    </xdr:from>
    <xdr:to>
      <xdr:col>72</xdr:col>
      <xdr:colOff>123825</xdr:colOff>
      <xdr:row>30</xdr:row>
      <xdr:rowOff>138512</xdr:rowOff>
    </xdr:to>
    <xdr:sp macro="" textlink="">
      <xdr:nvSpPr>
        <xdr:cNvPr id="151" name="楕円 150">
          <a:extLst>
            <a:ext uri="{FF2B5EF4-FFF2-40B4-BE49-F238E27FC236}">
              <a16:creationId xmlns:a16="http://schemas.microsoft.com/office/drawing/2014/main" id="{CC5B735B-DC37-49D1-8966-2B67997E85C2}"/>
            </a:ext>
          </a:extLst>
        </xdr:cNvPr>
        <xdr:cNvSpPr/>
      </xdr:nvSpPr>
      <xdr:spPr>
        <a:xfrm>
          <a:off x="12629515" y="5932887"/>
          <a:ext cx="1073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87712</xdr:rowOff>
    </xdr:from>
    <xdr:to>
      <xdr:col>76</xdr:col>
      <xdr:colOff>22225</xdr:colOff>
      <xdr:row>30</xdr:row>
      <xdr:rowOff>118554</xdr:rowOff>
    </xdr:to>
    <xdr:cxnSp macro="">
      <xdr:nvCxnSpPr>
        <xdr:cNvPr id="152" name="直線コネクタ 151">
          <a:extLst>
            <a:ext uri="{FF2B5EF4-FFF2-40B4-BE49-F238E27FC236}">
              <a16:creationId xmlns:a16="http://schemas.microsoft.com/office/drawing/2014/main" id="{7925E98F-53E6-4330-AD0C-AA9EDFE6ECB1}"/>
            </a:ext>
          </a:extLst>
        </xdr:cNvPr>
        <xdr:cNvCxnSpPr/>
      </xdr:nvCxnSpPr>
      <xdr:spPr>
        <a:xfrm>
          <a:off x="12684125" y="5987497"/>
          <a:ext cx="631190" cy="28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154849</xdr:rowOff>
    </xdr:from>
    <xdr:to>
      <xdr:col>68</xdr:col>
      <xdr:colOff>123825</xdr:colOff>
      <xdr:row>30</xdr:row>
      <xdr:rowOff>84999</xdr:rowOff>
    </xdr:to>
    <xdr:sp macro="" textlink="">
      <xdr:nvSpPr>
        <xdr:cNvPr id="153" name="楕円 152">
          <a:extLst>
            <a:ext uri="{FF2B5EF4-FFF2-40B4-BE49-F238E27FC236}">
              <a16:creationId xmlns:a16="http://schemas.microsoft.com/office/drawing/2014/main" id="{8D20CF2A-BF21-44FF-BFCE-DF699B9BC126}"/>
            </a:ext>
          </a:extLst>
        </xdr:cNvPr>
        <xdr:cNvSpPr/>
      </xdr:nvSpPr>
      <xdr:spPr>
        <a:xfrm>
          <a:off x="11943715" y="5879374"/>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34199</xdr:rowOff>
    </xdr:from>
    <xdr:to>
      <xdr:col>72</xdr:col>
      <xdr:colOff>73025</xdr:colOff>
      <xdr:row>30</xdr:row>
      <xdr:rowOff>87712</xdr:rowOff>
    </xdr:to>
    <xdr:cxnSp macro="">
      <xdr:nvCxnSpPr>
        <xdr:cNvPr id="154" name="直線コネクタ 153">
          <a:extLst>
            <a:ext uri="{FF2B5EF4-FFF2-40B4-BE49-F238E27FC236}">
              <a16:creationId xmlns:a16="http://schemas.microsoft.com/office/drawing/2014/main" id="{8EAA00B2-9A67-4E38-95FC-AEAF55860E44}"/>
            </a:ext>
          </a:extLst>
        </xdr:cNvPr>
        <xdr:cNvCxnSpPr/>
      </xdr:nvCxnSpPr>
      <xdr:spPr>
        <a:xfrm>
          <a:off x="11998325" y="5928269"/>
          <a:ext cx="685800" cy="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116332</xdr:rowOff>
    </xdr:from>
    <xdr:to>
      <xdr:col>64</xdr:col>
      <xdr:colOff>123825</xdr:colOff>
      <xdr:row>31</xdr:row>
      <xdr:rowOff>46482</xdr:rowOff>
    </xdr:to>
    <xdr:sp macro="" textlink="">
      <xdr:nvSpPr>
        <xdr:cNvPr id="155" name="楕円 154">
          <a:extLst>
            <a:ext uri="{FF2B5EF4-FFF2-40B4-BE49-F238E27FC236}">
              <a16:creationId xmlns:a16="http://schemas.microsoft.com/office/drawing/2014/main" id="{2F18EA8D-B9FB-4EAF-9472-FDA050FA323F}"/>
            </a:ext>
          </a:extLst>
        </xdr:cNvPr>
        <xdr:cNvSpPr/>
      </xdr:nvSpPr>
      <xdr:spPr>
        <a:xfrm>
          <a:off x="11257915" y="6012307"/>
          <a:ext cx="10731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34199</xdr:rowOff>
    </xdr:from>
    <xdr:to>
      <xdr:col>68</xdr:col>
      <xdr:colOff>73025</xdr:colOff>
      <xdr:row>30</xdr:row>
      <xdr:rowOff>167132</xdr:rowOff>
    </xdr:to>
    <xdr:cxnSp macro="">
      <xdr:nvCxnSpPr>
        <xdr:cNvPr id="156" name="直線コネクタ 155">
          <a:extLst>
            <a:ext uri="{FF2B5EF4-FFF2-40B4-BE49-F238E27FC236}">
              <a16:creationId xmlns:a16="http://schemas.microsoft.com/office/drawing/2014/main" id="{CC329BDE-2445-4B6B-A235-4F0EA600066C}"/>
            </a:ext>
          </a:extLst>
        </xdr:cNvPr>
        <xdr:cNvCxnSpPr/>
      </xdr:nvCxnSpPr>
      <xdr:spPr>
        <a:xfrm flipV="1">
          <a:off x="11312525" y="5928269"/>
          <a:ext cx="685800" cy="138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33247</xdr:rowOff>
    </xdr:from>
    <xdr:to>
      <xdr:col>60</xdr:col>
      <xdr:colOff>123825</xdr:colOff>
      <xdr:row>31</xdr:row>
      <xdr:rowOff>134847</xdr:rowOff>
    </xdr:to>
    <xdr:sp macro="" textlink="">
      <xdr:nvSpPr>
        <xdr:cNvPr id="157" name="楕円 156">
          <a:extLst>
            <a:ext uri="{FF2B5EF4-FFF2-40B4-BE49-F238E27FC236}">
              <a16:creationId xmlns:a16="http://schemas.microsoft.com/office/drawing/2014/main" id="{8AFDC801-98B9-4E16-B81C-6DA783EF9042}"/>
            </a:ext>
          </a:extLst>
        </xdr:cNvPr>
        <xdr:cNvSpPr/>
      </xdr:nvSpPr>
      <xdr:spPr>
        <a:xfrm>
          <a:off x="10572115" y="6098767"/>
          <a:ext cx="10731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167132</xdr:rowOff>
    </xdr:from>
    <xdr:to>
      <xdr:col>64</xdr:col>
      <xdr:colOff>73025</xdr:colOff>
      <xdr:row>31</xdr:row>
      <xdr:rowOff>84047</xdr:rowOff>
    </xdr:to>
    <xdr:cxnSp macro="">
      <xdr:nvCxnSpPr>
        <xdr:cNvPr id="158" name="直線コネクタ 157">
          <a:extLst>
            <a:ext uri="{FF2B5EF4-FFF2-40B4-BE49-F238E27FC236}">
              <a16:creationId xmlns:a16="http://schemas.microsoft.com/office/drawing/2014/main" id="{092E287D-CA56-4179-BC45-DFF6BE46C2A0}"/>
            </a:ext>
          </a:extLst>
        </xdr:cNvPr>
        <xdr:cNvCxnSpPr/>
      </xdr:nvCxnSpPr>
      <xdr:spPr>
        <a:xfrm flipV="1">
          <a:off x="10626725" y="6066917"/>
          <a:ext cx="685800" cy="8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67445</xdr:rowOff>
    </xdr:from>
    <xdr:ext cx="469744" cy="259045"/>
    <xdr:sp macro="" textlink="">
      <xdr:nvSpPr>
        <xdr:cNvPr id="159" name="n_1aveValue債務償還比率">
          <a:extLst>
            <a:ext uri="{FF2B5EF4-FFF2-40B4-BE49-F238E27FC236}">
              <a16:creationId xmlns:a16="http://schemas.microsoft.com/office/drawing/2014/main" id="{990E6B52-C338-482A-A132-D8067B547187}"/>
            </a:ext>
          </a:extLst>
        </xdr:cNvPr>
        <xdr:cNvSpPr txBox="1"/>
      </xdr:nvSpPr>
      <xdr:spPr>
        <a:xfrm>
          <a:off x="12459412" y="5618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60505</xdr:rowOff>
    </xdr:from>
    <xdr:ext cx="469744" cy="259045"/>
    <xdr:sp macro="" textlink="">
      <xdr:nvSpPr>
        <xdr:cNvPr id="160" name="n_2aveValue債務償還比率">
          <a:extLst>
            <a:ext uri="{FF2B5EF4-FFF2-40B4-BE49-F238E27FC236}">
              <a16:creationId xmlns:a16="http://schemas.microsoft.com/office/drawing/2014/main" id="{441AF57F-3A96-4144-BCD4-EBC7C49E50EE}"/>
            </a:ext>
          </a:extLst>
        </xdr:cNvPr>
        <xdr:cNvSpPr txBox="1"/>
      </xdr:nvSpPr>
      <xdr:spPr>
        <a:xfrm>
          <a:off x="11780597" y="560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67989</xdr:rowOff>
    </xdr:from>
    <xdr:ext cx="469744" cy="259045"/>
    <xdr:sp macro="" textlink="">
      <xdr:nvSpPr>
        <xdr:cNvPr id="161" name="n_3aveValue債務償還比率">
          <a:extLst>
            <a:ext uri="{FF2B5EF4-FFF2-40B4-BE49-F238E27FC236}">
              <a16:creationId xmlns:a16="http://schemas.microsoft.com/office/drawing/2014/main" id="{87DD47EC-7352-426C-8182-FC50EE80868F}"/>
            </a:ext>
          </a:extLst>
        </xdr:cNvPr>
        <xdr:cNvSpPr txBox="1"/>
      </xdr:nvSpPr>
      <xdr:spPr>
        <a:xfrm>
          <a:off x="11094797" y="613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45274</xdr:rowOff>
    </xdr:from>
    <xdr:ext cx="469744" cy="259045"/>
    <xdr:sp macro="" textlink="">
      <xdr:nvSpPr>
        <xdr:cNvPr id="162" name="n_4aveValue債務償還比率">
          <a:extLst>
            <a:ext uri="{FF2B5EF4-FFF2-40B4-BE49-F238E27FC236}">
              <a16:creationId xmlns:a16="http://schemas.microsoft.com/office/drawing/2014/main" id="{107084AF-2257-4A2D-A015-3B67B008202F}"/>
            </a:ext>
          </a:extLst>
        </xdr:cNvPr>
        <xdr:cNvSpPr txBox="1"/>
      </xdr:nvSpPr>
      <xdr:spPr>
        <a:xfrm>
          <a:off x="10408997" y="5771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129639</xdr:rowOff>
    </xdr:from>
    <xdr:ext cx="469744" cy="259045"/>
    <xdr:sp macro="" textlink="">
      <xdr:nvSpPr>
        <xdr:cNvPr id="163" name="n_1mainValue債務償還比率">
          <a:extLst>
            <a:ext uri="{FF2B5EF4-FFF2-40B4-BE49-F238E27FC236}">
              <a16:creationId xmlns:a16="http://schemas.microsoft.com/office/drawing/2014/main" id="{9390C745-EF4A-48EA-9727-22837448C062}"/>
            </a:ext>
          </a:extLst>
        </xdr:cNvPr>
        <xdr:cNvSpPr txBox="1"/>
      </xdr:nvSpPr>
      <xdr:spPr>
        <a:xfrm>
          <a:off x="12459412" y="6029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76126</xdr:rowOff>
    </xdr:from>
    <xdr:ext cx="469744" cy="259045"/>
    <xdr:sp macro="" textlink="">
      <xdr:nvSpPr>
        <xdr:cNvPr id="164" name="n_2mainValue債務償還比率">
          <a:extLst>
            <a:ext uri="{FF2B5EF4-FFF2-40B4-BE49-F238E27FC236}">
              <a16:creationId xmlns:a16="http://schemas.microsoft.com/office/drawing/2014/main" id="{796E51BF-C708-4108-B236-40EA3FD15144}"/>
            </a:ext>
          </a:extLst>
        </xdr:cNvPr>
        <xdr:cNvSpPr txBox="1"/>
      </xdr:nvSpPr>
      <xdr:spPr>
        <a:xfrm>
          <a:off x="11780597" y="5972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63009</xdr:rowOff>
    </xdr:from>
    <xdr:ext cx="469744" cy="259045"/>
    <xdr:sp macro="" textlink="">
      <xdr:nvSpPr>
        <xdr:cNvPr id="165" name="n_3mainValue債務償還比率">
          <a:extLst>
            <a:ext uri="{FF2B5EF4-FFF2-40B4-BE49-F238E27FC236}">
              <a16:creationId xmlns:a16="http://schemas.microsoft.com/office/drawing/2014/main" id="{69510D5D-5723-4A58-A26C-DB9B9AE3DAF4}"/>
            </a:ext>
          </a:extLst>
        </xdr:cNvPr>
        <xdr:cNvSpPr txBox="1"/>
      </xdr:nvSpPr>
      <xdr:spPr>
        <a:xfrm>
          <a:off x="11094797" y="578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125974</xdr:rowOff>
    </xdr:from>
    <xdr:ext cx="469744" cy="259045"/>
    <xdr:sp macro="" textlink="">
      <xdr:nvSpPr>
        <xdr:cNvPr id="166" name="n_4mainValue債務償還比率">
          <a:extLst>
            <a:ext uri="{FF2B5EF4-FFF2-40B4-BE49-F238E27FC236}">
              <a16:creationId xmlns:a16="http://schemas.microsoft.com/office/drawing/2014/main" id="{20E61B01-AE4B-446A-BE70-881EF10C4E6C}"/>
            </a:ext>
          </a:extLst>
        </xdr:cNvPr>
        <xdr:cNvSpPr txBox="1"/>
      </xdr:nvSpPr>
      <xdr:spPr>
        <a:xfrm>
          <a:off x="10408997" y="619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6163AE60-58B9-4CD1-B43D-A19737E6438F}"/>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CEF8B56F-A669-4364-B9C4-AA2185FD3EFF}"/>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32708F98-48B5-4934-80DA-502F8301117E}"/>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2F7D2725-0F97-4471-97C5-841A40D3CD5C}"/>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A5C58DFA-EAE9-4889-8B58-9662A990AD72}"/>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5DE18E65-2011-4D52-8C5E-A95EED90B1AA}"/>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E212F6E-4664-46FC-BE72-D9D0C7DF8639}"/>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9E7AA3C-5E4F-4635-A156-BACDB09DD755}"/>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D5C320D-E9F9-4892-9EB4-F70711C8707E}"/>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DBEA7EA-CDD9-48F5-9F62-B77EF0E8598F}"/>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94DEC90-ABE5-4C1A-8C1B-E9998D5D3A4A}"/>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454A7CE-B4E2-40F6-86D4-CDE39FF37CD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B7589BF-F53B-4944-AA06-E78D2B842C8E}"/>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65D24CA-E631-4EFD-90D3-5658EFDA07D6}"/>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BFB8C5B-B251-4ECE-B2EE-89A08430EEFD}"/>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C6B343-8E37-43F3-9BD4-A08F0D7A31B2}"/>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13,515
13,369
28.25
7,376,850
6,980,740
345,588
3,967,775
4,748,880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112C254-A555-428B-BD98-F756BADE71F9}"/>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E46410-51D4-4450-A334-23EFBE537E16}"/>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95D2F2A-61FA-4C47-B1A6-3F0CF74250D6}"/>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4147D57-FFC5-4214-BE9D-C0B66F24058B}"/>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1E5BDE6-4C49-47A3-954C-231798F1D5C3}"/>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E9632AA-019A-41FB-9690-39F57CDC0B5E}"/>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902A188-E07D-4789-B8DB-1AB0B241EF18}"/>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21C6F46-FC3F-48E0-B93E-FF9F8710343C}"/>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59D8B5B-F606-475C-B79F-54227285FB7C}"/>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B5055BA-E692-4096-9F7A-90A40F086E1B}"/>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7C6F7A6-F170-4E78-8FD5-88B46961593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4369AA6-568C-4A0A-9B3A-43D13037780E}"/>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8F36279-5AA6-4DA9-AF0A-5D9EFF30993D}"/>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DA6C321-FE42-426A-BFAD-C3B07E4E884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9C96A5-F3BB-488D-9D00-53955A835F44}"/>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993CAFC-60AF-4238-A6F5-15C637FA875F}"/>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F0F5DE8-6A23-45E5-97CD-07DC0E26E393}"/>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279167B-6C8E-41AC-A2FC-17A2CF15E64A}"/>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70660D9-490D-4BBD-A9F0-BF22CAA967D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498475C-3973-4697-B60C-FA604BF753CD}"/>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4087134-A843-4226-A9D0-D31ABD53FC6E}"/>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5F0B154-2DEC-48F0-AA23-B320D894671B}"/>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FD044D5-028B-4876-9EE0-F0A7B5D8354E}"/>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CA1B82-61AA-459A-9688-1C60B1EC0AB3}"/>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D004034-944A-4C5A-B562-65F9F828AD9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BC0F91B-85B6-4F0A-B4E7-7FCA414FB2F5}"/>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FF4CF4C-9E5C-4973-9E5C-98B2555E0E10}"/>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60C4040-393F-4752-BDEF-7C5173B2DB25}"/>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444C645-F5BA-4672-BFC6-D530D7237D28}"/>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9FED987-06D8-4226-9551-8F73B6333970}"/>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BF1FBBD-AD98-4BA5-8EBE-9CEE7C551248}"/>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AE10F1F-EC99-42ED-878B-C547E4532740}"/>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40B9992E-2FA8-44E1-82BB-52906CE65392}"/>
            </a:ext>
          </a:extLst>
        </xdr:cNvPr>
        <xdr:cNvCxnSpPr/>
      </xdr:nvCxnSpPr>
      <xdr:spPr>
        <a:xfrm>
          <a:off x="6858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3E991A22-C40A-428D-B63B-1C4A12663FC2}"/>
            </a:ext>
          </a:extLst>
        </xdr:cNvPr>
        <xdr:cNvSpPr txBox="1"/>
      </xdr:nvSpPr>
      <xdr:spPr>
        <a:xfrm>
          <a:off x="2738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BCE840B-2A6A-4509-8D73-F00B83B24994}"/>
            </a:ext>
          </a:extLst>
        </xdr:cNvPr>
        <xdr:cNvCxnSpPr/>
      </xdr:nvCxnSpPr>
      <xdr:spPr>
        <a:xfrm>
          <a:off x="6858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B7A4FC4-8165-4E87-A9AC-BB5C64A2C77F}"/>
            </a:ext>
          </a:extLst>
        </xdr:cNvPr>
        <xdr:cNvSpPr txBox="1"/>
      </xdr:nvSpPr>
      <xdr:spPr>
        <a:xfrm>
          <a:off x="343701" y="656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3C91AC0-4669-4958-BC3F-375260BD4DCF}"/>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8CB8D06-E51F-433F-AAF4-9F89255A5CD4}"/>
            </a:ext>
          </a:extLst>
        </xdr:cNvPr>
        <xdr:cNvSpPr txBox="1"/>
      </xdr:nvSpPr>
      <xdr:spPr>
        <a:xfrm>
          <a:off x="343701" y="6104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4F43FE9-CD08-4569-A113-5816D64D7800}"/>
            </a:ext>
          </a:extLst>
        </xdr:cNvPr>
        <xdr:cNvCxnSpPr/>
      </xdr:nvCxnSpPr>
      <xdr:spPr>
        <a:xfrm>
          <a:off x="6858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FACF47F-67B2-418F-B1DB-69A5EF4708ED}"/>
            </a:ext>
          </a:extLst>
        </xdr:cNvPr>
        <xdr:cNvSpPr txBox="1"/>
      </xdr:nvSpPr>
      <xdr:spPr>
        <a:xfrm>
          <a:off x="343701" y="56508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E2EE4DA9-8926-42B0-BE31-84121D889ABA}"/>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6D6F29EC-5ED2-42B5-9872-4F0FB9AAD63B}"/>
            </a:ext>
          </a:extLst>
        </xdr:cNvPr>
        <xdr:cNvSpPr txBox="1"/>
      </xdr:nvSpPr>
      <xdr:spPr>
        <a:xfrm>
          <a:off x="343701" y="519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64BF415-836D-4161-BCB6-4A943A91811D}"/>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108204</xdr:rowOff>
    </xdr:from>
    <xdr:to>
      <xdr:col>24</xdr:col>
      <xdr:colOff>62865</xdr:colOff>
      <xdr:row>41</xdr:row>
      <xdr:rowOff>62484</xdr:rowOff>
    </xdr:to>
    <xdr:cxnSp macro="">
      <xdr:nvCxnSpPr>
        <xdr:cNvPr id="55" name="直線コネクタ 54">
          <a:extLst>
            <a:ext uri="{FF2B5EF4-FFF2-40B4-BE49-F238E27FC236}">
              <a16:creationId xmlns:a16="http://schemas.microsoft.com/office/drawing/2014/main" id="{BCFF4097-7D97-4F7D-8618-143959877BD5}"/>
            </a:ext>
          </a:extLst>
        </xdr:cNvPr>
        <xdr:cNvCxnSpPr/>
      </xdr:nvCxnSpPr>
      <xdr:spPr>
        <a:xfrm flipV="1">
          <a:off x="4173855" y="5764149"/>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66311</xdr:rowOff>
    </xdr:from>
    <xdr:ext cx="405111" cy="259045"/>
    <xdr:sp macro="" textlink="">
      <xdr:nvSpPr>
        <xdr:cNvPr id="56" name="【道路】&#10;有形固定資産減価償却率最小値テキスト">
          <a:extLst>
            <a:ext uri="{FF2B5EF4-FFF2-40B4-BE49-F238E27FC236}">
              <a16:creationId xmlns:a16="http://schemas.microsoft.com/office/drawing/2014/main" id="{5DBD2E14-1E08-4DB3-8246-B0B93402BF2F}"/>
            </a:ext>
          </a:extLst>
        </xdr:cNvPr>
        <xdr:cNvSpPr txBox="1"/>
      </xdr:nvSpPr>
      <xdr:spPr>
        <a:xfrm>
          <a:off x="4212590" y="70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62484</xdr:rowOff>
    </xdr:from>
    <xdr:to>
      <xdr:col>24</xdr:col>
      <xdr:colOff>152400</xdr:colOff>
      <xdr:row>41</xdr:row>
      <xdr:rowOff>62484</xdr:rowOff>
    </xdr:to>
    <xdr:cxnSp macro="">
      <xdr:nvCxnSpPr>
        <xdr:cNvPr id="57" name="直線コネクタ 56">
          <a:extLst>
            <a:ext uri="{FF2B5EF4-FFF2-40B4-BE49-F238E27FC236}">
              <a16:creationId xmlns:a16="http://schemas.microsoft.com/office/drawing/2014/main" id="{6AF955AF-A3B2-4C47-BFE8-607C53C2E7EB}"/>
            </a:ext>
          </a:extLst>
        </xdr:cNvPr>
        <xdr:cNvCxnSpPr/>
      </xdr:nvCxnSpPr>
      <xdr:spPr>
        <a:xfrm>
          <a:off x="4112260" y="70881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54881</xdr:rowOff>
    </xdr:from>
    <xdr:ext cx="405111" cy="259045"/>
    <xdr:sp macro="" textlink="">
      <xdr:nvSpPr>
        <xdr:cNvPr id="58" name="【道路】&#10;有形固定資産減価償却率最大値テキスト">
          <a:extLst>
            <a:ext uri="{FF2B5EF4-FFF2-40B4-BE49-F238E27FC236}">
              <a16:creationId xmlns:a16="http://schemas.microsoft.com/office/drawing/2014/main" id="{9814F245-FFBC-4183-94CF-98ADDC09AD04}"/>
            </a:ext>
          </a:extLst>
        </xdr:cNvPr>
        <xdr:cNvSpPr txBox="1"/>
      </xdr:nvSpPr>
      <xdr:spPr>
        <a:xfrm>
          <a:off x="4212590" y="5545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108204</xdr:rowOff>
    </xdr:from>
    <xdr:to>
      <xdr:col>24</xdr:col>
      <xdr:colOff>152400</xdr:colOff>
      <xdr:row>33</xdr:row>
      <xdr:rowOff>108204</xdr:rowOff>
    </xdr:to>
    <xdr:cxnSp macro="">
      <xdr:nvCxnSpPr>
        <xdr:cNvPr id="59" name="直線コネクタ 58">
          <a:extLst>
            <a:ext uri="{FF2B5EF4-FFF2-40B4-BE49-F238E27FC236}">
              <a16:creationId xmlns:a16="http://schemas.microsoft.com/office/drawing/2014/main" id="{45BC5743-B821-43A9-A54D-90DEABE8449E}"/>
            </a:ext>
          </a:extLst>
        </xdr:cNvPr>
        <xdr:cNvCxnSpPr/>
      </xdr:nvCxnSpPr>
      <xdr:spPr>
        <a:xfrm>
          <a:off x="4112260" y="576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31259</xdr:rowOff>
    </xdr:from>
    <xdr:ext cx="405111" cy="259045"/>
    <xdr:sp macro="" textlink="">
      <xdr:nvSpPr>
        <xdr:cNvPr id="60" name="【道路】&#10;有形固定資産減価償却率平均値テキスト">
          <a:extLst>
            <a:ext uri="{FF2B5EF4-FFF2-40B4-BE49-F238E27FC236}">
              <a16:creationId xmlns:a16="http://schemas.microsoft.com/office/drawing/2014/main" id="{23ADCB3E-FAC8-4CBE-BA4D-DC2AD1024DB7}"/>
            </a:ext>
          </a:extLst>
        </xdr:cNvPr>
        <xdr:cNvSpPr txBox="1"/>
      </xdr:nvSpPr>
      <xdr:spPr>
        <a:xfrm>
          <a:off x="4212590" y="637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52832</xdr:rowOff>
    </xdr:from>
    <xdr:to>
      <xdr:col>24</xdr:col>
      <xdr:colOff>114300</xdr:colOff>
      <xdr:row>37</xdr:row>
      <xdr:rowOff>154432</xdr:rowOff>
    </xdr:to>
    <xdr:sp macro="" textlink="">
      <xdr:nvSpPr>
        <xdr:cNvPr id="61" name="フローチャート: 判断 60">
          <a:extLst>
            <a:ext uri="{FF2B5EF4-FFF2-40B4-BE49-F238E27FC236}">
              <a16:creationId xmlns:a16="http://schemas.microsoft.com/office/drawing/2014/main" id="{070D9D97-0CC9-4C76-953D-B120708AD34B}"/>
            </a:ext>
          </a:extLst>
        </xdr:cNvPr>
        <xdr:cNvSpPr/>
      </xdr:nvSpPr>
      <xdr:spPr>
        <a:xfrm>
          <a:off x="4131310" y="640029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11684</xdr:rowOff>
    </xdr:from>
    <xdr:to>
      <xdr:col>20</xdr:col>
      <xdr:colOff>38100</xdr:colOff>
      <xdr:row>37</xdr:row>
      <xdr:rowOff>113284</xdr:rowOff>
    </xdr:to>
    <xdr:sp macro="" textlink="">
      <xdr:nvSpPr>
        <xdr:cNvPr id="62" name="フローチャート: 判断 61">
          <a:extLst>
            <a:ext uri="{FF2B5EF4-FFF2-40B4-BE49-F238E27FC236}">
              <a16:creationId xmlns:a16="http://schemas.microsoft.com/office/drawing/2014/main" id="{E1E00E6A-59E1-4D72-9B1B-C7A227603DFC}"/>
            </a:ext>
          </a:extLst>
        </xdr:cNvPr>
        <xdr:cNvSpPr/>
      </xdr:nvSpPr>
      <xdr:spPr>
        <a:xfrm>
          <a:off x="3388360" y="63591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164846</xdr:rowOff>
    </xdr:from>
    <xdr:to>
      <xdr:col>15</xdr:col>
      <xdr:colOff>101600</xdr:colOff>
      <xdr:row>37</xdr:row>
      <xdr:rowOff>94996</xdr:rowOff>
    </xdr:to>
    <xdr:sp macro="" textlink="">
      <xdr:nvSpPr>
        <xdr:cNvPr id="63" name="フローチャート: 判断 62">
          <a:extLst>
            <a:ext uri="{FF2B5EF4-FFF2-40B4-BE49-F238E27FC236}">
              <a16:creationId xmlns:a16="http://schemas.microsoft.com/office/drawing/2014/main" id="{406F61F1-9E0D-4115-BBCF-8D07595AF718}"/>
            </a:ext>
          </a:extLst>
        </xdr:cNvPr>
        <xdr:cNvSpPr/>
      </xdr:nvSpPr>
      <xdr:spPr>
        <a:xfrm>
          <a:off x="2571750" y="63408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128270</xdr:rowOff>
    </xdr:from>
    <xdr:to>
      <xdr:col>10</xdr:col>
      <xdr:colOff>165100</xdr:colOff>
      <xdr:row>37</xdr:row>
      <xdr:rowOff>58420</xdr:rowOff>
    </xdr:to>
    <xdr:sp macro="" textlink="">
      <xdr:nvSpPr>
        <xdr:cNvPr id="64" name="フローチャート: 判断 63">
          <a:extLst>
            <a:ext uri="{FF2B5EF4-FFF2-40B4-BE49-F238E27FC236}">
              <a16:creationId xmlns:a16="http://schemas.microsoft.com/office/drawing/2014/main" id="{00274B9C-BC71-491F-BCD2-02FADA3BFD8F}"/>
            </a:ext>
          </a:extLst>
        </xdr:cNvPr>
        <xdr:cNvSpPr/>
      </xdr:nvSpPr>
      <xdr:spPr>
        <a:xfrm>
          <a:off x="1774190" y="630428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103124</xdr:rowOff>
    </xdr:from>
    <xdr:to>
      <xdr:col>6</xdr:col>
      <xdr:colOff>38100</xdr:colOff>
      <xdr:row>37</xdr:row>
      <xdr:rowOff>33274</xdr:rowOff>
    </xdr:to>
    <xdr:sp macro="" textlink="">
      <xdr:nvSpPr>
        <xdr:cNvPr id="65" name="フローチャート: 判断 64">
          <a:extLst>
            <a:ext uri="{FF2B5EF4-FFF2-40B4-BE49-F238E27FC236}">
              <a16:creationId xmlns:a16="http://schemas.microsoft.com/office/drawing/2014/main" id="{11F807D3-E72F-4487-B32B-5A28992A6539}"/>
            </a:ext>
          </a:extLst>
        </xdr:cNvPr>
        <xdr:cNvSpPr/>
      </xdr:nvSpPr>
      <xdr:spPr>
        <a:xfrm>
          <a:off x="988060" y="62734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D355F89-134B-4282-83C4-4B8CE48BD1A1}"/>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A8A96762-204C-4F68-8252-934ED0157D69}"/>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2AE3808-F637-4C77-B868-92B602399882}"/>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31509C4-FD27-48DC-8AA7-2ED8181086A4}"/>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E34D11-3A66-42B7-B94E-0534AD4FAEC0}"/>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52832</xdr:rowOff>
    </xdr:from>
    <xdr:to>
      <xdr:col>24</xdr:col>
      <xdr:colOff>114300</xdr:colOff>
      <xdr:row>34</xdr:row>
      <xdr:rowOff>154432</xdr:rowOff>
    </xdr:to>
    <xdr:sp macro="" textlink="">
      <xdr:nvSpPr>
        <xdr:cNvPr id="71" name="楕円 70">
          <a:extLst>
            <a:ext uri="{FF2B5EF4-FFF2-40B4-BE49-F238E27FC236}">
              <a16:creationId xmlns:a16="http://schemas.microsoft.com/office/drawing/2014/main" id="{588E2B05-61E8-41F8-9414-6A3EA0B7BBB1}"/>
            </a:ext>
          </a:extLst>
        </xdr:cNvPr>
        <xdr:cNvSpPr/>
      </xdr:nvSpPr>
      <xdr:spPr>
        <a:xfrm>
          <a:off x="4131310" y="58859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75709</xdr:rowOff>
    </xdr:from>
    <xdr:ext cx="405111" cy="259045"/>
    <xdr:sp macro="" textlink="">
      <xdr:nvSpPr>
        <xdr:cNvPr id="72" name="【道路】&#10;有形固定資産減価償却率該当値テキスト">
          <a:extLst>
            <a:ext uri="{FF2B5EF4-FFF2-40B4-BE49-F238E27FC236}">
              <a16:creationId xmlns:a16="http://schemas.microsoft.com/office/drawing/2014/main" id="{5A485E2D-A291-4C3A-8C55-5BBD38CE708A}"/>
            </a:ext>
          </a:extLst>
        </xdr:cNvPr>
        <xdr:cNvSpPr txBox="1"/>
      </xdr:nvSpPr>
      <xdr:spPr>
        <a:xfrm>
          <a:off x="4212590" y="573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20828</xdr:rowOff>
    </xdr:from>
    <xdr:to>
      <xdr:col>20</xdr:col>
      <xdr:colOff>38100</xdr:colOff>
      <xdr:row>34</xdr:row>
      <xdr:rowOff>122428</xdr:rowOff>
    </xdr:to>
    <xdr:sp macro="" textlink="">
      <xdr:nvSpPr>
        <xdr:cNvPr id="73" name="楕円 72">
          <a:extLst>
            <a:ext uri="{FF2B5EF4-FFF2-40B4-BE49-F238E27FC236}">
              <a16:creationId xmlns:a16="http://schemas.microsoft.com/office/drawing/2014/main" id="{793908C5-EFA7-4398-A82F-9E64F842476D}"/>
            </a:ext>
          </a:extLst>
        </xdr:cNvPr>
        <xdr:cNvSpPr/>
      </xdr:nvSpPr>
      <xdr:spPr>
        <a:xfrm>
          <a:off x="3388360" y="5846318"/>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71628</xdr:rowOff>
    </xdr:from>
    <xdr:to>
      <xdr:col>24</xdr:col>
      <xdr:colOff>63500</xdr:colOff>
      <xdr:row>34</xdr:row>
      <xdr:rowOff>103632</xdr:rowOff>
    </xdr:to>
    <xdr:cxnSp macro="">
      <xdr:nvCxnSpPr>
        <xdr:cNvPr id="74" name="直線コネクタ 73">
          <a:extLst>
            <a:ext uri="{FF2B5EF4-FFF2-40B4-BE49-F238E27FC236}">
              <a16:creationId xmlns:a16="http://schemas.microsoft.com/office/drawing/2014/main" id="{ED3A2A3D-2B8B-4176-B3FA-F31FE81BD22C}"/>
            </a:ext>
          </a:extLst>
        </xdr:cNvPr>
        <xdr:cNvCxnSpPr/>
      </xdr:nvCxnSpPr>
      <xdr:spPr>
        <a:xfrm>
          <a:off x="3431540" y="5899023"/>
          <a:ext cx="74295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151130</xdr:rowOff>
    </xdr:from>
    <xdr:to>
      <xdr:col>15</xdr:col>
      <xdr:colOff>101600</xdr:colOff>
      <xdr:row>34</xdr:row>
      <xdr:rowOff>81280</xdr:rowOff>
    </xdr:to>
    <xdr:sp macro="" textlink="">
      <xdr:nvSpPr>
        <xdr:cNvPr id="75" name="楕円 74">
          <a:extLst>
            <a:ext uri="{FF2B5EF4-FFF2-40B4-BE49-F238E27FC236}">
              <a16:creationId xmlns:a16="http://schemas.microsoft.com/office/drawing/2014/main" id="{B96E2300-3659-499C-AD5E-965833B40944}"/>
            </a:ext>
          </a:extLst>
        </xdr:cNvPr>
        <xdr:cNvSpPr/>
      </xdr:nvSpPr>
      <xdr:spPr>
        <a:xfrm>
          <a:off x="2571750" y="58089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30480</xdr:rowOff>
    </xdr:from>
    <xdr:to>
      <xdr:col>19</xdr:col>
      <xdr:colOff>177800</xdr:colOff>
      <xdr:row>34</xdr:row>
      <xdr:rowOff>71628</xdr:rowOff>
    </xdr:to>
    <xdr:cxnSp macro="">
      <xdr:nvCxnSpPr>
        <xdr:cNvPr id="76" name="直線コネクタ 75">
          <a:extLst>
            <a:ext uri="{FF2B5EF4-FFF2-40B4-BE49-F238E27FC236}">
              <a16:creationId xmlns:a16="http://schemas.microsoft.com/office/drawing/2014/main" id="{45A09080-CDDB-4D81-8B01-C9AE996E24C2}"/>
            </a:ext>
          </a:extLst>
        </xdr:cNvPr>
        <xdr:cNvCxnSpPr/>
      </xdr:nvCxnSpPr>
      <xdr:spPr>
        <a:xfrm>
          <a:off x="2626360" y="5857875"/>
          <a:ext cx="80518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128270</xdr:rowOff>
    </xdr:from>
    <xdr:to>
      <xdr:col>10</xdr:col>
      <xdr:colOff>165100</xdr:colOff>
      <xdr:row>34</xdr:row>
      <xdr:rowOff>58420</xdr:rowOff>
    </xdr:to>
    <xdr:sp macro="" textlink="">
      <xdr:nvSpPr>
        <xdr:cNvPr id="77" name="楕円 76">
          <a:extLst>
            <a:ext uri="{FF2B5EF4-FFF2-40B4-BE49-F238E27FC236}">
              <a16:creationId xmlns:a16="http://schemas.microsoft.com/office/drawing/2014/main" id="{9A5D7150-B924-4D27-A486-2CA44F80A9EF}"/>
            </a:ext>
          </a:extLst>
        </xdr:cNvPr>
        <xdr:cNvSpPr/>
      </xdr:nvSpPr>
      <xdr:spPr>
        <a:xfrm>
          <a:off x="1774190" y="578993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7620</xdr:rowOff>
    </xdr:from>
    <xdr:to>
      <xdr:col>15</xdr:col>
      <xdr:colOff>50800</xdr:colOff>
      <xdr:row>34</xdr:row>
      <xdr:rowOff>30480</xdr:rowOff>
    </xdr:to>
    <xdr:cxnSp macro="">
      <xdr:nvCxnSpPr>
        <xdr:cNvPr id="78" name="直線コネクタ 77">
          <a:extLst>
            <a:ext uri="{FF2B5EF4-FFF2-40B4-BE49-F238E27FC236}">
              <a16:creationId xmlns:a16="http://schemas.microsoft.com/office/drawing/2014/main" id="{FA87B49C-A471-48D3-B3F7-32B728BC6589}"/>
            </a:ext>
          </a:extLst>
        </xdr:cNvPr>
        <xdr:cNvCxnSpPr/>
      </xdr:nvCxnSpPr>
      <xdr:spPr>
        <a:xfrm>
          <a:off x="1828800" y="5838825"/>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109982</xdr:rowOff>
    </xdr:from>
    <xdr:to>
      <xdr:col>6</xdr:col>
      <xdr:colOff>38100</xdr:colOff>
      <xdr:row>34</xdr:row>
      <xdr:rowOff>40132</xdr:rowOff>
    </xdr:to>
    <xdr:sp macro="" textlink="">
      <xdr:nvSpPr>
        <xdr:cNvPr id="79" name="楕円 78">
          <a:extLst>
            <a:ext uri="{FF2B5EF4-FFF2-40B4-BE49-F238E27FC236}">
              <a16:creationId xmlns:a16="http://schemas.microsoft.com/office/drawing/2014/main" id="{6267A0AE-0CD4-45D8-8E55-E7B1EFD6D52B}"/>
            </a:ext>
          </a:extLst>
        </xdr:cNvPr>
        <xdr:cNvSpPr/>
      </xdr:nvSpPr>
      <xdr:spPr>
        <a:xfrm>
          <a:off x="988060" y="576592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160782</xdr:rowOff>
    </xdr:from>
    <xdr:to>
      <xdr:col>10</xdr:col>
      <xdr:colOff>114300</xdr:colOff>
      <xdr:row>34</xdr:row>
      <xdr:rowOff>7620</xdr:rowOff>
    </xdr:to>
    <xdr:cxnSp macro="">
      <xdr:nvCxnSpPr>
        <xdr:cNvPr id="80" name="直線コネクタ 79">
          <a:extLst>
            <a:ext uri="{FF2B5EF4-FFF2-40B4-BE49-F238E27FC236}">
              <a16:creationId xmlns:a16="http://schemas.microsoft.com/office/drawing/2014/main" id="{C07F621D-5584-43C6-865F-63ECDACE5B49}"/>
            </a:ext>
          </a:extLst>
        </xdr:cNvPr>
        <xdr:cNvCxnSpPr/>
      </xdr:nvCxnSpPr>
      <xdr:spPr>
        <a:xfrm>
          <a:off x="1031240" y="5820537"/>
          <a:ext cx="79756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104411</xdr:rowOff>
    </xdr:from>
    <xdr:ext cx="405111" cy="259045"/>
    <xdr:sp macro="" textlink="">
      <xdr:nvSpPr>
        <xdr:cNvPr id="81" name="n_1aveValue【道路】&#10;有形固定資産減価償却率">
          <a:extLst>
            <a:ext uri="{FF2B5EF4-FFF2-40B4-BE49-F238E27FC236}">
              <a16:creationId xmlns:a16="http://schemas.microsoft.com/office/drawing/2014/main" id="{BDE70FF3-3E30-44E9-8C37-4CF96F737974}"/>
            </a:ext>
          </a:extLst>
        </xdr:cNvPr>
        <xdr:cNvSpPr txBox="1"/>
      </xdr:nvSpPr>
      <xdr:spPr>
        <a:xfrm>
          <a:off x="3239144" y="6446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86123</xdr:rowOff>
    </xdr:from>
    <xdr:ext cx="405111" cy="259045"/>
    <xdr:sp macro="" textlink="">
      <xdr:nvSpPr>
        <xdr:cNvPr id="82" name="n_2aveValue【道路】&#10;有形固定資産減価償却率">
          <a:extLst>
            <a:ext uri="{FF2B5EF4-FFF2-40B4-BE49-F238E27FC236}">
              <a16:creationId xmlns:a16="http://schemas.microsoft.com/office/drawing/2014/main" id="{66E0996C-817C-4280-952F-7539ACE5E9E2}"/>
            </a:ext>
          </a:extLst>
        </xdr:cNvPr>
        <xdr:cNvSpPr txBox="1"/>
      </xdr:nvSpPr>
      <xdr:spPr>
        <a:xfrm>
          <a:off x="2439044" y="6431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49547</xdr:rowOff>
    </xdr:from>
    <xdr:ext cx="405111" cy="259045"/>
    <xdr:sp macro="" textlink="">
      <xdr:nvSpPr>
        <xdr:cNvPr id="83" name="n_3aveValue【道路】&#10;有形固定資産減価償却率">
          <a:extLst>
            <a:ext uri="{FF2B5EF4-FFF2-40B4-BE49-F238E27FC236}">
              <a16:creationId xmlns:a16="http://schemas.microsoft.com/office/drawing/2014/main" id="{94AC4D86-75C8-4A9E-A53A-FB890F428BE0}"/>
            </a:ext>
          </a:extLst>
        </xdr:cNvPr>
        <xdr:cNvSpPr txBox="1"/>
      </xdr:nvSpPr>
      <xdr:spPr>
        <a:xfrm>
          <a:off x="164148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24401</xdr:rowOff>
    </xdr:from>
    <xdr:ext cx="405111" cy="259045"/>
    <xdr:sp macro="" textlink="">
      <xdr:nvSpPr>
        <xdr:cNvPr id="84" name="n_4aveValue【道路】&#10;有形固定資産減価償却率">
          <a:extLst>
            <a:ext uri="{FF2B5EF4-FFF2-40B4-BE49-F238E27FC236}">
              <a16:creationId xmlns:a16="http://schemas.microsoft.com/office/drawing/2014/main" id="{726DD6B9-E2BA-44EE-BDF3-ED25AA8A23E3}"/>
            </a:ext>
          </a:extLst>
        </xdr:cNvPr>
        <xdr:cNvSpPr txBox="1"/>
      </xdr:nvSpPr>
      <xdr:spPr>
        <a:xfrm>
          <a:off x="855354" y="63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138955</xdr:rowOff>
    </xdr:from>
    <xdr:ext cx="405111" cy="259045"/>
    <xdr:sp macro="" textlink="">
      <xdr:nvSpPr>
        <xdr:cNvPr id="85" name="n_1mainValue【道路】&#10;有形固定資産減価償却率">
          <a:extLst>
            <a:ext uri="{FF2B5EF4-FFF2-40B4-BE49-F238E27FC236}">
              <a16:creationId xmlns:a16="http://schemas.microsoft.com/office/drawing/2014/main" id="{91CA93D9-5AA5-4262-B93A-C6340BA5B971}"/>
            </a:ext>
          </a:extLst>
        </xdr:cNvPr>
        <xdr:cNvSpPr txBox="1"/>
      </xdr:nvSpPr>
      <xdr:spPr>
        <a:xfrm>
          <a:off x="3239144" y="5621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97807</xdr:rowOff>
    </xdr:from>
    <xdr:ext cx="405111" cy="259045"/>
    <xdr:sp macro="" textlink="">
      <xdr:nvSpPr>
        <xdr:cNvPr id="86" name="n_2mainValue【道路】&#10;有形固定資産減価償却率">
          <a:extLst>
            <a:ext uri="{FF2B5EF4-FFF2-40B4-BE49-F238E27FC236}">
              <a16:creationId xmlns:a16="http://schemas.microsoft.com/office/drawing/2014/main" id="{2F6D15E8-4C9B-4D93-BC81-B9A6600E4466}"/>
            </a:ext>
          </a:extLst>
        </xdr:cNvPr>
        <xdr:cNvSpPr txBox="1"/>
      </xdr:nvSpPr>
      <xdr:spPr>
        <a:xfrm>
          <a:off x="2439044" y="558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74947</xdr:rowOff>
    </xdr:from>
    <xdr:ext cx="405111" cy="259045"/>
    <xdr:sp macro="" textlink="">
      <xdr:nvSpPr>
        <xdr:cNvPr id="87" name="n_3mainValue【道路】&#10;有形固定資産減価償却率">
          <a:extLst>
            <a:ext uri="{FF2B5EF4-FFF2-40B4-BE49-F238E27FC236}">
              <a16:creationId xmlns:a16="http://schemas.microsoft.com/office/drawing/2014/main" id="{9DA34436-21EB-4B54-B870-09A3400F44AB}"/>
            </a:ext>
          </a:extLst>
        </xdr:cNvPr>
        <xdr:cNvSpPr txBox="1"/>
      </xdr:nvSpPr>
      <xdr:spPr>
        <a:xfrm>
          <a:off x="164148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56659</xdr:rowOff>
    </xdr:from>
    <xdr:ext cx="405111" cy="259045"/>
    <xdr:sp macro="" textlink="">
      <xdr:nvSpPr>
        <xdr:cNvPr id="88" name="n_4mainValue【道路】&#10;有形固定資産減価償却率">
          <a:extLst>
            <a:ext uri="{FF2B5EF4-FFF2-40B4-BE49-F238E27FC236}">
              <a16:creationId xmlns:a16="http://schemas.microsoft.com/office/drawing/2014/main" id="{15D54ED0-4DCD-41DA-8C5C-1BAC09E92BA6}"/>
            </a:ext>
          </a:extLst>
        </xdr:cNvPr>
        <xdr:cNvSpPr txBox="1"/>
      </xdr:nvSpPr>
      <xdr:spPr>
        <a:xfrm>
          <a:off x="855354" y="5546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D6BA0F5-710A-4E2D-8E86-8735DC664FF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962AE320-CA43-4BD6-8154-54997CB8B2EE}"/>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5BD186D-93BC-4881-A24F-A09C4338EF6E}"/>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C6CF9CA4-BC6C-4FF0-B428-3BFAB549CDDC}"/>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0E8348F-05C0-4A69-9F1A-A9F0A611F259}"/>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A2474D08-8ABD-4AEF-B2CF-8135FE236EF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34C313D-EB54-4358-BF36-CA6003FB6C01}"/>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A0E57B1-C372-43A0-B4B6-C667A50F7600}"/>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0B1D13C-0008-4032-B524-3F451A964E26}"/>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01000C4-CCFE-48E0-92A5-9D33D34E46B2}"/>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3C0A1090-0F57-4F1B-BF36-1A0C7D96E02B}"/>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EB2EDBC-00DB-41CE-B4CB-F7DBF323133D}"/>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E41F77F-B0EB-4E83-9C4A-DACB9ADE6040}"/>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F1CD38E1-88A0-4BCD-8395-F27173B66530}"/>
            </a:ext>
          </a:extLst>
        </xdr:cNvPr>
        <xdr:cNvSpPr txBox="1"/>
      </xdr:nvSpPr>
      <xdr:spPr>
        <a:xfrm>
          <a:off x="5485961" y="67138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1CB37C5-4C2F-456D-8FD8-AACB1EDE68DB}"/>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E20208C-73E5-4233-8DCE-5840922102F3}"/>
            </a:ext>
          </a:extLst>
        </xdr:cNvPr>
        <xdr:cNvSpPr txBox="1"/>
      </xdr:nvSpPr>
      <xdr:spPr>
        <a:xfrm>
          <a:off x="5485961" y="6336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74F1626-8401-473E-8F3B-87E4CED874FE}"/>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93809F7-F6F4-4D88-BAB7-EF366F58DC83}"/>
            </a:ext>
          </a:extLst>
        </xdr:cNvPr>
        <xdr:cNvSpPr txBox="1"/>
      </xdr:nvSpPr>
      <xdr:spPr>
        <a:xfrm>
          <a:off x="5485961" y="5955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E68DA6A-5817-4B7E-99A0-9B3A34DFEE5D}"/>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354E5C4-2190-414F-8EEE-0C0EE7C02ED2}"/>
            </a:ext>
          </a:extLst>
        </xdr:cNvPr>
        <xdr:cNvSpPr txBox="1"/>
      </xdr:nvSpPr>
      <xdr:spPr>
        <a:xfrm>
          <a:off x="5485961" y="5574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2EB5B66-7374-4AB1-A88D-61C37B744DBC}"/>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82A5B4A5-213A-41E6-B00F-6452BA7C2A9D}"/>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D942C879-2CDF-4DAB-9E92-B15F05C39DB4}"/>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64198</xdr:rowOff>
    </xdr:from>
    <xdr:to>
      <xdr:col>54</xdr:col>
      <xdr:colOff>189865</xdr:colOff>
      <xdr:row>41</xdr:row>
      <xdr:rowOff>146476</xdr:rowOff>
    </xdr:to>
    <xdr:cxnSp macro="">
      <xdr:nvCxnSpPr>
        <xdr:cNvPr id="112" name="直線コネクタ 111">
          <a:extLst>
            <a:ext uri="{FF2B5EF4-FFF2-40B4-BE49-F238E27FC236}">
              <a16:creationId xmlns:a16="http://schemas.microsoft.com/office/drawing/2014/main" id="{0B54331C-217D-4E85-B058-A4459B13F0D6}"/>
            </a:ext>
          </a:extLst>
        </xdr:cNvPr>
        <xdr:cNvCxnSpPr/>
      </xdr:nvCxnSpPr>
      <xdr:spPr>
        <a:xfrm flipV="1">
          <a:off x="9429115" y="5889688"/>
          <a:ext cx="0" cy="1284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150303</xdr:rowOff>
    </xdr:from>
    <xdr:ext cx="469744" cy="259045"/>
    <xdr:sp macro="" textlink="">
      <xdr:nvSpPr>
        <xdr:cNvPr id="113" name="【道路】&#10;一人当たり延長最小値テキスト">
          <a:extLst>
            <a:ext uri="{FF2B5EF4-FFF2-40B4-BE49-F238E27FC236}">
              <a16:creationId xmlns:a16="http://schemas.microsoft.com/office/drawing/2014/main" id="{9B0B20BA-5CA9-4BF9-935E-3E8ECE50AFF6}"/>
            </a:ext>
          </a:extLst>
        </xdr:cNvPr>
        <xdr:cNvSpPr txBox="1"/>
      </xdr:nvSpPr>
      <xdr:spPr>
        <a:xfrm>
          <a:off x="9467850" y="717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146476</xdr:rowOff>
    </xdr:from>
    <xdr:to>
      <xdr:col>55</xdr:col>
      <xdr:colOff>88900</xdr:colOff>
      <xdr:row>41</xdr:row>
      <xdr:rowOff>146476</xdr:rowOff>
    </xdr:to>
    <xdr:cxnSp macro="">
      <xdr:nvCxnSpPr>
        <xdr:cNvPr id="114" name="直線コネクタ 113">
          <a:extLst>
            <a:ext uri="{FF2B5EF4-FFF2-40B4-BE49-F238E27FC236}">
              <a16:creationId xmlns:a16="http://schemas.microsoft.com/office/drawing/2014/main" id="{FBBD8429-DC31-426C-A4F9-B77C8D3BB1EF}"/>
            </a:ext>
          </a:extLst>
        </xdr:cNvPr>
        <xdr:cNvCxnSpPr/>
      </xdr:nvCxnSpPr>
      <xdr:spPr>
        <a:xfrm>
          <a:off x="9356090" y="717402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10875</xdr:rowOff>
    </xdr:from>
    <xdr:ext cx="534377" cy="259045"/>
    <xdr:sp macro="" textlink="">
      <xdr:nvSpPr>
        <xdr:cNvPr id="115" name="【道路】&#10;一人当たり延長最大値テキスト">
          <a:extLst>
            <a:ext uri="{FF2B5EF4-FFF2-40B4-BE49-F238E27FC236}">
              <a16:creationId xmlns:a16="http://schemas.microsoft.com/office/drawing/2014/main" id="{46807E13-6482-43AA-84BE-87097A588450}"/>
            </a:ext>
          </a:extLst>
        </xdr:cNvPr>
        <xdr:cNvSpPr txBox="1"/>
      </xdr:nvSpPr>
      <xdr:spPr>
        <a:xfrm>
          <a:off x="9467850" y="567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64198</xdr:rowOff>
    </xdr:from>
    <xdr:to>
      <xdr:col>55</xdr:col>
      <xdr:colOff>88900</xdr:colOff>
      <xdr:row>34</xdr:row>
      <xdr:rowOff>64198</xdr:rowOff>
    </xdr:to>
    <xdr:cxnSp macro="">
      <xdr:nvCxnSpPr>
        <xdr:cNvPr id="116" name="直線コネクタ 115">
          <a:extLst>
            <a:ext uri="{FF2B5EF4-FFF2-40B4-BE49-F238E27FC236}">
              <a16:creationId xmlns:a16="http://schemas.microsoft.com/office/drawing/2014/main" id="{62D2F040-65D0-4DC4-B1DB-054F0D63CB71}"/>
            </a:ext>
          </a:extLst>
        </xdr:cNvPr>
        <xdr:cNvCxnSpPr/>
      </xdr:nvCxnSpPr>
      <xdr:spPr>
        <a:xfrm>
          <a:off x="9356090" y="588968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60520</xdr:rowOff>
    </xdr:from>
    <xdr:ext cx="534377" cy="259045"/>
    <xdr:sp macro="" textlink="">
      <xdr:nvSpPr>
        <xdr:cNvPr id="117" name="【道路】&#10;一人当たり延長平均値テキスト">
          <a:extLst>
            <a:ext uri="{FF2B5EF4-FFF2-40B4-BE49-F238E27FC236}">
              <a16:creationId xmlns:a16="http://schemas.microsoft.com/office/drawing/2014/main" id="{AE1E24D1-F847-40E8-A615-A5B71F1D844C}"/>
            </a:ext>
          </a:extLst>
        </xdr:cNvPr>
        <xdr:cNvSpPr txBox="1"/>
      </xdr:nvSpPr>
      <xdr:spPr>
        <a:xfrm>
          <a:off x="9467850" y="67432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82093</xdr:rowOff>
    </xdr:from>
    <xdr:to>
      <xdr:col>55</xdr:col>
      <xdr:colOff>50800</xdr:colOff>
      <xdr:row>40</xdr:row>
      <xdr:rowOff>12243</xdr:rowOff>
    </xdr:to>
    <xdr:sp macro="" textlink="">
      <xdr:nvSpPr>
        <xdr:cNvPr id="118" name="フローチャート: 判断 117">
          <a:extLst>
            <a:ext uri="{FF2B5EF4-FFF2-40B4-BE49-F238E27FC236}">
              <a16:creationId xmlns:a16="http://schemas.microsoft.com/office/drawing/2014/main" id="{41C3D169-5950-461E-8ED7-8614A63BD68E}"/>
            </a:ext>
          </a:extLst>
        </xdr:cNvPr>
        <xdr:cNvSpPr/>
      </xdr:nvSpPr>
      <xdr:spPr>
        <a:xfrm>
          <a:off x="9394190" y="6770548"/>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78798</xdr:rowOff>
    </xdr:from>
    <xdr:to>
      <xdr:col>50</xdr:col>
      <xdr:colOff>165100</xdr:colOff>
      <xdr:row>40</xdr:row>
      <xdr:rowOff>8948</xdr:rowOff>
    </xdr:to>
    <xdr:sp macro="" textlink="">
      <xdr:nvSpPr>
        <xdr:cNvPr id="119" name="フローチャート: 判断 118">
          <a:extLst>
            <a:ext uri="{FF2B5EF4-FFF2-40B4-BE49-F238E27FC236}">
              <a16:creationId xmlns:a16="http://schemas.microsoft.com/office/drawing/2014/main" id="{88015FBD-65A0-4B8B-B37C-A3BA6DCF2EB9}"/>
            </a:ext>
          </a:extLst>
        </xdr:cNvPr>
        <xdr:cNvSpPr/>
      </xdr:nvSpPr>
      <xdr:spPr>
        <a:xfrm>
          <a:off x="8632190" y="676534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88512</xdr:rowOff>
    </xdr:from>
    <xdr:to>
      <xdr:col>46</xdr:col>
      <xdr:colOff>38100</xdr:colOff>
      <xdr:row>40</xdr:row>
      <xdr:rowOff>18662</xdr:rowOff>
    </xdr:to>
    <xdr:sp macro="" textlink="">
      <xdr:nvSpPr>
        <xdr:cNvPr id="120" name="フローチャート: 判断 119">
          <a:extLst>
            <a:ext uri="{FF2B5EF4-FFF2-40B4-BE49-F238E27FC236}">
              <a16:creationId xmlns:a16="http://schemas.microsoft.com/office/drawing/2014/main" id="{B8EE5984-6AF4-4893-8EF3-2882E7F9BC19}"/>
            </a:ext>
          </a:extLst>
        </xdr:cNvPr>
        <xdr:cNvSpPr/>
      </xdr:nvSpPr>
      <xdr:spPr>
        <a:xfrm>
          <a:off x="7846060" y="67788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98266</xdr:rowOff>
    </xdr:from>
    <xdr:to>
      <xdr:col>41</xdr:col>
      <xdr:colOff>101600</xdr:colOff>
      <xdr:row>40</xdr:row>
      <xdr:rowOff>28416</xdr:rowOff>
    </xdr:to>
    <xdr:sp macro="" textlink="">
      <xdr:nvSpPr>
        <xdr:cNvPr id="121" name="フローチャート: 判断 120">
          <a:extLst>
            <a:ext uri="{FF2B5EF4-FFF2-40B4-BE49-F238E27FC236}">
              <a16:creationId xmlns:a16="http://schemas.microsoft.com/office/drawing/2014/main" id="{6A083F8D-69C0-4B5C-BDCE-B06C46C29FF8}"/>
            </a:ext>
          </a:extLst>
        </xdr:cNvPr>
        <xdr:cNvSpPr/>
      </xdr:nvSpPr>
      <xdr:spPr>
        <a:xfrm>
          <a:off x="7029450" y="67810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103200</xdr:rowOff>
    </xdr:from>
    <xdr:to>
      <xdr:col>36</xdr:col>
      <xdr:colOff>165100</xdr:colOff>
      <xdr:row>40</xdr:row>
      <xdr:rowOff>33350</xdr:rowOff>
    </xdr:to>
    <xdr:sp macro="" textlink="">
      <xdr:nvSpPr>
        <xdr:cNvPr id="122" name="フローチャート: 判断 121">
          <a:extLst>
            <a:ext uri="{FF2B5EF4-FFF2-40B4-BE49-F238E27FC236}">
              <a16:creationId xmlns:a16="http://schemas.microsoft.com/office/drawing/2014/main" id="{F3C26493-A6BD-4B35-B6AA-F8949D78DB7F}"/>
            </a:ext>
          </a:extLst>
        </xdr:cNvPr>
        <xdr:cNvSpPr/>
      </xdr:nvSpPr>
      <xdr:spPr>
        <a:xfrm>
          <a:off x="6231890" y="678784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79BD9021-F0E5-4125-974C-1911A1508835}"/>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CA1AEBE-188F-439A-94C8-70BB468F381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1009B2A-97B5-4B80-AF09-DF02BF1BCB94}"/>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245E019-47C2-4906-9C47-30D1512AD780}"/>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8A9FD9C-AFB6-4633-BCE3-5EE8FF389F8B}"/>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43040</xdr:rowOff>
    </xdr:from>
    <xdr:to>
      <xdr:col>55</xdr:col>
      <xdr:colOff>50800</xdr:colOff>
      <xdr:row>39</xdr:row>
      <xdr:rowOff>144640</xdr:rowOff>
    </xdr:to>
    <xdr:sp macro="" textlink="">
      <xdr:nvSpPr>
        <xdr:cNvPr id="128" name="楕円 127">
          <a:extLst>
            <a:ext uri="{FF2B5EF4-FFF2-40B4-BE49-F238E27FC236}">
              <a16:creationId xmlns:a16="http://schemas.microsoft.com/office/drawing/2014/main" id="{CFFE0152-666D-41B6-8449-3DB1F626839B}"/>
            </a:ext>
          </a:extLst>
        </xdr:cNvPr>
        <xdr:cNvSpPr/>
      </xdr:nvSpPr>
      <xdr:spPr>
        <a:xfrm>
          <a:off x="9394190" y="6731495"/>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65917</xdr:rowOff>
    </xdr:from>
    <xdr:ext cx="534377" cy="259045"/>
    <xdr:sp macro="" textlink="">
      <xdr:nvSpPr>
        <xdr:cNvPr id="129" name="【道路】&#10;一人当たり延長該当値テキスト">
          <a:extLst>
            <a:ext uri="{FF2B5EF4-FFF2-40B4-BE49-F238E27FC236}">
              <a16:creationId xmlns:a16="http://schemas.microsoft.com/office/drawing/2014/main" id="{4CB8763C-E556-454F-88CA-169E4AE4BBA7}"/>
            </a:ext>
          </a:extLst>
        </xdr:cNvPr>
        <xdr:cNvSpPr txBox="1"/>
      </xdr:nvSpPr>
      <xdr:spPr>
        <a:xfrm>
          <a:off x="9467850" y="657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50260</xdr:rowOff>
    </xdr:from>
    <xdr:to>
      <xdr:col>50</xdr:col>
      <xdr:colOff>165100</xdr:colOff>
      <xdr:row>39</xdr:row>
      <xdr:rowOff>151860</xdr:rowOff>
    </xdr:to>
    <xdr:sp macro="" textlink="">
      <xdr:nvSpPr>
        <xdr:cNvPr id="130" name="楕円 129">
          <a:extLst>
            <a:ext uri="{FF2B5EF4-FFF2-40B4-BE49-F238E27FC236}">
              <a16:creationId xmlns:a16="http://schemas.microsoft.com/office/drawing/2014/main" id="{9A4B782A-B13E-43C0-A240-7C6DF5B78B06}"/>
            </a:ext>
          </a:extLst>
        </xdr:cNvPr>
        <xdr:cNvSpPr/>
      </xdr:nvSpPr>
      <xdr:spPr>
        <a:xfrm>
          <a:off x="8632190" y="6740620"/>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93840</xdr:rowOff>
    </xdr:from>
    <xdr:to>
      <xdr:col>55</xdr:col>
      <xdr:colOff>0</xdr:colOff>
      <xdr:row>39</xdr:row>
      <xdr:rowOff>101060</xdr:rowOff>
    </xdr:to>
    <xdr:cxnSp macro="">
      <xdr:nvCxnSpPr>
        <xdr:cNvPr id="131" name="直線コネクタ 130">
          <a:extLst>
            <a:ext uri="{FF2B5EF4-FFF2-40B4-BE49-F238E27FC236}">
              <a16:creationId xmlns:a16="http://schemas.microsoft.com/office/drawing/2014/main" id="{B409F636-B455-4D5D-946F-FD2FAB96CCAE}"/>
            </a:ext>
          </a:extLst>
        </xdr:cNvPr>
        <xdr:cNvCxnSpPr/>
      </xdr:nvCxnSpPr>
      <xdr:spPr>
        <a:xfrm flipV="1">
          <a:off x="8686800" y="67842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55099</xdr:rowOff>
    </xdr:from>
    <xdr:to>
      <xdr:col>46</xdr:col>
      <xdr:colOff>38100</xdr:colOff>
      <xdr:row>39</xdr:row>
      <xdr:rowOff>156699</xdr:rowOff>
    </xdr:to>
    <xdr:sp macro="" textlink="">
      <xdr:nvSpPr>
        <xdr:cNvPr id="132" name="楕円 131">
          <a:extLst>
            <a:ext uri="{FF2B5EF4-FFF2-40B4-BE49-F238E27FC236}">
              <a16:creationId xmlns:a16="http://schemas.microsoft.com/office/drawing/2014/main" id="{8D903AA1-3C78-4F9A-9CB5-91B4B1EED244}"/>
            </a:ext>
          </a:extLst>
        </xdr:cNvPr>
        <xdr:cNvSpPr/>
      </xdr:nvSpPr>
      <xdr:spPr>
        <a:xfrm>
          <a:off x="7846060" y="6745459"/>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101060</xdr:rowOff>
    </xdr:from>
    <xdr:to>
      <xdr:col>50</xdr:col>
      <xdr:colOff>114300</xdr:colOff>
      <xdr:row>39</xdr:row>
      <xdr:rowOff>105899</xdr:rowOff>
    </xdr:to>
    <xdr:cxnSp macro="">
      <xdr:nvCxnSpPr>
        <xdr:cNvPr id="133" name="直線コネクタ 132">
          <a:extLst>
            <a:ext uri="{FF2B5EF4-FFF2-40B4-BE49-F238E27FC236}">
              <a16:creationId xmlns:a16="http://schemas.microsoft.com/office/drawing/2014/main" id="{C6E812D3-F52D-49D8-A899-A90D82C68465}"/>
            </a:ext>
          </a:extLst>
        </xdr:cNvPr>
        <xdr:cNvCxnSpPr/>
      </xdr:nvCxnSpPr>
      <xdr:spPr>
        <a:xfrm flipV="1">
          <a:off x="7889240" y="6783800"/>
          <a:ext cx="797560" cy="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61043</xdr:rowOff>
    </xdr:from>
    <xdr:to>
      <xdr:col>41</xdr:col>
      <xdr:colOff>101600</xdr:colOff>
      <xdr:row>39</xdr:row>
      <xdr:rowOff>162643</xdr:rowOff>
    </xdr:to>
    <xdr:sp macro="" textlink="">
      <xdr:nvSpPr>
        <xdr:cNvPr id="134" name="楕円 133">
          <a:extLst>
            <a:ext uri="{FF2B5EF4-FFF2-40B4-BE49-F238E27FC236}">
              <a16:creationId xmlns:a16="http://schemas.microsoft.com/office/drawing/2014/main" id="{994EE8E1-3206-4E5D-A7EC-A93EE86DEE0D}"/>
            </a:ext>
          </a:extLst>
        </xdr:cNvPr>
        <xdr:cNvSpPr/>
      </xdr:nvSpPr>
      <xdr:spPr>
        <a:xfrm>
          <a:off x="7029450" y="674378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105899</xdr:rowOff>
    </xdr:from>
    <xdr:to>
      <xdr:col>45</xdr:col>
      <xdr:colOff>177800</xdr:colOff>
      <xdr:row>39</xdr:row>
      <xdr:rowOff>111843</xdr:rowOff>
    </xdr:to>
    <xdr:cxnSp macro="">
      <xdr:nvCxnSpPr>
        <xdr:cNvPr id="135" name="直線コネクタ 134">
          <a:extLst>
            <a:ext uri="{FF2B5EF4-FFF2-40B4-BE49-F238E27FC236}">
              <a16:creationId xmlns:a16="http://schemas.microsoft.com/office/drawing/2014/main" id="{698FDD86-D70D-4607-8972-4A8449C8AC50}"/>
            </a:ext>
          </a:extLst>
        </xdr:cNvPr>
        <xdr:cNvCxnSpPr/>
      </xdr:nvCxnSpPr>
      <xdr:spPr>
        <a:xfrm flipV="1">
          <a:off x="7084060" y="6790544"/>
          <a:ext cx="805180" cy="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62605</xdr:rowOff>
    </xdr:from>
    <xdr:to>
      <xdr:col>36</xdr:col>
      <xdr:colOff>165100</xdr:colOff>
      <xdr:row>39</xdr:row>
      <xdr:rowOff>164205</xdr:rowOff>
    </xdr:to>
    <xdr:sp macro="" textlink="">
      <xdr:nvSpPr>
        <xdr:cNvPr id="136" name="楕円 135">
          <a:extLst>
            <a:ext uri="{FF2B5EF4-FFF2-40B4-BE49-F238E27FC236}">
              <a16:creationId xmlns:a16="http://schemas.microsoft.com/office/drawing/2014/main" id="{F898F702-5195-43FA-8B6A-21F7CC2F4218}"/>
            </a:ext>
          </a:extLst>
        </xdr:cNvPr>
        <xdr:cNvSpPr/>
      </xdr:nvSpPr>
      <xdr:spPr>
        <a:xfrm>
          <a:off x="6231890" y="6745345"/>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111843</xdr:rowOff>
    </xdr:from>
    <xdr:to>
      <xdr:col>41</xdr:col>
      <xdr:colOff>50800</xdr:colOff>
      <xdr:row>39</xdr:row>
      <xdr:rowOff>113405</xdr:rowOff>
    </xdr:to>
    <xdr:cxnSp macro="">
      <xdr:nvCxnSpPr>
        <xdr:cNvPr id="137" name="直線コネクタ 136">
          <a:extLst>
            <a:ext uri="{FF2B5EF4-FFF2-40B4-BE49-F238E27FC236}">
              <a16:creationId xmlns:a16="http://schemas.microsoft.com/office/drawing/2014/main" id="{B8A12FC7-2A4F-480E-89E8-5DCF2BE30A2B}"/>
            </a:ext>
          </a:extLst>
        </xdr:cNvPr>
        <xdr:cNvCxnSpPr/>
      </xdr:nvCxnSpPr>
      <xdr:spPr>
        <a:xfrm flipV="1">
          <a:off x="6286500" y="6798393"/>
          <a:ext cx="797560" cy="1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75</xdr:rowOff>
    </xdr:from>
    <xdr:ext cx="534377" cy="259045"/>
    <xdr:sp macro="" textlink="">
      <xdr:nvSpPr>
        <xdr:cNvPr id="138" name="n_1aveValue【道路】&#10;一人当たり延長">
          <a:extLst>
            <a:ext uri="{FF2B5EF4-FFF2-40B4-BE49-F238E27FC236}">
              <a16:creationId xmlns:a16="http://schemas.microsoft.com/office/drawing/2014/main" id="{725CACE8-5C3C-4F81-8594-4930F07413EC}"/>
            </a:ext>
          </a:extLst>
        </xdr:cNvPr>
        <xdr:cNvSpPr txBox="1"/>
      </xdr:nvSpPr>
      <xdr:spPr>
        <a:xfrm>
          <a:off x="8422151" y="6858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9789</xdr:rowOff>
    </xdr:from>
    <xdr:ext cx="534377" cy="259045"/>
    <xdr:sp macro="" textlink="">
      <xdr:nvSpPr>
        <xdr:cNvPr id="139" name="n_2aveValue【道路】&#10;一人当たり延長">
          <a:extLst>
            <a:ext uri="{FF2B5EF4-FFF2-40B4-BE49-F238E27FC236}">
              <a16:creationId xmlns:a16="http://schemas.microsoft.com/office/drawing/2014/main" id="{72B371CC-1FE0-46A1-8022-126317B7D842}"/>
            </a:ext>
          </a:extLst>
        </xdr:cNvPr>
        <xdr:cNvSpPr txBox="1"/>
      </xdr:nvSpPr>
      <xdr:spPr>
        <a:xfrm>
          <a:off x="7641101" y="6869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19543</xdr:rowOff>
    </xdr:from>
    <xdr:ext cx="534377" cy="259045"/>
    <xdr:sp macro="" textlink="">
      <xdr:nvSpPr>
        <xdr:cNvPr id="140" name="n_3aveValue【道路】&#10;一人当たり延長">
          <a:extLst>
            <a:ext uri="{FF2B5EF4-FFF2-40B4-BE49-F238E27FC236}">
              <a16:creationId xmlns:a16="http://schemas.microsoft.com/office/drawing/2014/main" id="{EB2AAD6A-68C3-4783-9A48-EF58BB277B8D}"/>
            </a:ext>
          </a:extLst>
        </xdr:cNvPr>
        <xdr:cNvSpPr txBox="1"/>
      </xdr:nvSpPr>
      <xdr:spPr>
        <a:xfrm>
          <a:off x="6854971" y="687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24477</xdr:rowOff>
    </xdr:from>
    <xdr:ext cx="534377" cy="259045"/>
    <xdr:sp macro="" textlink="">
      <xdr:nvSpPr>
        <xdr:cNvPr id="141" name="n_4aveValue【道路】&#10;一人当たり延長">
          <a:extLst>
            <a:ext uri="{FF2B5EF4-FFF2-40B4-BE49-F238E27FC236}">
              <a16:creationId xmlns:a16="http://schemas.microsoft.com/office/drawing/2014/main" id="{A3A15C88-B71E-4A03-A0AF-AA0E3CABEE2A}"/>
            </a:ext>
          </a:extLst>
        </xdr:cNvPr>
        <xdr:cNvSpPr txBox="1"/>
      </xdr:nvSpPr>
      <xdr:spPr>
        <a:xfrm>
          <a:off x="6038361" y="687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168387</xdr:rowOff>
    </xdr:from>
    <xdr:ext cx="534377" cy="259045"/>
    <xdr:sp macro="" textlink="">
      <xdr:nvSpPr>
        <xdr:cNvPr id="142" name="n_1mainValue【道路】&#10;一人当たり延長">
          <a:extLst>
            <a:ext uri="{FF2B5EF4-FFF2-40B4-BE49-F238E27FC236}">
              <a16:creationId xmlns:a16="http://schemas.microsoft.com/office/drawing/2014/main" id="{4CCB92E1-585F-49D9-846E-7F8182C1BFFB}"/>
            </a:ext>
          </a:extLst>
        </xdr:cNvPr>
        <xdr:cNvSpPr txBox="1"/>
      </xdr:nvSpPr>
      <xdr:spPr>
        <a:xfrm>
          <a:off x="8422151" y="651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1776</xdr:rowOff>
    </xdr:from>
    <xdr:ext cx="534377" cy="259045"/>
    <xdr:sp macro="" textlink="">
      <xdr:nvSpPr>
        <xdr:cNvPr id="143" name="n_2mainValue【道路】&#10;一人当たり延長">
          <a:extLst>
            <a:ext uri="{FF2B5EF4-FFF2-40B4-BE49-F238E27FC236}">
              <a16:creationId xmlns:a16="http://schemas.microsoft.com/office/drawing/2014/main" id="{AF642F8B-74F2-4B8F-ACB3-4CFDFEF89AC9}"/>
            </a:ext>
          </a:extLst>
        </xdr:cNvPr>
        <xdr:cNvSpPr txBox="1"/>
      </xdr:nvSpPr>
      <xdr:spPr>
        <a:xfrm>
          <a:off x="7641101" y="651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7720</xdr:rowOff>
    </xdr:from>
    <xdr:ext cx="534377" cy="259045"/>
    <xdr:sp macro="" textlink="">
      <xdr:nvSpPr>
        <xdr:cNvPr id="144" name="n_3mainValue【道路】&#10;一人当たり延長">
          <a:extLst>
            <a:ext uri="{FF2B5EF4-FFF2-40B4-BE49-F238E27FC236}">
              <a16:creationId xmlns:a16="http://schemas.microsoft.com/office/drawing/2014/main" id="{78B237E6-6737-4A22-8FA9-6E54E2D7F0D9}"/>
            </a:ext>
          </a:extLst>
        </xdr:cNvPr>
        <xdr:cNvSpPr txBox="1"/>
      </xdr:nvSpPr>
      <xdr:spPr>
        <a:xfrm>
          <a:off x="6854971" y="652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9282</xdr:rowOff>
    </xdr:from>
    <xdr:ext cx="534377" cy="259045"/>
    <xdr:sp macro="" textlink="">
      <xdr:nvSpPr>
        <xdr:cNvPr id="145" name="n_4mainValue【道路】&#10;一人当たり延長">
          <a:extLst>
            <a:ext uri="{FF2B5EF4-FFF2-40B4-BE49-F238E27FC236}">
              <a16:creationId xmlns:a16="http://schemas.microsoft.com/office/drawing/2014/main" id="{BF7FF912-9C29-400F-AFE7-B4D732FF26B1}"/>
            </a:ext>
          </a:extLst>
        </xdr:cNvPr>
        <xdr:cNvSpPr txBox="1"/>
      </xdr:nvSpPr>
      <xdr:spPr>
        <a:xfrm>
          <a:off x="6038361" y="652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830A22C7-6A14-4DDB-9AE1-3B63BBD57F18}"/>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C8A57595-7ED3-495B-9C46-9C374FC1C2D5}"/>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4A0B783-D898-4CCF-8443-323967A1047C}"/>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59EFEBBB-2BA7-40A5-A5CB-473B90EF6803}"/>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CC3B535-F81E-4178-8D24-411CC39763E5}"/>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9F0D529-D380-4D3B-8F3B-365A39DE6034}"/>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2AA22F3-19E8-4134-903C-451EA30E7823}"/>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4DE0B812-DD3B-4442-B0BE-6F2DBAE52897}"/>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261EF81B-A248-4668-B435-C3CE17F4828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F8F76B4-B510-47D3-B525-F9C6A4142F97}"/>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118D181-2051-40DE-B5A1-9F4614BDC7F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E12722D1-062B-45C0-B0C3-BBA85DE7DDBF}"/>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7DDBBD3A-C050-4745-9429-1CA2D1311A50}"/>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BFEA1D2A-47D2-4283-B188-8BA9EDA7C229}"/>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9DE3C903-0B6F-4B98-A6F0-02002B586849}"/>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83DBB210-6F50-4D2E-A0BF-D93AA5DA6BF8}"/>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F917B785-851E-48DE-9BC1-0CB973A9CCF2}"/>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2F05F137-C974-4574-A0CD-BD53BF2EB5BA}"/>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4405DA62-C261-4F66-9A41-75988B0B0B1D}"/>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EB43CA78-0118-4156-BF02-087B38489104}"/>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CE132772-15F7-419D-849C-02C25B794C36}"/>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574CEBB-7BAC-4C15-A9EA-CD1D760AD13A}"/>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6FAE5EC-3CAC-43A8-91CA-BD50C37631FC}"/>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D8EC275-2014-45A1-81E9-2D8AF5816EE5}"/>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B36310D9-97B1-49D6-8D6E-D58D3F7C2681}"/>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120831</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65B53D3C-7598-45DD-A737-A10DC26308DC}"/>
            </a:ext>
          </a:extLst>
        </xdr:cNvPr>
        <xdr:cNvCxnSpPr/>
      </xdr:nvCxnSpPr>
      <xdr:spPr>
        <a:xfrm flipV="1">
          <a:off x="4173855" y="9552486"/>
          <a:ext cx="0" cy="155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8FCB7DB8-16E6-40F0-9B90-E907DA106235}"/>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5BE47EA6-DE1D-4459-B63C-E87302CF660C}"/>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67508</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76ACAB4C-CDDB-4CBC-843E-C8C73249A6F6}"/>
            </a:ext>
          </a:extLst>
        </xdr:cNvPr>
        <xdr:cNvSpPr txBox="1"/>
      </xdr:nvSpPr>
      <xdr:spPr>
        <a:xfrm>
          <a:off x="4212590" y="93239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120831</xdr:rowOff>
    </xdr:from>
    <xdr:to>
      <xdr:col>24</xdr:col>
      <xdr:colOff>152400</xdr:colOff>
      <xdr:row>55</xdr:row>
      <xdr:rowOff>120831</xdr:rowOff>
    </xdr:to>
    <xdr:cxnSp macro="">
      <xdr:nvCxnSpPr>
        <xdr:cNvPr id="175" name="直線コネクタ 174">
          <a:extLst>
            <a:ext uri="{FF2B5EF4-FFF2-40B4-BE49-F238E27FC236}">
              <a16:creationId xmlns:a16="http://schemas.microsoft.com/office/drawing/2014/main" id="{1701D993-1C31-433D-A3BE-AA3A10142B16}"/>
            </a:ext>
          </a:extLst>
        </xdr:cNvPr>
        <xdr:cNvCxnSpPr/>
      </xdr:nvCxnSpPr>
      <xdr:spPr>
        <a:xfrm>
          <a:off x="4112260" y="95524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164754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62DF65BA-A449-4F3D-8B88-3B225AEC3298}"/>
            </a:ext>
          </a:extLst>
        </xdr:cNvPr>
        <xdr:cNvSpPr txBox="1"/>
      </xdr:nvSpPr>
      <xdr:spPr>
        <a:xfrm>
          <a:off x="4212590" y="102841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141877</xdr:rowOff>
    </xdr:from>
    <xdr:to>
      <xdr:col>24</xdr:col>
      <xdr:colOff>114300</xdr:colOff>
      <xdr:row>61</xdr:row>
      <xdr:rowOff>72027</xdr:rowOff>
    </xdr:to>
    <xdr:sp macro="" textlink="">
      <xdr:nvSpPr>
        <xdr:cNvPr id="177" name="フローチャート: 判断 176">
          <a:extLst>
            <a:ext uri="{FF2B5EF4-FFF2-40B4-BE49-F238E27FC236}">
              <a16:creationId xmlns:a16="http://schemas.microsoft.com/office/drawing/2014/main" id="{527D9F4D-6FD4-4FAC-945C-EF021810F859}"/>
            </a:ext>
          </a:extLst>
        </xdr:cNvPr>
        <xdr:cNvSpPr/>
      </xdr:nvSpPr>
      <xdr:spPr>
        <a:xfrm>
          <a:off x="4131310" y="1042697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78" name="フローチャート: 判断 177">
          <a:extLst>
            <a:ext uri="{FF2B5EF4-FFF2-40B4-BE49-F238E27FC236}">
              <a16:creationId xmlns:a16="http://schemas.microsoft.com/office/drawing/2014/main" id="{86E333A6-451F-4359-BD04-67237E5F7037}"/>
            </a:ext>
          </a:extLst>
        </xdr:cNvPr>
        <xdr:cNvSpPr/>
      </xdr:nvSpPr>
      <xdr:spPr>
        <a:xfrm>
          <a:off x="3388360" y="10438674"/>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135346</xdr:rowOff>
    </xdr:from>
    <xdr:to>
      <xdr:col>15</xdr:col>
      <xdr:colOff>101600</xdr:colOff>
      <xdr:row>61</xdr:row>
      <xdr:rowOff>65496</xdr:rowOff>
    </xdr:to>
    <xdr:sp macro="" textlink="">
      <xdr:nvSpPr>
        <xdr:cNvPr id="179" name="フローチャート: 判断 178">
          <a:extLst>
            <a:ext uri="{FF2B5EF4-FFF2-40B4-BE49-F238E27FC236}">
              <a16:creationId xmlns:a16="http://schemas.microsoft.com/office/drawing/2014/main" id="{EBB26815-6E52-45C2-8477-DAFBC8322899}"/>
            </a:ext>
          </a:extLst>
        </xdr:cNvPr>
        <xdr:cNvSpPr/>
      </xdr:nvSpPr>
      <xdr:spPr>
        <a:xfrm>
          <a:off x="2571750" y="104185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97790</xdr:rowOff>
    </xdr:from>
    <xdr:to>
      <xdr:col>10</xdr:col>
      <xdr:colOff>165100</xdr:colOff>
      <xdr:row>61</xdr:row>
      <xdr:rowOff>27940</xdr:rowOff>
    </xdr:to>
    <xdr:sp macro="" textlink="">
      <xdr:nvSpPr>
        <xdr:cNvPr id="180" name="フローチャート: 判断 179">
          <a:extLst>
            <a:ext uri="{FF2B5EF4-FFF2-40B4-BE49-F238E27FC236}">
              <a16:creationId xmlns:a16="http://schemas.microsoft.com/office/drawing/2014/main" id="{3FF6C730-98E7-4259-9177-4748C115C307}"/>
            </a:ext>
          </a:extLst>
        </xdr:cNvPr>
        <xdr:cNvSpPr/>
      </xdr:nvSpPr>
      <xdr:spPr>
        <a:xfrm>
          <a:off x="1774190" y="1038098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71665</xdr:rowOff>
    </xdr:from>
    <xdr:to>
      <xdr:col>6</xdr:col>
      <xdr:colOff>38100</xdr:colOff>
      <xdr:row>61</xdr:row>
      <xdr:rowOff>1815</xdr:rowOff>
    </xdr:to>
    <xdr:sp macro="" textlink="">
      <xdr:nvSpPr>
        <xdr:cNvPr id="181" name="フローチャート: 判断 180">
          <a:extLst>
            <a:ext uri="{FF2B5EF4-FFF2-40B4-BE49-F238E27FC236}">
              <a16:creationId xmlns:a16="http://schemas.microsoft.com/office/drawing/2014/main" id="{F2E7A30C-243A-4911-974D-0CE9D5168831}"/>
            </a:ext>
          </a:extLst>
        </xdr:cNvPr>
        <xdr:cNvSpPr/>
      </xdr:nvSpPr>
      <xdr:spPr>
        <a:xfrm>
          <a:off x="988060" y="103567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E9A6498-D3E0-4846-A5E4-1374FB7CC384}"/>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B677D60-7479-47C0-BFA8-A225D90F6230}"/>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E08F1BE-CC08-453A-A35C-D9E2D4A80CF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EC01D7D-E618-485F-A802-C68065550C6E}"/>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B0D28A4-3AC5-4657-92AF-D0B2963B3EC2}"/>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138612</xdr:rowOff>
    </xdr:from>
    <xdr:to>
      <xdr:col>24</xdr:col>
      <xdr:colOff>114300</xdr:colOff>
      <xdr:row>62</xdr:row>
      <xdr:rowOff>68762</xdr:rowOff>
    </xdr:to>
    <xdr:sp macro="" textlink="">
      <xdr:nvSpPr>
        <xdr:cNvPr id="187" name="楕円 186">
          <a:extLst>
            <a:ext uri="{FF2B5EF4-FFF2-40B4-BE49-F238E27FC236}">
              <a16:creationId xmlns:a16="http://schemas.microsoft.com/office/drawing/2014/main" id="{44BD645E-941C-4F2B-B777-55D0E315505C}"/>
            </a:ext>
          </a:extLst>
        </xdr:cNvPr>
        <xdr:cNvSpPr/>
      </xdr:nvSpPr>
      <xdr:spPr>
        <a:xfrm>
          <a:off x="4131310" y="1059325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117039</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A0449486-27BB-4024-8E28-5AD7CC73BB84}"/>
            </a:ext>
          </a:extLst>
        </xdr:cNvPr>
        <xdr:cNvSpPr txBox="1"/>
      </xdr:nvSpPr>
      <xdr:spPr>
        <a:xfrm>
          <a:off x="4212590" y="1057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125549</xdr:rowOff>
    </xdr:from>
    <xdr:to>
      <xdr:col>20</xdr:col>
      <xdr:colOff>38100</xdr:colOff>
      <xdr:row>62</xdr:row>
      <xdr:rowOff>55699</xdr:rowOff>
    </xdr:to>
    <xdr:sp macro="" textlink="">
      <xdr:nvSpPr>
        <xdr:cNvPr id="189" name="楕円 188">
          <a:extLst>
            <a:ext uri="{FF2B5EF4-FFF2-40B4-BE49-F238E27FC236}">
              <a16:creationId xmlns:a16="http://schemas.microsoft.com/office/drawing/2014/main" id="{8398C1AD-2D15-42CF-930B-7A2C1DAEC310}"/>
            </a:ext>
          </a:extLst>
        </xdr:cNvPr>
        <xdr:cNvSpPr/>
      </xdr:nvSpPr>
      <xdr:spPr>
        <a:xfrm>
          <a:off x="3388360" y="1058590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4899</xdr:rowOff>
    </xdr:from>
    <xdr:to>
      <xdr:col>24</xdr:col>
      <xdr:colOff>63500</xdr:colOff>
      <xdr:row>62</xdr:row>
      <xdr:rowOff>17962</xdr:rowOff>
    </xdr:to>
    <xdr:cxnSp macro="">
      <xdr:nvCxnSpPr>
        <xdr:cNvPr id="190" name="直線コネクタ 189">
          <a:extLst>
            <a:ext uri="{FF2B5EF4-FFF2-40B4-BE49-F238E27FC236}">
              <a16:creationId xmlns:a16="http://schemas.microsoft.com/office/drawing/2014/main" id="{FA21AD13-D60C-4CAA-9502-16BFD415D44A}"/>
            </a:ext>
          </a:extLst>
        </xdr:cNvPr>
        <xdr:cNvCxnSpPr/>
      </xdr:nvCxnSpPr>
      <xdr:spPr>
        <a:xfrm>
          <a:off x="3431540" y="10636704"/>
          <a:ext cx="742950" cy="14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109220</xdr:rowOff>
    </xdr:from>
    <xdr:to>
      <xdr:col>15</xdr:col>
      <xdr:colOff>101600</xdr:colOff>
      <xdr:row>62</xdr:row>
      <xdr:rowOff>39370</xdr:rowOff>
    </xdr:to>
    <xdr:sp macro="" textlink="">
      <xdr:nvSpPr>
        <xdr:cNvPr id="191" name="楕円 190">
          <a:extLst>
            <a:ext uri="{FF2B5EF4-FFF2-40B4-BE49-F238E27FC236}">
              <a16:creationId xmlns:a16="http://schemas.microsoft.com/office/drawing/2014/main" id="{63FCD592-88DC-4D4B-BCBB-A415CC99007B}"/>
            </a:ext>
          </a:extLst>
        </xdr:cNvPr>
        <xdr:cNvSpPr/>
      </xdr:nvSpPr>
      <xdr:spPr>
        <a:xfrm>
          <a:off x="2571750" y="105657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160020</xdr:rowOff>
    </xdr:from>
    <xdr:to>
      <xdr:col>19</xdr:col>
      <xdr:colOff>177800</xdr:colOff>
      <xdr:row>62</xdr:row>
      <xdr:rowOff>4899</xdr:rowOff>
    </xdr:to>
    <xdr:cxnSp macro="">
      <xdr:nvCxnSpPr>
        <xdr:cNvPr id="192" name="直線コネクタ 191">
          <a:extLst>
            <a:ext uri="{FF2B5EF4-FFF2-40B4-BE49-F238E27FC236}">
              <a16:creationId xmlns:a16="http://schemas.microsoft.com/office/drawing/2014/main" id="{281E0B40-36D7-45F8-B7A0-A4B7DD9C2F68}"/>
            </a:ext>
          </a:extLst>
        </xdr:cNvPr>
        <xdr:cNvCxnSpPr/>
      </xdr:nvCxnSpPr>
      <xdr:spPr>
        <a:xfrm>
          <a:off x="2626360" y="10620375"/>
          <a:ext cx="80518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83094</xdr:rowOff>
    </xdr:from>
    <xdr:to>
      <xdr:col>10</xdr:col>
      <xdr:colOff>165100</xdr:colOff>
      <xdr:row>62</xdr:row>
      <xdr:rowOff>13244</xdr:rowOff>
    </xdr:to>
    <xdr:sp macro="" textlink="">
      <xdr:nvSpPr>
        <xdr:cNvPr id="193" name="楕円 192">
          <a:extLst>
            <a:ext uri="{FF2B5EF4-FFF2-40B4-BE49-F238E27FC236}">
              <a16:creationId xmlns:a16="http://schemas.microsoft.com/office/drawing/2014/main" id="{5ABD7734-18EF-4057-AC1D-A55A125896C8}"/>
            </a:ext>
          </a:extLst>
        </xdr:cNvPr>
        <xdr:cNvSpPr/>
      </xdr:nvSpPr>
      <xdr:spPr>
        <a:xfrm>
          <a:off x="1774190" y="1054344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133894</xdr:rowOff>
    </xdr:from>
    <xdr:to>
      <xdr:col>15</xdr:col>
      <xdr:colOff>50800</xdr:colOff>
      <xdr:row>61</xdr:row>
      <xdr:rowOff>160020</xdr:rowOff>
    </xdr:to>
    <xdr:cxnSp macro="">
      <xdr:nvCxnSpPr>
        <xdr:cNvPr id="194" name="直線コネクタ 193">
          <a:extLst>
            <a:ext uri="{FF2B5EF4-FFF2-40B4-BE49-F238E27FC236}">
              <a16:creationId xmlns:a16="http://schemas.microsoft.com/office/drawing/2014/main" id="{1604D3FB-9B18-445C-BB82-1753E5916A25}"/>
            </a:ext>
          </a:extLst>
        </xdr:cNvPr>
        <xdr:cNvCxnSpPr/>
      </xdr:nvCxnSpPr>
      <xdr:spPr>
        <a:xfrm>
          <a:off x="1828800" y="10588534"/>
          <a:ext cx="797560" cy="3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70031</xdr:rowOff>
    </xdr:from>
    <xdr:to>
      <xdr:col>6</xdr:col>
      <xdr:colOff>38100</xdr:colOff>
      <xdr:row>62</xdr:row>
      <xdr:rowOff>181</xdr:rowOff>
    </xdr:to>
    <xdr:sp macro="" textlink="">
      <xdr:nvSpPr>
        <xdr:cNvPr id="195" name="楕円 194">
          <a:extLst>
            <a:ext uri="{FF2B5EF4-FFF2-40B4-BE49-F238E27FC236}">
              <a16:creationId xmlns:a16="http://schemas.microsoft.com/office/drawing/2014/main" id="{9D1D5EBE-FFD8-46D5-8CD4-8E2D282A7BAB}"/>
            </a:ext>
          </a:extLst>
        </xdr:cNvPr>
        <xdr:cNvSpPr/>
      </xdr:nvSpPr>
      <xdr:spPr>
        <a:xfrm>
          <a:off x="988060" y="1052657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120831</xdr:rowOff>
    </xdr:from>
    <xdr:to>
      <xdr:col>10</xdr:col>
      <xdr:colOff>114300</xdr:colOff>
      <xdr:row>61</xdr:row>
      <xdr:rowOff>133894</xdr:rowOff>
    </xdr:to>
    <xdr:cxnSp macro="">
      <xdr:nvCxnSpPr>
        <xdr:cNvPr id="196" name="直線コネクタ 195">
          <a:extLst>
            <a:ext uri="{FF2B5EF4-FFF2-40B4-BE49-F238E27FC236}">
              <a16:creationId xmlns:a16="http://schemas.microsoft.com/office/drawing/2014/main" id="{0A3304D1-241B-4E31-ACB5-8359CAA95D65}"/>
            </a:ext>
          </a:extLst>
        </xdr:cNvPr>
        <xdr:cNvCxnSpPr/>
      </xdr:nvCxnSpPr>
      <xdr:spPr>
        <a:xfrm>
          <a:off x="1031240" y="10581186"/>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98351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ACA494E5-8FE2-42AC-B3D9-D3C031070240}"/>
            </a:ext>
          </a:extLst>
        </xdr:cNvPr>
        <xdr:cNvSpPr txBox="1"/>
      </xdr:nvSpPr>
      <xdr:spPr>
        <a:xfrm>
          <a:off x="3239144" y="10210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82023</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DA5431D-2BFC-4401-9360-48EF2CE79174}"/>
            </a:ext>
          </a:extLst>
        </xdr:cNvPr>
        <xdr:cNvSpPr txBox="1"/>
      </xdr:nvSpPr>
      <xdr:spPr>
        <a:xfrm>
          <a:off x="2439044" y="10199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44467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4B3EA06A-6D2B-4976-9ADB-B87947AC9214}"/>
            </a:ext>
          </a:extLst>
        </xdr:cNvPr>
        <xdr:cNvSpPr txBox="1"/>
      </xdr:nvSpPr>
      <xdr:spPr>
        <a:xfrm>
          <a:off x="1641484" y="1016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4BF93A2-A943-4AC0-B422-8D3CC57D16D5}"/>
            </a:ext>
          </a:extLst>
        </xdr:cNvPr>
        <xdr:cNvSpPr txBox="1"/>
      </xdr:nvSpPr>
      <xdr:spPr>
        <a:xfrm>
          <a:off x="855354" y="1013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46826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79190ED3-E4FB-4159-82CB-A5CF9D43E385}"/>
            </a:ext>
          </a:extLst>
        </xdr:cNvPr>
        <xdr:cNvSpPr txBox="1"/>
      </xdr:nvSpPr>
      <xdr:spPr>
        <a:xfrm>
          <a:off x="3239144" y="10678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30497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51C99ED1-954B-409C-B045-5AE74D976DD6}"/>
            </a:ext>
          </a:extLst>
        </xdr:cNvPr>
        <xdr:cNvSpPr txBox="1"/>
      </xdr:nvSpPr>
      <xdr:spPr>
        <a:xfrm>
          <a:off x="24390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4371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F851E536-41C4-4703-A961-FC5217917A39}"/>
            </a:ext>
          </a:extLst>
        </xdr:cNvPr>
        <xdr:cNvSpPr txBox="1"/>
      </xdr:nvSpPr>
      <xdr:spPr>
        <a:xfrm>
          <a:off x="1641484" y="10636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162758</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3888B5E5-5E1A-4F12-B87A-DA27C6725972}"/>
            </a:ext>
          </a:extLst>
        </xdr:cNvPr>
        <xdr:cNvSpPr txBox="1"/>
      </xdr:nvSpPr>
      <xdr:spPr>
        <a:xfrm>
          <a:off x="855354" y="10623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E3EA11C-E76D-4EC4-BB29-7418975F77A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2BC8F46-FB49-4B22-8157-35D619AB4FD1}"/>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EDF2B56-8E02-430E-9A83-8F24EA1C7A91}"/>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EE91887-CC4D-443D-833E-6304098B9A42}"/>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47856143-E623-458E-98D1-BED155BD8224}"/>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EFF06527-92AA-422B-B484-70F7794F8F8A}"/>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B5B2BB85-79B6-4ACC-A482-90A14718A158}"/>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67BB83FA-3F4D-43F6-A930-35CE1897AE0F}"/>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1EE27C21-4CD5-48B7-896E-BDDF3FD0B949}"/>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5414903B-05C2-48D6-BE59-B9F12D34661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AF92E649-5C79-4412-8E9A-E20F33FE33CB}"/>
            </a:ext>
          </a:extLst>
        </xdr:cNvPr>
        <xdr:cNvCxnSpPr/>
      </xdr:nvCxnSpPr>
      <xdr:spPr>
        <a:xfrm>
          <a:off x="5960110" y="1110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AB2CE9C2-828E-46DF-B708-0A55FE2671A1}"/>
            </a:ext>
          </a:extLst>
        </xdr:cNvPr>
        <xdr:cNvSpPr txBox="1"/>
      </xdr:nvSpPr>
      <xdr:spPr>
        <a:xfrm>
          <a:off x="5724659" y="1096311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003F431B-7D70-4E3A-BD46-DB113DDD6368}"/>
            </a:ext>
          </a:extLst>
        </xdr:cNvPr>
        <xdr:cNvCxnSpPr/>
      </xdr:nvCxnSpPr>
      <xdr:spPr>
        <a:xfrm>
          <a:off x="5960110" y="1077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3998F93D-0D05-4616-A928-DBA57F3E9AD1}"/>
            </a:ext>
          </a:extLst>
        </xdr:cNvPr>
        <xdr:cNvSpPr txBox="1"/>
      </xdr:nvSpPr>
      <xdr:spPr>
        <a:xfrm>
          <a:off x="5416126" y="1063653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884F515E-FC47-4509-B784-6454C04AED8E}"/>
            </a:ext>
          </a:extLst>
        </xdr:cNvPr>
        <xdr:cNvCxnSpPr/>
      </xdr:nvCxnSpPr>
      <xdr:spPr>
        <a:xfrm>
          <a:off x="5960110" y="1045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F772EF4D-01C5-46D9-920F-42B6C17BA240}"/>
            </a:ext>
          </a:extLst>
        </xdr:cNvPr>
        <xdr:cNvSpPr txBox="1"/>
      </xdr:nvSpPr>
      <xdr:spPr>
        <a:xfrm>
          <a:off x="5416126" y="103042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02B21A65-BB3E-4E2F-970E-F5910D3D8AEB}"/>
            </a:ext>
          </a:extLst>
        </xdr:cNvPr>
        <xdr:cNvCxnSpPr/>
      </xdr:nvCxnSpPr>
      <xdr:spPr>
        <a:xfrm>
          <a:off x="5960110" y="1012562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09AD44FF-510B-42EA-908E-11F0965FDFB4}"/>
            </a:ext>
          </a:extLst>
        </xdr:cNvPr>
        <xdr:cNvSpPr txBox="1"/>
      </xdr:nvSpPr>
      <xdr:spPr>
        <a:xfrm>
          <a:off x="5416126"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4E52008D-E557-477B-9FE3-D470873A3B98}"/>
            </a:ext>
          </a:extLst>
        </xdr:cNvPr>
        <xdr:cNvCxnSpPr/>
      </xdr:nvCxnSpPr>
      <xdr:spPr>
        <a:xfrm>
          <a:off x="5960110" y="979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8C79974F-AB50-4A57-9E9B-BF56DDEC8CF5}"/>
            </a:ext>
          </a:extLst>
        </xdr:cNvPr>
        <xdr:cNvSpPr txBox="1"/>
      </xdr:nvSpPr>
      <xdr:spPr>
        <a:xfrm>
          <a:off x="5331688" y="965873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0AAEA19-A813-4F84-8E7F-EAA4F653C9F1}"/>
            </a:ext>
          </a:extLst>
        </xdr:cNvPr>
        <xdr:cNvCxnSpPr/>
      </xdr:nvCxnSpPr>
      <xdr:spPr>
        <a:xfrm>
          <a:off x="5960110" y="947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2F51A918-7326-4BB8-BBBA-02B01170ED2F}"/>
            </a:ext>
          </a:extLst>
        </xdr:cNvPr>
        <xdr:cNvSpPr txBox="1"/>
      </xdr:nvSpPr>
      <xdr:spPr>
        <a:xfrm>
          <a:off x="5331688" y="932644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5F32928-E54C-4145-BC97-A93178E701A5}"/>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C700937-A46B-44EB-B162-18345F5D0744}"/>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3268ADD-83E4-4064-8F35-CF3BA024A6DF}"/>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61869</xdr:rowOff>
    </xdr:from>
    <xdr:to>
      <xdr:col>54</xdr:col>
      <xdr:colOff>189865</xdr:colOff>
      <xdr:row>64</xdr:row>
      <xdr:rowOff>129108</xdr:rowOff>
    </xdr:to>
    <xdr:cxnSp macro="">
      <xdr:nvCxnSpPr>
        <xdr:cNvPr id="230" name="直線コネクタ 229">
          <a:extLst>
            <a:ext uri="{FF2B5EF4-FFF2-40B4-BE49-F238E27FC236}">
              <a16:creationId xmlns:a16="http://schemas.microsoft.com/office/drawing/2014/main" id="{1D7C286E-C0E4-44DF-A939-4F13E50FB6F1}"/>
            </a:ext>
          </a:extLst>
        </xdr:cNvPr>
        <xdr:cNvCxnSpPr/>
      </xdr:nvCxnSpPr>
      <xdr:spPr>
        <a:xfrm flipV="1">
          <a:off x="9429115" y="9659259"/>
          <a:ext cx="0" cy="1446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213D2496-88A5-458F-BED0-3E45747B6903}"/>
            </a:ext>
          </a:extLst>
        </xdr:cNvPr>
        <xdr:cNvSpPr txBox="1"/>
      </xdr:nvSpPr>
      <xdr:spPr>
        <a:xfrm>
          <a:off x="9467850" y="11109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129108</xdr:rowOff>
    </xdr:from>
    <xdr:to>
      <xdr:col>55</xdr:col>
      <xdr:colOff>88900</xdr:colOff>
      <xdr:row>64</xdr:row>
      <xdr:rowOff>129108</xdr:rowOff>
    </xdr:to>
    <xdr:cxnSp macro="">
      <xdr:nvCxnSpPr>
        <xdr:cNvPr id="232" name="直線コネクタ 231">
          <a:extLst>
            <a:ext uri="{FF2B5EF4-FFF2-40B4-BE49-F238E27FC236}">
              <a16:creationId xmlns:a16="http://schemas.microsoft.com/office/drawing/2014/main" id="{C9159020-222A-4209-B36A-AE75E4AE2192}"/>
            </a:ext>
          </a:extLst>
        </xdr:cNvPr>
        <xdr:cNvCxnSpPr/>
      </xdr:nvCxnSpPr>
      <xdr:spPr>
        <a:xfrm>
          <a:off x="9356090" y="1110571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8546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5807D0D-8CC8-4591-848E-A61AD7BD826C}"/>
            </a:ext>
          </a:extLst>
        </xdr:cNvPr>
        <xdr:cNvSpPr txBox="1"/>
      </xdr:nvSpPr>
      <xdr:spPr>
        <a:xfrm>
          <a:off x="9467850" y="94402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61869</xdr:rowOff>
    </xdr:from>
    <xdr:to>
      <xdr:col>55</xdr:col>
      <xdr:colOff>88900</xdr:colOff>
      <xdr:row>56</xdr:row>
      <xdr:rowOff>61869</xdr:rowOff>
    </xdr:to>
    <xdr:cxnSp macro="">
      <xdr:nvCxnSpPr>
        <xdr:cNvPr id="234" name="直線コネクタ 233">
          <a:extLst>
            <a:ext uri="{FF2B5EF4-FFF2-40B4-BE49-F238E27FC236}">
              <a16:creationId xmlns:a16="http://schemas.microsoft.com/office/drawing/2014/main" id="{1DA01C82-BD21-4DA3-B649-D14BB79B5A3B}"/>
            </a:ext>
          </a:extLst>
        </xdr:cNvPr>
        <xdr:cNvCxnSpPr/>
      </xdr:nvCxnSpPr>
      <xdr:spPr>
        <a:xfrm>
          <a:off x="9356090" y="965925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72013</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F66D0DE3-B977-4363-90F8-8907AD2A5751}"/>
            </a:ext>
          </a:extLst>
        </xdr:cNvPr>
        <xdr:cNvSpPr txBox="1"/>
      </xdr:nvSpPr>
      <xdr:spPr>
        <a:xfrm>
          <a:off x="9467850" y="107000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93586</xdr:rowOff>
    </xdr:from>
    <xdr:to>
      <xdr:col>55</xdr:col>
      <xdr:colOff>50800</xdr:colOff>
      <xdr:row>63</xdr:row>
      <xdr:rowOff>23736</xdr:rowOff>
    </xdr:to>
    <xdr:sp macro="" textlink="">
      <xdr:nvSpPr>
        <xdr:cNvPr id="236" name="フローチャート: 判断 235">
          <a:extLst>
            <a:ext uri="{FF2B5EF4-FFF2-40B4-BE49-F238E27FC236}">
              <a16:creationId xmlns:a16="http://schemas.microsoft.com/office/drawing/2014/main" id="{7988736C-B38C-476B-80C7-ED0CFAC88865}"/>
            </a:ext>
          </a:extLst>
        </xdr:cNvPr>
        <xdr:cNvSpPr/>
      </xdr:nvSpPr>
      <xdr:spPr>
        <a:xfrm>
          <a:off x="9394190" y="10727296"/>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83379</xdr:rowOff>
    </xdr:from>
    <xdr:to>
      <xdr:col>50</xdr:col>
      <xdr:colOff>165100</xdr:colOff>
      <xdr:row>63</xdr:row>
      <xdr:rowOff>13529</xdr:rowOff>
    </xdr:to>
    <xdr:sp macro="" textlink="">
      <xdr:nvSpPr>
        <xdr:cNvPr id="237" name="フローチャート: 判断 236">
          <a:extLst>
            <a:ext uri="{FF2B5EF4-FFF2-40B4-BE49-F238E27FC236}">
              <a16:creationId xmlns:a16="http://schemas.microsoft.com/office/drawing/2014/main" id="{8333B4D3-F661-4401-BA8A-DBDFFF4B2D3B}"/>
            </a:ext>
          </a:extLst>
        </xdr:cNvPr>
        <xdr:cNvSpPr/>
      </xdr:nvSpPr>
      <xdr:spPr>
        <a:xfrm>
          <a:off x="8632190" y="10715184"/>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99522</xdr:rowOff>
    </xdr:from>
    <xdr:to>
      <xdr:col>46</xdr:col>
      <xdr:colOff>38100</xdr:colOff>
      <xdr:row>63</xdr:row>
      <xdr:rowOff>29672</xdr:rowOff>
    </xdr:to>
    <xdr:sp macro="" textlink="">
      <xdr:nvSpPr>
        <xdr:cNvPr id="238" name="フローチャート: 判断 237">
          <a:extLst>
            <a:ext uri="{FF2B5EF4-FFF2-40B4-BE49-F238E27FC236}">
              <a16:creationId xmlns:a16="http://schemas.microsoft.com/office/drawing/2014/main" id="{85FAFA4B-CEAA-4D9E-81A1-B84310EDCF15}"/>
            </a:ext>
          </a:extLst>
        </xdr:cNvPr>
        <xdr:cNvSpPr/>
      </xdr:nvSpPr>
      <xdr:spPr>
        <a:xfrm>
          <a:off x="7846060" y="1072561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106018</xdr:rowOff>
    </xdr:from>
    <xdr:to>
      <xdr:col>41</xdr:col>
      <xdr:colOff>101600</xdr:colOff>
      <xdr:row>63</xdr:row>
      <xdr:rowOff>36168</xdr:rowOff>
    </xdr:to>
    <xdr:sp macro="" textlink="">
      <xdr:nvSpPr>
        <xdr:cNvPr id="239" name="フローチャート: 判断 238">
          <a:extLst>
            <a:ext uri="{FF2B5EF4-FFF2-40B4-BE49-F238E27FC236}">
              <a16:creationId xmlns:a16="http://schemas.microsoft.com/office/drawing/2014/main" id="{26DB83B0-270C-48A8-83A2-7BEF9926056F}"/>
            </a:ext>
          </a:extLst>
        </xdr:cNvPr>
        <xdr:cNvSpPr/>
      </xdr:nvSpPr>
      <xdr:spPr>
        <a:xfrm>
          <a:off x="7029450" y="10734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117183</xdr:rowOff>
    </xdr:from>
    <xdr:to>
      <xdr:col>36</xdr:col>
      <xdr:colOff>165100</xdr:colOff>
      <xdr:row>63</xdr:row>
      <xdr:rowOff>47333</xdr:rowOff>
    </xdr:to>
    <xdr:sp macro="" textlink="">
      <xdr:nvSpPr>
        <xdr:cNvPr id="240" name="フローチャート: 判断 239">
          <a:extLst>
            <a:ext uri="{FF2B5EF4-FFF2-40B4-BE49-F238E27FC236}">
              <a16:creationId xmlns:a16="http://schemas.microsoft.com/office/drawing/2014/main" id="{7F14A47A-B9E8-4EE2-8D8E-35CE5997BE40}"/>
            </a:ext>
          </a:extLst>
        </xdr:cNvPr>
        <xdr:cNvSpPr/>
      </xdr:nvSpPr>
      <xdr:spPr>
        <a:xfrm>
          <a:off x="6231890" y="1074708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3F3C8B6-088A-4593-A10D-4A88C1CA6CC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7B4D1D0F-AF12-4260-8144-378606004982}"/>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332435-E6E6-4190-8929-324BE429941F}"/>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8CA0B55-6ABA-4147-B1A8-E74BEA8D9105}"/>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414DF95-F494-4037-B9D4-ABB276509D49}"/>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36236</xdr:rowOff>
    </xdr:from>
    <xdr:to>
      <xdr:col>55</xdr:col>
      <xdr:colOff>50800</xdr:colOff>
      <xdr:row>62</xdr:row>
      <xdr:rowOff>137836</xdr:rowOff>
    </xdr:to>
    <xdr:sp macro="" textlink="">
      <xdr:nvSpPr>
        <xdr:cNvPr id="246" name="楕円 245">
          <a:extLst>
            <a:ext uri="{FF2B5EF4-FFF2-40B4-BE49-F238E27FC236}">
              <a16:creationId xmlns:a16="http://schemas.microsoft.com/office/drawing/2014/main" id="{D1057C10-AE57-462E-8823-A01E2CB40B8F}"/>
            </a:ext>
          </a:extLst>
        </xdr:cNvPr>
        <xdr:cNvSpPr/>
      </xdr:nvSpPr>
      <xdr:spPr>
        <a:xfrm>
          <a:off x="9394190" y="10666136"/>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59113</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92DC0F0B-6F6D-4544-BBC7-1E3AE4F3471E}"/>
            </a:ext>
          </a:extLst>
        </xdr:cNvPr>
        <xdr:cNvSpPr txBox="1"/>
      </xdr:nvSpPr>
      <xdr:spPr>
        <a:xfrm>
          <a:off x="9467850" y="10513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46563</xdr:rowOff>
    </xdr:from>
    <xdr:to>
      <xdr:col>50</xdr:col>
      <xdr:colOff>165100</xdr:colOff>
      <xdr:row>62</xdr:row>
      <xdr:rowOff>148163</xdr:rowOff>
    </xdr:to>
    <xdr:sp macro="" textlink="">
      <xdr:nvSpPr>
        <xdr:cNvPr id="248" name="楕円 247">
          <a:extLst>
            <a:ext uri="{FF2B5EF4-FFF2-40B4-BE49-F238E27FC236}">
              <a16:creationId xmlns:a16="http://schemas.microsoft.com/office/drawing/2014/main" id="{94F5DB78-1C37-416A-A3CF-8868C2FD37AF}"/>
            </a:ext>
          </a:extLst>
        </xdr:cNvPr>
        <xdr:cNvSpPr/>
      </xdr:nvSpPr>
      <xdr:spPr>
        <a:xfrm>
          <a:off x="8632190" y="10678368"/>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87036</xdr:rowOff>
    </xdr:from>
    <xdr:to>
      <xdr:col>55</xdr:col>
      <xdr:colOff>0</xdr:colOff>
      <xdr:row>62</xdr:row>
      <xdr:rowOff>97363</xdr:rowOff>
    </xdr:to>
    <xdr:cxnSp macro="">
      <xdr:nvCxnSpPr>
        <xdr:cNvPr id="249" name="直線コネクタ 248">
          <a:extLst>
            <a:ext uri="{FF2B5EF4-FFF2-40B4-BE49-F238E27FC236}">
              <a16:creationId xmlns:a16="http://schemas.microsoft.com/office/drawing/2014/main" id="{61AA307D-8489-4AA7-808D-00E500E96B22}"/>
            </a:ext>
          </a:extLst>
        </xdr:cNvPr>
        <xdr:cNvCxnSpPr/>
      </xdr:nvCxnSpPr>
      <xdr:spPr>
        <a:xfrm flipV="1">
          <a:off x="8686800" y="10718841"/>
          <a:ext cx="742950" cy="4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53495</xdr:rowOff>
    </xdr:from>
    <xdr:to>
      <xdr:col>46</xdr:col>
      <xdr:colOff>38100</xdr:colOff>
      <xdr:row>62</xdr:row>
      <xdr:rowOff>155095</xdr:rowOff>
    </xdr:to>
    <xdr:sp macro="" textlink="">
      <xdr:nvSpPr>
        <xdr:cNvPr id="250" name="楕円 249">
          <a:extLst>
            <a:ext uri="{FF2B5EF4-FFF2-40B4-BE49-F238E27FC236}">
              <a16:creationId xmlns:a16="http://schemas.microsoft.com/office/drawing/2014/main" id="{0ACE5E76-3F0C-4E3A-9EBB-28A24490053A}"/>
            </a:ext>
          </a:extLst>
        </xdr:cNvPr>
        <xdr:cNvSpPr/>
      </xdr:nvSpPr>
      <xdr:spPr>
        <a:xfrm>
          <a:off x="7846060" y="106872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97363</xdr:rowOff>
    </xdr:from>
    <xdr:to>
      <xdr:col>50</xdr:col>
      <xdr:colOff>114300</xdr:colOff>
      <xdr:row>62</xdr:row>
      <xdr:rowOff>104295</xdr:rowOff>
    </xdr:to>
    <xdr:cxnSp macro="">
      <xdr:nvCxnSpPr>
        <xdr:cNvPr id="251" name="直線コネクタ 250">
          <a:extLst>
            <a:ext uri="{FF2B5EF4-FFF2-40B4-BE49-F238E27FC236}">
              <a16:creationId xmlns:a16="http://schemas.microsoft.com/office/drawing/2014/main" id="{A4303732-B76F-46DE-B4C8-78172174404B}"/>
            </a:ext>
          </a:extLst>
        </xdr:cNvPr>
        <xdr:cNvCxnSpPr/>
      </xdr:nvCxnSpPr>
      <xdr:spPr>
        <a:xfrm flipV="1">
          <a:off x="7889240" y="10723453"/>
          <a:ext cx="797560" cy="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57548</xdr:rowOff>
    </xdr:from>
    <xdr:to>
      <xdr:col>41</xdr:col>
      <xdr:colOff>101600</xdr:colOff>
      <xdr:row>62</xdr:row>
      <xdr:rowOff>159148</xdr:rowOff>
    </xdr:to>
    <xdr:sp macro="" textlink="">
      <xdr:nvSpPr>
        <xdr:cNvPr id="252" name="楕円 251">
          <a:extLst>
            <a:ext uri="{FF2B5EF4-FFF2-40B4-BE49-F238E27FC236}">
              <a16:creationId xmlns:a16="http://schemas.microsoft.com/office/drawing/2014/main" id="{F61EE7C9-9F98-49AA-A049-617FA9CABFFA}"/>
            </a:ext>
          </a:extLst>
        </xdr:cNvPr>
        <xdr:cNvSpPr/>
      </xdr:nvSpPr>
      <xdr:spPr>
        <a:xfrm>
          <a:off x="7029450" y="1068363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104295</xdr:rowOff>
    </xdr:from>
    <xdr:to>
      <xdr:col>45</xdr:col>
      <xdr:colOff>177800</xdr:colOff>
      <xdr:row>62</xdr:row>
      <xdr:rowOff>108348</xdr:rowOff>
    </xdr:to>
    <xdr:cxnSp macro="">
      <xdr:nvCxnSpPr>
        <xdr:cNvPr id="253" name="直線コネクタ 252">
          <a:extLst>
            <a:ext uri="{FF2B5EF4-FFF2-40B4-BE49-F238E27FC236}">
              <a16:creationId xmlns:a16="http://schemas.microsoft.com/office/drawing/2014/main" id="{5BE6ED62-0EF2-4EEB-BBF9-0580A43EE5A5}"/>
            </a:ext>
          </a:extLst>
        </xdr:cNvPr>
        <xdr:cNvCxnSpPr/>
      </xdr:nvCxnSpPr>
      <xdr:spPr>
        <a:xfrm flipV="1">
          <a:off x="7084060" y="10732290"/>
          <a:ext cx="805180" cy="4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64715</xdr:rowOff>
    </xdr:from>
    <xdr:to>
      <xdr:col>36</xdr:col>
      <xdr:colOff>165100</xdr:colOff>
      <xdr:row>62</xdr:row>
      <xdr:rowOff>166315</xdr:rowOff>
    </xdr:to>
    <xdr:sp macro="" textlink="">
      <xdr:nvSpPr>
        <xdr:cNvPr id="254" name="楕円 253">
          <a:extLst>
            <a:ext uri="{FF2B5EF4-FFF2-40B4-BE49-F238E27FC236}">
              <a16:creationId xmlns:a16="http://schemas.microsoft.com/office/drawing/2014/main" id="{BBB727EA-806C-4B2E-A929-1848FDC752BE}"/>
            </a:ext>
          </a:extLst>
        </xdr:cNvPr>
        <xdr:cNvSpPr/>
      </xdr:nvSpPr>
      <xdr:spPr>
        <a:xfrm>
          <a:off x="6231890" y="10690805"/>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108348</xdr:rowOff>
    </xdr:from>
    <xdr:to>
      <xdr:col>41</xdr:col>
      <xdr:colOff>50800</xdr:colOff>
      <xdr:row>62</xdr:row>
      <xdr:rowOff>115515</xdr:rowOff>
    </xdr:to>
    <xdr:cxnSp macro="">
      <xdr:nvCxnSpPr>
        <xdr:cNvPr id="255" name="直線コネクタ 254">
          <a:extLst>
            <a:ext uri="{FF2B5EF4-FFF2-40B4-BE49-F238E27FC236}">
              <a16:creationId xmlns:a16="http://schemas.microsoft.com/office/drawing/2014/main" id="{440F4167-4031-479C-B214-8E71C40E4524}"/>
            </a:ext>
          </a:extLst>
        </xdr:cNvPr>
        <xdr:cNvCxnSpPr/>
      </xdr:nvCxnSpPr>
      <xdr:spPr>
        <a:xfrm flipV="1">
          <a:off x="6286500" y="10736343"/>
          <a:ext cx="797560" cy="9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4656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039A3AD-54BF-4163-9625-DCC1521BC901}"/>
            </a:ext>
          </a:extLst>
        </xdr:cNvPr>
        <xdr:cNvSpPr txBox="1"/>
      </xdr:nvSpPr>
      <xdr:spPr>
        <a:xfrm>
          <a:off x="8401265" y="10807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20799</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30E9EBCD-24C6-4ED2-B9AC-16F7B16827C0}"/>
            </a:ext>
          </a:extLst>
        </xdr:cNvPr>
        <xdr:cNvSpPr txBox="1"/>
      </xdr:nvSpPr>
      <xdr:spPr>
        <a:xfrm>
          <a:off x="7610690" y="10818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27295</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255CF19-A673-4021-8BC7-826759DA80B8}"/>
            </a:ext>
          </a:extLst>
        </xdr:cNvPr>
        <xdr:cNvSpPr txBox="1"/>
      </xdr:nvSpPr>
      <xdr:spPr>
        <a:xfrm>
          <a:off x="6822655" y="1082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38460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43006AD8-7091-48C7-9FBC-B8CBE018C708}"/>
            </a:ext>
          </a:extLst>
        </xdr:cNvPr>
        <xdr:cNvSpPr txBox="1"/>
      </xdr:nvSpPr>
      <xdr:spPr>
        <a:xfrm>
          <a:off x="6007950" y="10839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164690</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4C97010-3A81-4294-B024-121FCE52A110}"/>
            </a:ext>
          </a:extLst>
        </xdr:cNvPr>
        <xdr:cNvSpPr txBox="1"/>
      </xdr:nvSpPr>
      <xdr:spPr>
        <a:xfrm>
          <a:off x="8401265" y="10455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172</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B17E1D1B-A4BC-4D97-A486-796369347F64}"/>
            </a:ext>
          </a:extLst>
        </xdr:cNvPr>
        <xdr:cNvSpPr txBox="1"/>
      </xdr:nvSpPr>
      <xdr:spPr>
        <a:xfrm>
          <a:off x="7610690" y="10458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4225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AECC13A-C865-4E66-9184-41210E3BBF85}"/>
            </a:ext>
          </a:extLst>
        </xdr:cNvPr>
        <xdr:cNvSpPr txBox="1"/>
      </xdr:nvSpPr>
      <xdr:spPr>
        <a:xfrm>
          <a:off x="6822655" y="1046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11392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B5D15847-00F9-47D3-9BA1-279DBA508778}"/>
            </a:ext>
          </a:extLst>
        </xdr:cNvPr>
        <xdr:cNvSpPr txBox="1"/>
      </xdr:nvSpPr>
      <xdr:spPr>
        <a:xfrm>
          <a:off x="6007950" y="10471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B89C91E7-DA26-43B2-AE4D-13B6A7FF12A1}"/>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C81492D-8951-47B1-BDC8-E7750716AA83}"/>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F02989A-9CA6-499F-9587-FD05B8F442B9}"/>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881C0C6B-096D-4670-B7D8-FA8B2DEAA27E}"/>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D53811-73B6-415D-853D-CB3A0A86D421}"/>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9222C20-29CC-4177-A559-94E190870395}"/>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A258C98-06D2-4DE3-A216-A116B4783BBC}"/>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C46ABB1-4CB4-457A-B431-D4DA008752BA}"/>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A3961EB-7912-4B6A-84EB-A3FA40C9711A}"/>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01A1637-81DB-4929-8C91-F5ABC888595D}"/>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44E26A7-51A6-41AE-89EE-1CEBBCB9DA84}"/>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A2E6E92-A878-4D31-B2AF-2708CAD3E618}"/>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3F52B09-94BD-43E9-833E-6DA30E9B560B}"/>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1EF6E48-5E9C-4CF1-8421-9855BC22ADDC}"/>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DD2BF3C4-83FE-47B9-9898-85443A0F6A48}"/>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FEE9B6A-76CD-40FC-B1D3-13DFFC9E48E6}"/>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E218E79-FD98-4642-9D66-1B65C3CD7B37}"/>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3F9BC54-CE97-4C82-8A08-455804976FB2}"/>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53F25997-9148-4962-8C7A-70C4F20D8587}"/>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EAD6C792-B8D0-43FC-9E90-594F719C16F0}"/>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0D60259-2215-4DEE-8574-5C4DE29F731B}"/>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8BE4A73E-A18B-465F-9344-251D9EE37D07}"/>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64691EB-E412-4FF2-9D03-6B606AF58821}"/>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FBBDA1C-9E5A-448E-91F0-C8F8B012482C}"/>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E53CAE9-D5D7-4C25-87DE-06A29DEDEDA6}"/>
            </a:ext>
          </a:extLst>
        </xdr:cNvPr>
        <xdr:cNvCxnSpPr/>
      </xdr:nvCxnSpPr>
      <xdr:spPr>
        <a:xfrm flipV="1">
          <a:off x="417385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2349B34-2F03-429F-9423-C1BDC28B3913}"/>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9B358315-61C2-434A-8AAF-996D765DC374}"/>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24E3AB34-3F16-4C36-97AD-E296BE0FE4EB}"/>
            </a:ext>
          </a:extLst>
        </xdr:cNvPr>
        <xdr:cNvSpPr txBox="1"/>
      </xdr:nvSpPr>
      <xdr:spPr>
        <a:xfrm>
          <a:off x="4212590" y="1322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FCF9A4FB-28AC-4B27-BA69-03AED920CB34}"/>
            </a:ext>
          </a:extLst>
        </xdr:cNvPr>
        <xdr:cNvCxnSpPr/>
      </xdr:nvCxnSpPr>
      <xdr:spPr>
        <a:xfrm>
          <a:off x="4112260" y="13451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4484273-3973-4B85-9773-E5F1E610B13F}"/>
            </a:ext>
          </a:extLst>
        </xdr:cNvPr>
        <xdr:cNvSpPr txBox="1"/>
      </xdr:nvSpPr>
      <xdr:spPr>
        <a:xfrm>
          <a:off x="4212590" y="14023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2D9FB4B8-E9DB-4EC4-82AB-05FBAF63DC7E}"/>
            </a:ext>
          </a:extLst>
        </xdr:cNvPr>
        <xdr:cNvSpPr/>
      </xdr:nvSpPr>
      <xdr:spPr>
        <a:xfrm>
          <a:off x="4131310" y="141757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90170</xdr:rowOff>
    </xdr:from>
    <xdr:to>
      <xdr:col>20</xdr:col>
      <xdr:colOff>38100</xdr:colOff>
      <xdr:row>83</xdr:row>
      <xdr:rowOff>20320</xdr:rowOff>
    </xdr:to>
    <xdr:sp macro="" textlink="">
      <xdr:nvSpPr>
        <xdr:cNvPr id="295" name="フローチャート: 判断 294">
          <a:extLst>
            <a:ext uri="{FF2B5EF4-FFF2-40B4-BE49-F238E27FC236}">
              <a16:creationId xmlns:a16="http://schemas.microsoft.com/office/drawing/2014/main" id="{AFAAC4E4-EE15-4D24-BAC2-3D6FFE2F253D}"/>
            </a:ext>
          </a:extLst>
        </xdr:cNvPr>
        <xdr:cNvSpPr/>
      </xdr:nvSpPr>
      <xdr:spPr>
        <a:xfrm>
          <a:off x="3388360" y="14152880"/>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61595</xdr:rowOff>
    </xdr:from>
    <xdr:to>
      <xdr:col>15</xdr:col>
      <xdr:colOff>101600</xdr:colOff>
      <xdr:row>82</xdr:row>
      <xdr:rowOff>163195</xdr:rowOff>
    </xdr:to>
    <xdr:sp macro="" textlink="">
      <xdr:nvSpPr>
        <xdr:cNvPr id="296" name="フローチャート: 判断 295">
          <a:extLst>
            <a:ext uri="{FF2B5EF4-FFF2-40B4-BE49-F238E27FC236}">
              <a16:creationId xmlns:a16="http://schemas.microsoft.com/office/drawing/2014/main" id="{1F988935-AAB1-43DE-967B-393CC3CF781B}"/>
            </a:ext>
          </a:extLst>
        </xdr:cNvPr>
        <xdr:cNvSpPr/>
      </xdr:nvSpPr>
      <xdr:spPr>
        <a:xfrm>
          <a:off x="2571750" y="141166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7" name="フローチャート: 判断 296">
          <a:extLst>
            <a:ext uri="{FF2B5EF4-FFF2-40B4-BE49-F238E27FC236}">
              <a16:creationId xmlns:a16="http://schemas.microsoft.com/office/drawing/2014/main" id="{2083729E-294F-4192-9B9B-85DB3F87D03E}"/>
            </a:ext>
          </a:extLst>
        </xdr:cNvPr>
        <xdr:cNvSpPr/>
      </xdr:nvSpPr>
      <xdr:spPr>
        <a:xfrm>
          <a:off x="1774190" y="14126209"/>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65405</xdr:rowOff>
    </xdr:from>
    <xdr:to>
      <xdr:col>6</xdr:col>
      <xdr:colOff>38100</xdr:colOff>
      <xdr:row>82</xdr:row>
      <xdr:rowOff>167005</xdr:rowOff>
    </xdr:to>
    <xdr:sp macro="" textlink="">
      <xdr:nvSpPr>
        <xdr:cNvPr id="298" name="フローチャート: 判断 297">
          <a:extLst>
            <a:ext uri="{FF2B5EF4-FFF2-40B4-BE49-F238E27FC236}">
              <a16:creationId xmlns:a16="http://schemas.microsoft.com/office/drawing/2014/main" id="{7E790A48-E659-42E0-8784-0A57AD8774B6}"/>
            </a:ext>
          </a:extLst>
        </xdr:cNvPr>
        <xdr:cNvSpPr/>
      </xdr:nvSpPr>
      <xdr:spPr>
        <a:xfrm>
          <a:off x="988060" y="14122400"/>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CD21158-1EC1-4559-9D13-4EA6C636DF0D}"/>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A92B3D5-37D3-4D05-A93C-EDFC4402A979}"/>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D08C592-4617-4E94-BBDD-EAF2B30DBF2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7B7B79-4242-438A-9B83-0E98F9B8A6E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57FD42E-AC4F-4E18-87F2-2F75AA515A76}"/>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4" name="楕円 303">
          <a:extLst>
            <a:ext uri="{FF2B5EF4-FFF2-40B4-BE49-F238E27FC236}">
              <a16:creationId xmlns:a16="http://schemas.microsoft.com/office/drawing/2014/main" id="{74DE7694-C3D9-45EA-BB0C-03FD194478DF}"/>
            </a:ext>
          </a:extLst>
        </xdr:cNvPr>
        <xdr:cNvSpPr/>
      </xdr:nvSpPr>
      <xdr:spPr>
        <a:xfrm>
          <a:off x="4131310" y="1480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5" name="【公営住宅】&#10;有形固定資産減価償却率該当値テキスト">
          <a:extLst>
            <a:ext uri="{FF2B5EF4-FFF2-40B4-BE49-F238E27FC236}">
              <a16:creationId xmlns:a16="http://schemas.microsoft.com/office/drawing/2014/main" id="{460EEAF5-8142-44D5-A4CE-882990940C3B}"/>
            </a:ext>
          </a:extLst>
        </xdr:cNvPr>
        <xdr:cNvSpPr txBox="1"/>
      </xdr:nvSpPr>
      <xdr:spPr>
        <a:xfrm>
          <a:off x="421259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63500</xdr:rowOff>
    </xdr:from>
    <xdr:to>
      <xdr:col>20</xdr:col>
      <xdr:colOff>38100</xdr:colOff>
      <xdr:row>86</xdr:row>
      <xdr:rowOff>165100</xdr:rowOff>
    </xdr:to>
    <xdr:sp macro="" textlink="">
      <xdr:nvSpPr>
        <xdr:cNvPr id="306" name="楕円 305">
          <a:extLst>
            <a:ext uri="{FF2B5EF4-FFF2-40B4-BE49-F238E27FC236}">
              <a16:creationId xmlns:a16="http://schemas.microsoft.com/office/drawing/2014/main" id="{CF5CBDF6-7619-465C-9BE2-9C4CB6370D85}"/>
            </a:ext>
          </a:extLst>
        </xdr:cNvPr>
        <xdr:cNvSpPr/>
      </xdr:nvSpPr>
      <xdr:spPr>
        <a:xfrm>
          <a:off x="3388360" y="14804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114300</xdr:rowOff>
    </xdr:from>
    <xdr:to>
      <xdr:col>24</xdr:col>
      <xdr:colOff>63500</xdr:colOff>
      <xdr:row>86</xdr:row>
      <xdr:rowOff>114300</xdr:rowOff>
    </xdr:to>
    <xdr:cxnSp macro="">
      <xdr:nvCxnSpPr>
        <xdr:cNvPr id="307" name="直線コネクタ 306">
          <a:extLst>
            <a:ext uri="{FF2B5EF4-FFF2-40B4-BE49-F238E27FC236}">
              <a16:creationId xmlns:a16="http://schemas.microsoft.com/office/drawing/2014/main" id="{AFBA145A-4111-416E-A4AA-93E51269EC5A}"/>
            </a:ext>
          </a:extLst>
        </xdr:cNvPr>
        <xdr:cNvCxnSpPr/>
      </xdr:nvCxnSpPr>
      <xdr:spPr>
        <a:xfrm>
          <a:off x="3431540" y="148590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63500</xdr:rowOff>
    </xdr:from>
    <xdr:to>
      <xdr:col>15</xdr:col>
      <xdr:colOff>101600</xdr:colOff>
      <xdr:row>86</xdr:row>
      <xdr:rowOff>165100</xdr:rowOff>
    </xdr:to>
    <xdr:sp macro="" textlink="">
      <xdr:nvSpPr>
        <xdr:cNvPr id="308" name="楕円 307">
          <a:extLst>
            <a:ext uri="{FF2B5EF4-FFF2-40B4-BE49-F238E27FC236}">
              <a16:creationId xmlns:a16="http://schemas.microsoft.com/office/drawing/2014/main" id="{A09918B9-1CA6-456F-9641-DE2B3C565E44}"/>
            </a:ext>
          </a:extLst>
        </xdr:cNvPr>
        <xdr:cNvSpPr/>
      </xdr:nvSpPr>
      <xdr:spPr>
        <a:xfrm>
          <a:off x="2571750" y="1480439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114300</xdr:rowOff>
    </xdr:from>
    <xdr:to>
      <xdr:col>19</xdr:col>
      <xdr:colOff>177800</xdr:colOff>
      <xdr:row>86</xdr:row>
      <xdr:rowOff>114300</xdr:rowOff>
    </xdr:to>
    <xdr:cxnSp macro="">
      <xdr:nvCxnSpPr>
        <xdr:cNvPr id="309" name="直線コネクタ 308">
          <a:extLst>
            <a:ext uri="{FF2B5EF4-FFF2-40B4-BE49-F238E27FC236}">
              <a16:creationId xmlns:a16="http://schemas.microsoft.com/office/drawing/2014/main" id="{832E9007-A0F2-44A6-8E3E-EE2B42D170D4}"/>
            </a:ext>
          </a:extLst>
        </xdr:cNvPr>
        <xdr:cNvCxnSpPr/>
      </xdr:nvCxnSpPr>
      <xdr:spPr>
        <a:xfrm>
          <a:off x="2626360" y="14859000"/>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10" name="楕円 309">
          <a:extLst>
            <a:ext uri="{FF2B5EF4-FFF2-40B4-BE49-F238E27FC236}">
              <a16:creationId xmlns:a16="http://schemas.microsoft.com/office/drawing/2014/main" id="{5B9800A0-26E5-440B-A941-E30ADE189431}"/>
            </a:ext>
          </a:extLst>
        </xdr:cNvPr>
        <xdr:cNvSpPr/>
      </xdr:nvSpPr>
      <xdr:spPr>
        <a:xfrm>
          <a:off x="1774190" y="14804390"/>
          <a:ext cx="10922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11" name="直線コネクタ 310">
          <a:extLst>
            <a:ext uri="{FF2B5EF4-FFF2-40B4-BE49-F238E27FC236}">
              <a16:creationId xmlns:a16="http://schemas.microsoft.com/office/drawing/2014/main" id="{5EB6E730-822F-468D-B633-8CAB0EE15AC1}"/>
            </a:ext>
          </a:extLst>
        </xdr:cNvPr>
        <xdr:cNvCxnSpPr/>
      </xdr:nvCxnSpPr>
      <xdr:spPr>
        <a:xfrm>
          <a:off x="1828800" y="14859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12" name="楕円 311">
          <a:extLst>
            <a:ext uri="{FF2B5EF4-FFF2-40B4-BE49-F238E27FC236}">
              <a16:creationId xmlns:a16="http://schemas.microsoft.com/office/drawing/2014/main" id="{23FA2FBD-A4C1-402B-B5A5-15244D01D444}"/>
            </a:ext>
          </a:extLst>
        </xdr:cNvPr>
        <xdr:cNvSpPr/>
      </xdr:nvSpPr>
      <xdr:spPr>
        <a:xfrm>
          <a:off x="988060" y="14804390"/>
          <a:ext cx="7874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13" name="直線コネクタ 312">
          <a:extLst>
            <a:ext uri="{FF2B5EF4-FFF2-40B4-BE49-F238E27FC236}">
              <a16:creationId xmlns:a16="http://schemas.microsoft.com/office/drawing/2014/main" id="{92F6C62F-5996-4263-BCBD-F16630CEB3A0}"/>
            </a:ext>
          </a:extLst>
        </xdr:cNvPr>
        <xdr:cNvCxnSpPr/>
      </xdr:nvCxnSpPr>
      <xdr:spPr>
        <a:xfrm>
          <a:off x="1031240" y="14859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36847</xdr:rowOff>
    </xdr:from>
    <xdr:ext cx="405111" cy="259045"/>
    <xdr:sp macro="" textlink="">
      <xdr:nvSpPr>
        <xdr:cNvPr id="314" name="n_1aveValue【公営住宅】&#10;有形固定資産減価償却率">
          <a:extLst>
            <a:ext uri="{FF2B5EF4-FFF2-40B4-BE49-F238E27FC236}">
              <a16:creationId xmlns:a16="http://schemas.microsoft.com/office/drawing/2014/main" id="{F542624A-5C63-4A95-920B-1B944F5A481E}"/>
            </a:ext>
          </a:extLst>
        </xdr:cNvPr>
        <xdr:cNvSpPr txBox="1"/>
      </xdr:nvSpPr>
      <xdr:spPr>
        <a:xfrm>
          <a:off x="32391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8272</xdr:rowOff>
    </xdr:from>
    <xdr:ext cx="405111" cy="259045"/>
    <xdr:sp macro="" textlink="">
      <xdr:nvSpPr>
        <xdr:cNvPr id="315" name="n_2aveValue【公営住宅】&#10;有形固定資産減価償却率">
          <a:extLst>
            <a:ext uri="{FF2B5EF4-FFF2-40B4-BE49-F238E27FC236}">
              <a16:creationId xmlns:a16="http://schemas.microsoft.com/office/drawing/2014/main" id="{815DEFED-832E-436A-AD71-2B32339A512E}"/>
            </a:ext>
          </a:extLst>
        </xdr:cNvPr>
        <xdr:cNvSpPr txBox="1"/>
      </xdr:nvSpPr>
      <xdr:spPr>
        <a:xfrm>
          <a:off x="2439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6" name="n_3aveValue【公営住宅】&#10;有形固定資産減価償却率">
          <a:extLst>
            <a:ext uri="{FF2B5EF4-FFF2-40B4-BE49-F238E27FC236}">
              <a16:creationId xmlns:a16="http://schemas.microsoft.com/office/drawing/2014/main" id="{DA4B7624-D27D-4568-A862-5DF7C02F9E34}"/>
            </a:ext>
          </a:extLst>
        </xdr:cNvPr>
        <xdr:cNvSpPr txBox="1"/>
      </xdr:nvSpPr>
      <xdr:spPr>
        <a:xfrm>
          <a:off x="164148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12082</xdr:rowOff>
    </xdr:from>
    <xdr:ext cx="405111" cy="259045"/>
    <xdr:sp macro="" textlink="">
      <xdr:nvSpPr>
        <xdr:cNvPr id="317" name="n_4aveValue【公営住宅】&#10;有形固定資産減価償却率">
          <a:extLst>
            <a:ext uri="{FF2B5EF4-FFF2-40B4-BE49-F238E27FC236}">
              <a16:creationId xmlns:a16="http://schemas.microsoft.com/office/drawing/2014/main" id="{72950052-AC5C-475D-B5E1-D2D832DDCB9C}"/>
            </a:ext>
          </a:extLst>
        </xdr:cNvPr>
        <xdr:cNvSpPr txBox="1"/>
      </xdr:nvSpPr>
      <xdr:spPr>
        <a:xfrm>
          <a:off x="855354" y="1390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86</xdr:row>
      <xdr:rowOff>156227</xdr:rowOff>
    </xdr:from>
    <xdr:ext cx="469744" cy="259045"/>
    <xdr:sp macro="" textlink="">
      <xdr:nvSpPr>
        <xdr:cNvPr id="318" name="n_1mainValue【公営住宅】&#10;有形固定資産減価償却率">
          <a:extLst>
            <a:ext uri="{FF2B5EF4-FFF2-40B4-BE49-F238E27FC236}">
              <a16:creationId xmlns:a16="http://schemas.microsoft.com/office/drawing/2014/main" id="{FF0D9AA9-1B86-44C0-9522-4590AD4D8693}"/>
            </a:ext>
          </a:extLst>
        </xdr:cNvPr>
        <xdr:cNvSpPr txBox="1"/>
      </xdr:nvSpPr>
      <xdr:spPr>
        <a:xfrm>
          <a:off x="320873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9" name="n_2mainValue【公営住宅】&#10;有形固定資産減価償却率">
          <a:extLst>
            <a:ext uri="{FF2B5EF4-FFF2-40B4-BE49-F238E27FC236}">
              <a16:creationId xmlns:a16="http://schemas.microsoft.com/office/drawing/2014/main" id="{2AB7F089-0F55-4DCA-BFB4-2F0D3944B883}"/>
            </a:ext>
          </a:extLst>
        </xdr:cNvPr>
        <xdr:cNvSpPr txBox="1"/>
      </xdr:nvSpPr>
      <xdr:spPr>
        <a:xfrm>
          <a:off x="240863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20" name="n_3mainValue【公営住宅】&#10;有形固定資産減価償却率">
          <a:extLst>
            <a:ext uri="{FF2B5EF4-FFF2-40B4-BE49-F238E27FC236}">
              <a16:creationId xmlns:a16="http://schemas.microsoft.com/office/drawing/2014/main" id="{5D50AB2E-49BA-403B-8774-73E528933AEF}"/>
            </a:ext>
          </a:extLst>
        </xdr:cNvPr>
        <xdr:cNvSpPr txBox="1"/>
      </xdr:nvSpPr>
      <xdr:spPr>
        <a:xfrm>
          <a:off x="1611072"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21" name="n_4mainValue【公営住宅】&#10;有形固定資産減価償却率">
          <a:extLst>
            <a:ext uri="{FF2B5EF4-FFF2-40B4-BE49-F238E27FC236}">
              <a16:creationId xmlns:a16="http://schemas.microsoft.com/office/drawing/2014/main" id="{73E42B5E-0BBB-4545-BC02-2837FA0179E1}"/>
            </a:ext>
          </a:extLst>
        </xdr:cNvPr>
        <xdr:cNvSpPr txBox="1"/>
      </xdr:nvSpPr>
      <xdr:spPr>
        <a:xfrm>
          <a:off x="815417" y="1490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F56FE24-3259-416D-A2C1-5436B12571CB}"/>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8AD1B31-0548-4174-8B3C-7685D7BA25BE}"/>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9365121-B17E-46B4-80E8-7B4922D23FAC}"/>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1D461F5-3C67-4556-AECF-B18AC8AC1FB8}"/>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64090302-6AEF-491D-B1F3-60608C88BB00}"/>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C0566A6-5670-4937-80CA-582E1FA96104}"/>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B2FE47E-4709-43B5-9C7C-CFB346921517}"/>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BC30E8D7-9DCA-43AA-9695-B84BDB0F4BD0}"/>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43E8CA3F-3061-4DA5-93E3-2AD0D0053797}"/>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BBA719D3-16F0-40C8-BAAB-780D0A947BDB}"/>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82F93AF-E612-437A-B0B5-6161674C0ACF}"/>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89F9690-6CDE-4B4F-8515-03BB40EAFF43}"/>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D3B74E21-B850-4C7F-A83F-824C3EE5264B}"/>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49002B3E-7172-47A9-B21C-D0C13788B209}"/>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67EB0D2-92E0-43D7-A4B4-B6196EA61938}"/>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7899DA9-BAF6-46E5-9D9C-694CA35AA99B}"/>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759AD5C-8E91-4E63-8C76-4E6907AAF41B}"/>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CC48080F-115A-48DD-8D67-4CDA34C515C2}"/>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459418-BF50-4615-A63B-51BE9C2ABAFD}"/>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1FC77554-89EB-4FDB-949A-BA520937D647}"/>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9FEF5B71-2BB7-4070-A569-7327AE128650}"/>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5EB0D930-4556-41D2-B3A3-5AFD4F1143C8}"/>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6490D0A9-93D4-4A74-8072-189526EE9745}"/>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82868</xdr:rowOff>
    </xdr:from>
    <xdr:to>
      <xdr:col>54</xdr:col>
      <xdr:colOff>189865</xdr:colOff>
      <xdr:row>86</xdr:row>
      <xdr:rowOff>103251</xdr:rowOff>
    </xdr:to>
    <xdr:cxnSp macro="">
      <xdr:nvCxnSpPr>
        <xdr:cNvPr id="345" name="直線コネクタ 344">
          <a:extLst>
            <a:ext uri="{FF2B5EF4-FFF2-40B4-BE49-F238E27FC236}">
              <a16:creationId xmlns:a16="http://schemas.microsoft.com/office/drawing/2014/main" id="{A474EEEB-7C7F-4888-A9ED-4EDF3F927D84}"/>
            </a:ext>
          </a:extLst>
        </xdr:cNvPr>
        <xdr:cNvCxnSpPr/>
      </xdr:nvCxnSpPr>
      <xdr:spPr>
        <a:xfrm flipV="1">
          <a:off x="9429115" y="13457873"/>
          <a:ext cx="0" cy="1388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107078</xdr:rowOff>
    </xdr:from>
    <xdr:ext cx="469744" cy="259045"/>
    <xdr:sp macro="" textlink="">
      <xdr:nvSpPr>
        <xdr:cNvPr id="346" name="【公営住宅】&#10;一人当たり面積最小値テキスト">
          <a:extLst>
            <a:ext uri="{FF2B5EF4-FFF2-40B4-BE49-F238E27FC236}">
              <a16:creationId xmlns:a16="http://schemas.microsoft.com/office/drawing/2014/main" id="{DD4D446F-69CB-4326-A0DC-3E6AEC072F8E}"/>
            </a:ext>
          </a:extLst>
        </xdr:cNvPr>
        <xdr:cNvSpPr txBox="1"/>
      </xdr:nvSpPr>
      <xdr:spPr>
        <a:xfrm>
          <a:off x="9467850" y="1484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103251</xdr:rowOff>
    </xdr:from>
    <xdr:to>
      <xdr:col>55</xdr:col>
      <xdr:colOff>88900</xdr:colOff>
      <xdr:row>86</xdr:row>
      <xdr:rowOff>103251</xdr:rowOff>
    </xdr:to>
    <xdr:cxnSp macro="">
      <xdr:nvCxnSpPr>
        <xdr:cNvPr id="347" name="直線コネクタ 346">
          <a:extLst>
            <a:ext uri="{FF2B5EF4-FFF2-40B4-BE49-F238E27FC236}">
              <a16:creationId xmlns:a16="http://schemas.microsoft.com/office/drawing/2014/main" id="{A4B16CE5-1F0F-4538-A0A2-0722674889F0}"/>
            </a:ext>
          </a:extLst>
        </xdr:cNvPr>
        <xdr:cNvCxnSpPr/>
      </xdr:nvCxnSpPr>
      <xdr:spPr>
        <a:xfrm>
          <a:off x="9356090" y="14846046"/>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29545</xdr:rowOff>
    </xdr:from>
    <xdr:ext cx="469744" cy="259045"/>
    <xdr:sp macro="" textlink="">
      <xdr:nvSpPr>
        <xdr:cNvPr id="348" name="【公営住宅】&#10;一人当たり面積最大値テキスト">
          <a:extLst>
            <a:ext uri="{FF2B5EF4-FFF2-40B4-BE49-F238E27FC236}">
              <a16:creationId xmlns:a16="http://schemas.microsoft.com/office/drawing/2014/main" id="{75DA53DB-189A-4139-892D-8BB11F1C6594}"/>
            </a:ext>
          </a:extLst>
        </xdr:cNvPr>
        <xdr:cNvSpPr txBox="1"/>
      </xdr:nvSpPr>
      <xdr:spPr>
        <a:xfrm>
          <a:off x="9467850" y="1322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82868</xdr:rowOff>
    </xdr:from>
    <xdr:to>
      <xdr:col>55</xdr:col>
      <xdr:colOff>88900</xdr:colOff>
      <xdr:row>78</xdr:row>
      <xdr:rowOff>82868</xdr:rowOff>
    </xdr:to>
    <xdr:cxnSp macro="">
      <xdr:nvCxnSpPr>
        <xdr:cNvPr id="349" name="直線コネクタ 348">
          <a:extLst>
            <a:ext uri="{FF2B5EF4-FFF2-40B4-BE49-F238E27FC236}">
              <a16:creationId xmlns:a16="http://schemas.microsoft.com/office/drawing/2014/main" id="{B55309B6-4412-4460-9D2D-D2566A696AA8}"/>
            </a:ext>
          </a:extLst>
        </xdr:cNvPr>
        <xdr:cNvCxnSpPr/>
      </xdr:nvCxnSpPr>
      <xdr:spPr>
        <a:xfrm>
          <a:off x="9356090" y="1345787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154957</xdr:rowOff>
    </xdr:from>
    <xdr:ext cx="469744" cy="259045"/>
    <xdr:sp macro="" textlink="">
      <xdr:nvSpPr>
        <xdr:cNvPr id="350" name="【公営住宅】&#10;一人当たり面積平均値テキスト">
          <a:extLst>
            <a:ext uri="{FF2B5EF4-FFF2-40B4-BE49-F238E27FC236}">
              <a16:creationId xmlns:a16="http://schemas.microsoft.com/office/drawing/2014/main" id="{CA0F2C30-3076-4BE4-BE4A-478283373122}"/>
            </a:ext>
          </a:extLst>
        </xdr:cNvPr>
        <xdr:cNvSpPr txBox="1"/>
      </xdr:nvSpPr>
      <xdr:spPr>
        <a:xfrm>
          <a:off x="9467850" y="1438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132080</xdr:rowOff>
    </xdr:from>
    <xdr:to>
      <xdr:col>55</xdr:col>
      <xdr:colOff>50800</xdr:colOff>
      <xdr:row>85</xdr:row>
      <xdr:rowOff>62230</xdr:rowOff>
    </xdr:to>
    <xdr:sp macro="" textlink="">
      <xdr:nvSpPr>
        <xdr:cNvPr id="351" name="フローチャート: 判断 350">
          <a:extLst>
            <a:ext uri="{FF2B5EF4-FFF2-40B4-BE49-F238E27FC236}">
              <a16:creationId xmlns:a16="http://schemas.microsoft.com/office/drawing/2014/main" id="{D067036D-5E44-402D-8A09-0EC2DC113180}"/>
            </a:ext>
          </a:extLst>
        </xdr:cNvPr>
        <xdr:cNvSpPr/>
      </xdr:nvSpPr>
      <xdr:spPr>
        <a:xfrm>
          <a:off x="9394190" y="14537690"/>
          <a:ext cx="9017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142176</xdr:rowOff>
    </xdr:from>
    <xdr:to>
      <xdr:col>50</xdr:col>
      <xdr:colOff>165100</xdr:colOff>
      <xdr:row>85</xdr:row>
      <xdr:rowOff>72326</xdr:rowOff>
    </xdr:to>
    <xdr:sp macro="" textlink="">
      <xdr:nvSpPr>
        <xdr:cNvPr id="352" name="フローチャート: 判断 351">
          <a:extLst>
            <a:ext uri="{FF2B5EF4-FFF2-40B4-BE49-F238E27FC236}">
              <a16:creationId xmlns:a16="http://schemas.microsoft.com/office/drawing/2014/main" id="{77DAF00E-2315-4186-A644-6CD3C25E3FE0}"/>
            </a:ext>
          </a:extLst>
        </xdr:cNvPr>
        <xdr:cNvSpPr/>
      </xdr:nvSpPr>
      <xdr:spPr>
        <a:xfrm>
          <a:off x="8632190" y="1454207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141796</xdr:rowOff>
    </xdr:from>
    <xdr:to>
      <xdr:col>46</xdr:col>
      <xdr:colOff>38100</xdr:colOff>
      <xdr:row>85</xdr:row>
      <xdr:rowOff>71946</xdr:rowOff>
    </xdr:to>
    <xdr:sp macro="" textlink="">
      <xdr:nvSpPr>
        <xdr:cNvPr id="353" name="フローチャート: 判断 352">
          <a:extLst>
            <a:ext uri="{FF2B5EF4-FFF2-40B4-BE49-F238E27FC236}">
              <a16:creationId xmlns:a16="http://schemas.microsoft.com/office/drawing/2014/main" id="{6CF5A007-1F31-4957-9D78-92D8F84979E7}"/>
            </a:ext>
          </a:extLst>
        </xdr:cNvPr>
        <xdr:cNvSpPr/>
      </xdr:nvSpPr>
      <xdr:spPr>
        <a:xfrm>
          <a:off x="7846060" y="145416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132462</xdr:rowOff>
    </xdr:from>
    <xdr:to>
      <xdr:col>41</xdr:col>
      <xdr:colOff>101600</xdr:colOff>
      <xdr:row>85</xdr:row>
      <xdr:rowOff>62612</xdr:rowOff>
    </xdr:to>
    <xdr:sp macro="" textlink="">
      <xdr:nvSpPr>
        <xdr:cNvPr id="354" name="フローチャート: 判断 353">
          <a:extLst>
            <a:ext uri="{FF2B5EF4-FFF2-40B4-BE49-F238E27FC236}">
              <a16:creationId xmlns:a16="http://schemas.microsoft.com/office/drawing/2014/main" id="{4E5CBB2A-832A-4439-BC6A-BB49D3E8198D}"/>
            </a:ext>
          </a:extLst>
        </xdr:cNvPr>
        <xdr:cNvSpPr/>
      </xdr:nvSpPr>
      <xdr:spPr>
        <a:xfrm>
          <a:off x="7029450" y="1453807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125413</xdr:rowOff>
    </xdr:from>
    <xdr:to>
      <xdr:col>36</xdr:col>
      <xdr:colOff>165100</xdr:colOff>
      <xdr:row>85</xdr:row>
      <xdr:rowOff>55563</xdr:rowOff>
    </xdr:to>
    <xdr:sp macro="" textlink="">
      <xdr:nvSpPr>
        <xdr:cNvPr id="355" name="フローチャート: 判断 354">
          <a:extLst>
            <a:ext uri="{FF2B5EF4-FFF2-40B4-BE49-F238E27FC236}">
              <a16:creationId xmlns:a16="http://schemas.microsoft.com/office/drawing/2014/main" id="{5B778ED1-01E3-4D8D-8EB1-A22C24164A21}"/>
            </a:ext>
          </a:extLst>
        </xdr:cNvPr>
        <xdr:cNvSpPr/>
      </xdr:nvSpPr>
      <xdr:spPr>
        <a:xfrm>
          <a:off x="6231890" y="14529118"/>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83B0B80-13AA-48E7-9B95-8C7F364AD1AF}"/>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8221A6CA-078B-487A-9168-92594AA96C59}"/>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4366C1F-AC57-4611-B62E-5DBDDDBBF5F4}"/>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39F8F4E-15D1-4C7B-88F3-DD4BDC50820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99241CE-9154-4EF0-8852-5D63C39E668A}"/>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52451</xdr:rowOff>
    </xdr:from>
    <xdr:to>
      <xdr:col>55</xdr:col>
      <xdr:colOff>50800</xdr:colOff>
      <xdr:row>86</xdr:row>
      <xdr:rowOff>154051</xdr:rowOff>
    </xdr:to>
    <xdr:sp macro="" textlink="">
      <xdr:nvSpPr>
        <xdr:cNvPr id="361" name="楕円 360">
          <a:extLst>
            <a:ext uri="{FF2B5EF4-FFF2-40B4-BE49-F238E27FC236}">
              <a16:creationId xmlns:a16="http://schemas.microsoft.com/office/drawing/2014/main" id="{1D0167FA-FF88-4CF9-A0BF-AA2425115953}"/>
            </a:ext>
          </a:extLst>
        </xdr:cNvPr>
        <xdr:cNvSpPr/>
      </xdr:nvSpPr>
      <xdr:spPr>
        <a:xfrm>
          <a:off x="9394190" y="14800961"/>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138828</xdr:rowOff>
    </xdr:from>
    <xdr:ext cx="469744" cy="259045"/>
    <xdr:sp macro="" textlink="">
      <xdr:nvSpPr>
        <xdr:cNvPr id="362" name="【公営住宅】&#10;一人当たり面積該当値テキスト">
          <a:extLst>
            <a:ext uri="{FF2B5EF4-FFF2-40B4-BE49-F238E27FC236}">
              <a16:creationId xmlns:a16="http://schemas.microsoft.com/office/drawing/2014/main" id="{12365116-99D6-4B68-9159-A73A186C0174}"/>
            </a:ext>
          </a:extLst>
        </xdr:cNvPr>
        <xdr:cNvSpPr txBox="1"/>
      </xdr:nvSpPr>
      <xdr:spPr>
        <a:xfrm>
          <a:off x="9467850" y="1470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52642</xdr:rowOff>
    </xdr:from>
    <xdr:to>
      <xdr:col>50</xdr:col>
      <xdr:colOff>165100</xdr:colOff>
      <xdr:row>86</xdr:row>
      <xdr:rowOff>154242</xdr:rowOff>
    </xdr:to>
    <xdr:sp macro="" textlink="">
      <xdr:nvSpPr>
        <xdr:cNvPr id="363" name="楕円 362">
          <a:extLst>
            <a:ext uri="{FF2B5EF4-FFF2-40B4-BE49-F238E27FC236}">
              <a16:creationId xmlns:a16="http://schemas.microsoft.com/office/drawing/2014/main" id="{E44FF597-2D01-4C51-BD4A-35B5B0B86B8F}"/>
            </a:ext>
          </a:extLst>
        </xdr:cNvPr>
        <xdr:cNvSpPr/>
      </xdr:nvSpPr>
      <xdr:spPr>
        <a:xfrm>
          <a:off x="8632190" y="14801152"/>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103251</xdr:rowOff>
    </xdr:from>
    <xdr:to>
      <xdr:col>55</xdr:col>
      <xdr:colOff>0</xdr:colOff>
      <xdr:row>86</xdr:row>
      <xdr:rowOff>103442</xdr:rowOff>
    </xdr:to>
    <xdr:cxnSp macro="">
      <xdr:nvCxnSpPr>
        <xdr:cNvPr id="364" name="直線コネクタ 363">
          <a:extLst>
            <a:ext uri="{FF2B5EF4-FFF2-40B4-BE49-F238E27FC236}">
              <a16:creationId xmlns:a16="http://schemas.microsoft.com/office/drawing/2014/main" id="{36C43189-4A21-44C1-8C06-5402FA7D5286}"/>
            </a:ext>
          </a:extLst>
        </xdr:cNvPr>
        <xdr:cNvCxnSpPr/>
      </xdr:nvCxnSpPr>
      <xdr:spPr>
        <a:xfrm flipV="1">
          <a:off x="8686800" y="14846046"/>
          <a:ext cx="74295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52832</xdr:rowOff>
    </xdr:from>
    <xdr:to>
      <xdr:col>46</xdr:col>
      <xdr:colOff>38100</xdr:colOff>
      <xdr:row>86</xdr:row>
      <xdr:rowOff>154432</xdr:rowOff>
    </xdr:to>
    <xdr:sp macro="" textlink="">
      <xdr:nvSpPr>
        <xdr:cNvPr id="365" name="楕円 364">
          <a:extLst>
            <a:ext uri="{FF2B5EF4-FFF2-40B4-BE49-F238E27FC236}">
              <a16:creationId xmlns:a16="http://schemas.microsoft.com/office/drawing/2014/main" id="{58EDEB95-1BEE-4A79-A40C-22609577AC98}"/>
            </a:ext>
          </a:extLst>
        </xdr:cNvPr>
        <xdr:cNvSpPr/>
      </xdr:nvSpPr>
      <xdr:spPr>
        <a:xfrm>
          <a:off x="7846060" y="1480134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103442</xdr:rowOff>
    </xdr:from>
    <xdr:to>
      <xdr:col>50</xdr:col>
      <xdr:colOff>114300</xdr:colOff>
      <xdr:row>86</xdr:row>
      <xdr:rowOff>103632</xdr:rowOff>
    </xdr:to>
    <xdr:cxnSp macro="">
      <xdr:nvCxnSpPr>
        <xdr:cNvPr id="366" name="直線コネクタ 365">
          <a:extLst>
            <a:ext uri="{FF2B5EF4-FFF2-40B4-BE49-F238E27FC236}">
              <a16:creationId xmlns:a16="http://schemas.microsoft.com/office/drawing/2014/main" id="{5E67887A-10EF-4EF9-95A0-E7913769B449}"/>
            </a:ext>
          </a:extLst>
        </xdr:cNvPr>
        <xdr:cNvCxnSpPr/>
      </xdr:nvCxnSpPr>
      <xdr:spPr>
        <a:xfrm flipV="1">
          <a:off x="7889240" y="14846237"/>
          <a:ext cx="79756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52832</xdr:rowOff>
    </xdr:from>
    <xdr:to>
      <xdr:col>41</xdr:col>
      <xdr:colOff>101600</xdr:colOff>
      <xdr:row>86</xdr:row>
      <xdr:rowOff>154432</xdr:rowOff>
    </xdr:to>
    <xdr:sp macro="" textlink="">
      <xdr:nvSpPr>
        <xdr:cNvPr id="367" name="楕円 366">
          <a:extLst>
            <a:ext uri="{FF2B5EF4-FFF2-40B4-BE49-F238E27FC236}">
              <a16:creationId xmlns:a16="http://schemas.microsoft.com/office/drawing/2014/main" id="{F1312C61-631A-44AB-A22C-F9A6207D07D9}"/>
            </a:ext>
          </a:extLst>
        </xdr:cNvPr>
        <xdr:cNvSpPr/>
      </xdr:nvSpPr>
      <xdr:spPr>
        <a:xfrm>
          <a:off x="7029450" y="1480134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103632</xdr:rowOff>
    </xdr:from>
    <xdr:to>
      <xdr:col>45</xdr:col>
      <xdr:colOff>177800</xdr:colOff>
      <xdr:row>86</xdr:row>
      <xdr:rowOff>103632</xdr:rowOff>
    </xdr:to>
    <xdr:cxnSp macro="">
      <xdr:nvCxnSpPr>
        <xdr:cNvPr id="368" name="直線コネクタ 367">
          <a:extLst>
            <a:ext uri="{FF2B5EF4-FFF2-40B4-BE49-F238E27FC236}">
              <a16:creationId xmlns:a16="http://schemas.microsoft.com/office/drawing/2014/main" id="{AA52388A-01B9-40AA-A3C4-3A253412FF5A}"/>
            </a:ext>
          </a:extLst>
        </xdr:cNvPr>
        <xdr:cNvCxnSpPr/>
      </xdr:nvCxnSpPr>
      <xdr:spPr>
        <a:xfrm>
          <a:off x="7084060" y="14846427"/>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53023</xdr:rowOff>
    </xdr:from>
    <xdr:to>
      <xdr:col>36</xdr:col>
      <xdr:colOff>165100</xdr:colOff>
      <xdr:row>86</xdr:row>
      <xdr:rowOff>154623</xdr:rowOff>
    </xdr:to>
    <xdr:sp macro="" textlink="">
      <xdr:nvSpPr>
        <xdr:cNvPr id="369" name="楕円 368">
          <a:extLst>
            <a:ext uri="{FF2B5EF4-FFF2-40B4-BE49-F238E27FC236}">
              <a16:creationId xmlns:a16="http://schemas.microsoft.com/office/drawing/2014/main" id="{86EE307A-28A1-4D58-8418-1E2A41F8586E}"/>
            </a:ext>
          </a:extLst>
        </xdr:cNvPr>
        <xdr:cNvSpPr/>
      </xdr:nvSpPr>
      <xdr:spPr>
        <a:xfrm>
          <a:off x="6231890" y="14801533"/>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103632</xdr:rowOff>
    </xdr:from>
    <xdr:to>
      <xdr:col>41</xdr:col>
      <xdr:colOff>50800</xdr:colOff>
      <xdr:row>86</xdr:row>
      <xdr:rowOff>103823</xdr:rowOff>
    </xdr:to>
    <xdr:cxnSp macro="">
      <xdr:nvCxnSpPr>
        <xdr:cNvPr id="370" name="直線コネクタ 369">
          <a:extLst>
            <a:ext uri="{FF2B5EF4-FFF2-40B4-BE49-F238E27FC236}">
              <a16:creationId xmlns:a16="http://schemas.microsoft.com/office/drawing/2014/main" id="{37333571-AEEB-4442-A389-C1BF1AD33E7C}"/>
            </a:ext>
          </a:extLst>
        </xdr:cNvPr>
        <xdr:cNvCxnSpPr/>
      </xdr:nvCxnSpPr>
      <xdr:spPr>
        <a:xfrm flipV="1">
          <a:off x="6286500" y="14846427"/>
          <a:ext cx="79756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88853</xdr:rowOff>
    </xdr:from>
    <xdr:ext cx="469744" cy="259045"/>
    <xdr:sp macro="" textlink="">
      <xdr:nvSpPr>
        <xdr:cNvPr id="371" name="n_1aveValue【公営住宅】&#10;一人当たり面積">
          <a:extLst>
            <a:ext uri="{FF2B5EF4-FFF2-40B4-BE49-F238E27FC236}">
              <a16:creationId xmlns:a16="http://schemas.microsoft.com/office/drawing/2014/main" id="{939BD64D-C43A-4464-8B71-9A63356E31FD}"/>
            </a:ext>
          </a:extLst>
        </xdr:cNvPr>
        <xdr:cNvSpPr txBox="1"/>
      </xdr:nvSpPr>
      <xdr:spPr>
        <a:xfrm>
          <a:off x="8454467" y="14323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88473</xdr:rowOff>
    </xdr:from>
    <xdr:ext cx="469744" cy="259045"/>
    <xdr:sp macro="" textlink="">
      <xdr:nvSpPr>
        <xdr:cNvPr id="372" name="n_2aveValue【公営住宅】&#10;一人当たり面積">
          <a:extLst>
            <a:ext uri="{FF2B5EF4-FFF2-40B4-BE49-F238E27FC236}">
              <a16:creationId xmlns:a16="http://schemas.microsoft.com/office/drawing/2014/main" id="{B48D97FF-39A7-40D8-94B1-7356234E0398}"/>
            </a:ext>
          </a:extLst>
        </xdr:cNvPr>
        <xdr:cNvSpPr txBox="1"/>
      </xdr:nvSpPr>
      <xdr:spPr>
        <a:xfrm>
          <a:off x="7673417" y="14322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79139</xdr:rowOff>
    </xdr:from>
    <xdr:ext cx="469744" cy="259045"/>
    <xdr:sp macro="" textlink="">
      <xdr:nvSpPr>
        <xdr:cNvPr id="373" name="n_3aveValue【公営住宅】&#10;一人当たり面積">
          <a:extLst>
            <a:ext uri="{FF2B5EF4-FFF2-40B4-BE49-F238E27FC236}">
              <a16:creationId xmlns:a16="http://schemas.microsoft.com/office/drawing/2014/main" id="{9E506ADA-54A3-4E7F-9489-F11EE22E1EC2}"/>
            </a:ext>
          </a:extLst>
        </xdr:cNvPr>
        <xdr:cNvSpPr txBox="1"/>
      </xdr:nvSpPr>
      <xdr:spPr>
        <a:xfrm>
          <a:off x="6866332" y="14309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72090</xdr:rowOff>
    </xdr:from>
    <xdr:ext cx="469744" cy="259045"/>
    <xdr:sp macro="" textlink="">
      <xdr:nvSpPr>
        <xdr:cNvPr id="374" name="n_4aveValue【公営住宅】&#10;一人当たり面積">
          <a:extLst>
            <a:ext uri="{FF2B5EF4-FFF2-40B4-BE49-F238E27FC236}">
              <a16:creationId xmlns:a16="http://schemas.microsoft.com/office/drawing/2014/main" id="{72B91507-9902-4025-BB13-C77FF5CEC14C}"/>
            </a:ext>
          </a:extLst>
        </xdr:cNvPr>
        <xdr:cNvSpPr txBox="1"/>
      </xdr:nvSpPr>
      <xdr:spPr>
        <a:xfrm>
          <a:off x="6068772" y="1430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145369</xdr:rowOff>
    </xdr:from>
    <xdr:ext cx="469744" cy="259045"/>
    <xdr:sp macro="" textlink="">
      <xdr:nvSpPr>
        <xdr:cNvPr id="375" name="n_1mainValue【公営住宅】&#10;一人当たり面積">
          <a:extLst>
            <a:ext uri="{FF2B5EF4-FFF2-40B4-BE49-F238E27FC236}">
              <a16:creationId xmlns:a16="http://schemas.microsoft.com/office/drawing/2014/main" id="{49AB7F95-467B-4D54-AB85-FA53BCFE0A58}"/>
            </a:ext>
          </a:extLst>
        </xdr:cNvPr>
        <xdr:cNvSpPr txBox="1"/>
      </xdr:nvSpPr>
      <xdr:spPr>
        <a:xfrm>
          <a:off x="8454467" y="1488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145559</xdr:rowOff>
    </xdr:from>
    <xdr:ext cx="469744" cy="259045"/>
    <xdr:sp macro="" textlink="">
      <xdr:nvSpPr>
        <xdr:cNvPr id="376" name="n_2mainValue【公営住宅】&#10;一人当たり面積">
          <a:extLst>
            <a:ext uri="{FF2B5EF4-FFF2-40B4-BE49-F238E27FC236}">
              <a16:creationId xmlns:a16="http://schemas.microsoft.com/office/drawing/2014/main" id="{518EF508-DB96-463A-861F-E68060382690}"/>
            </a:ext>
          </a:extLst>
        </xdr:cNvPr>
        <xdr:cNvSpPr txBox="1"/>
      </xdr:nvSpPr>
      <xdr:spPr>
        <a:xfrm>
          <a:off x="7673417" y="1488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145559</xdr:rowOff>
    </xdr:from>
    <xdr:ext cx="469744" cy="259045"/>
    <xdr:sp macro="" textlink="">
      <xdr:nvSpPr>
        <xdr:cNvPr id="377" name="n_3mainValue【公営住宅】&#10;一人当たり面積">
          <a:extLst>
            <a:ext uri="{FF2B5EF4-FFF2-40B4-BE49-F238E27FC236}">
              <a16:creationId xmlns:a16="http://schemas.microsoft.com/office/drawing/2014/main" id="{0D02F139-3DC8-4CF9-90B3-1993607E9C9F}"/>
            </a:ext>
          </a:extLst>
        </xdr:cNvPr>
        <xdr:cNvSpPr txBox="1"/>
      </xdr:nvSpPr>
      <xdr:spPr>
        <a:xfrm>
          <a:off x="6866332" y="14888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145750</xdr:rowOff>
    </xdr:from>
    <xdr:ext cx="469744" cy="259045"/>
    <xdr:sp macro="" textlink="">
      <xdr:nvSpPr>
        <xdr:cNvPr id="378" name="n_4mainValue【公営住宅】&#10;一人当たり面積">
          <a:extLst>
            <a:ext uri="{FF2B5EF4-FFF2-40B4-BE49-F238E27FC236}">
              <a16:creationId xmlns:a16="http://schemas.microsoft.com/office/drawing/2014/main" id="{B8BC5472-3550-4F1E-A30D-DC8B740C4B53}"/>
            </a:ext>
          </a:extLst>
        </xdr:cNvPr>
        <xdr:cNvSpPr txBox="1"/>
      </xdr:nvSpPr>
      <xdr:spPr>
        <a:xfrm>
          <a:off x="6068772" y="14888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F4DFE9A4-AFE8-4D2D-B668-8DF57E40B2D4}"/>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79F9D736-F3C2-4CB2-B4B4-E37EF99AADC4}"/>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217A8BA7-F6B2-4518-A0F2-50E2D28E5D5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996E548C-EB4B-4E56-B7FB-058FA86DAABB}"/>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40AEF4A-71C4-4B56-99DB-D43AF9BBEFEA}"/>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7AF9758-ED70-446B-AFA8-007D28B1F6FB}"/>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08B3B23-1EC7-447F-BEB8-507E13319854}"/>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E2A0A14-3B5F-48E0-9015-9089FFC67A2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FF5E5E95-18D4-4BBC-B2BB-78A8872D89EF}"/>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58D3D3E-FCD1-4AF6-869B-66F854EAFF0C}"/>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8F64D885-A50C-4000-94C9-C9ABB589E905}"/>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7B36E390-C34A-4C60-B46F-9E6B458B4F15}"/>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F0A8BB61-604D-4BAE-AEA1-FB276B5FABA9}"/>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8287056F-1D06-45E6-BFC4-3440BCA49DF5}"/>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1FEFB6B-1A38-4248-8490-CA0ED28AA4A2}"/>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AA365542-AAA4-472B-9A9F-ADBA2628EF65}"/>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DC4B9B6D-E165-4580-9314-71D22082AF5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A757D811-1515-4811-B49A-AA487B7AFC62}"/>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F7B71AA5-41E0-4193-8DCC-C37B05C80F5F}"/>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56E11504-CFB3-4588-9147-91F9C139A23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0B2A919-1641-4090-B785-CD1AB942B5C2}"/>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3FA825BE-6CF8-42BB-A028-78F6AAE64301}"/>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D16B8232-E785-4BA7-8631-7835D634BBD8}"/>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F791E803-AB06-4F06-AABE-07403D469FC1}"/>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9137A0AB-4C74-4D20-82B6-5510F63802A8}"/>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4D59361-1CE2-4B5F-A340-A557C6FCC89E}"/>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E7AC1D29-F2C8-4376-BFFD-8D94AE85483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6" name="直線コネクタ 405">
          <a:extLst>
            <a:ext uri="{FF2B5EF4-FFF2-40B4-BE49-F238E27FC236}">
              <a16:creationId xmlns:a16="http://schemas.microsoft.com/office/drawing/2014/main" id="{0377D83C-0665-49C5-B917-4BA4D2A5DB85}"/>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7" name="テキスト ボックス 406">
          <a:extLst>
            <a:ext uri="{FF2B5EF4-FFF2-40B4-BE49-F238E27FC236}">
              <a16:creationId xmlns:a16="http://schemas.microsoft.com/office/drawing/2014/main" id="{67BF935D-9FAE-4D8F-BAD1-A295006EE5FF}"/>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8" name="直線コネクタ 407">
          <a:extLst>
            <a:ext uri="{FF2B5EF4-FFF2-40B4-BE49-F238E27FC236}">
              <a16:creationId xmlns:a16="http://schemas.microsoft.com/office/drawing/2014/main" id="{1381B309-99F7-4859-905A-3EF357EEBFE4}"/>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9" name="テキスト ボックス 408">
          <a:extLst>
            <a:ext uri="{FF2B5EF4-FFF2-40B4-BE49-F238E27FC236}">
              <a16:creationId xmlns:a16="http://schemas.microsoft.com/office/drawing/2014/main" id="{0C86D90A-88A9-4801-B09D-5A27B235E8C2}"/>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0" name="直線コネクタ 409">
          <a:extLst>
            <a:ext uri="{FF2B5EF4-FFF2-40B4-BE49-F238E27FC236}">
              <a16:creationId xmlns:a16="http://schemas.microsoft.com/office/drawing/2014/main" id="{C6D556C3-1013-48A3-A38E-747BA464CDFB}"/>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1" name="テキスト ボックス 410">
          <a:extLst>
            <a:ext uri="{FF2B5EF4-FFF2-40B4-BE49-F238E27FC236}">
              <a16:creationId xmlns:a16="http://schemas.microsoft.com/office/drawing/2014/main" id="{4C7DABDD-D919-423B-B61A-F228AACC0C45}"/>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2" name="直線コネクタ 411">
          <a:extLst>
            <a:ext uri="{FF2B5EF4-FFF2-40B4-BE49-F238E27FC236}">
              <a16:creationId xmlns:a16="http://schemas.microsoft.com/office/drawing/2014/main" id="{91C31FCE-671D-44D4-883C-0DD2D6337C18}"/>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3" name="テキスト ボックス 412">
          <a:extLst>
            <a:ext uri="{FF2B5EF4-FFF2-40B4-BE49-F238E27FC236}">
              <a16:creationId xmlns:a16="http://schemas.microsoft.com/office/drawing/2014/main" id="{9018B972-5FD1-4DAE-BDB4-E061E91B6EE0}"/>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4" name="直線コネクタ 413">
          <a:extLst>
            <a:ext uri="{FF2B5EF4-FFF2-40B4-BE49-F238E27FC236}">
              <a16:creationId xmlns:a16="http://schemas.microsoft.com/office/drawing/2014/main" id="{55563159-6553-46EB-B47D-7572CF7A9ECD}"/>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5" name="テキスト ボックス 414">
          <a:extLst>
            <a:ext uri="{FF2B5EF4-FFF2-40B4-BE49-F238E27FC236}">
              <a16:creationId xmlns:a16="http://schemas.microsoft.com/office/drawing/2014/main" id="{518CC1E4-404D-4926-AF58-9737CA0032BD}"/>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6" name="直線コネクタ 415">
          <a:extLst>
            <a:ext uri="{FF2B5EF4-FFF2-40B4-BE49-F238E27FC236}">
              <a16:creationId xmlns:a16="http://schemas.microsoft.com/office/drawing/2014/main" id="{434BF47A-2CD0-483D-8DA8-2061EFE2EEFA}"/>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7" name="テキスト ボックス 416">
          <a:extLst>
            <a:ext uri="{FF2B5EF4-FFF2-40B4-BE49-F238E27FC236}">
              <a16:creationId xmlns:a16="http://schemas.microsoft.com/office/drawing/2014/main" id="{9909EA66-A7CC-45A3-887F-9CB708200904}"/>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8" name="直線コネクタ 417">
          <a:extLst>
            <a:ext uri="{FF2B5EF4-FFF2-40B4-BE49-F238E27FC236}">
              <a16:creationId xmlns:a16="http://schemas.microsoft.com/office/drawing/2014/main" id="{38F8EFDE-1089-46DB-920A-990F271EB8F7}"/>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9" name="【認定こども園・幼稚園・保育所】&#10;有形固定資産減価償却率グラフ枠">
          <a:extLst>
            <a:ext uri="{FF2B5EF4-FFF2-40B4-BE49-F238E27FC236}">
              <a16:creationId xmlns:a16="http://schemas.microsoft.com/office/drawing/2014/main" id="{B471D2E3-D497-4853-91E3-7047F41AC41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170906</xdr:rowOff>
    </xdr:from>
    <xdr:to>
      <xdr:col>85</xdr:col>
      <xdr:colOff>126364</xdr:colOff>
      <xdr:row>42</xdr:row>
      <xdr:rowOff>92528</xdr:rowOff>
    </xdr:to>
    <xdr:cxnSp macro="">
      <xdr:nvCxnSpPr>
        <xdr:cNvPr id="420" name="直線コネクタ 419">
          <a:extLst>
            <a:ext uri="{FF2B5EF4-FFF2-40B4-BE49-F238E27FC236}">
              <a16:creationId xmlns:a16="http://schemas.microsoft.com/office/drawing/2014/main" id="{8FA319FC-26D0-4798-8348-1425E330C531}"/>
            </a:ext>
          </a:extLst>
        </xdr:cNvPr>
        <xdr:cNvCxnSpPr/>
      </xdr:nvCxnSpPr>
      <xdr:spPr>
        <a:xfrm flipV="1">
          <a:off x="14703424" y="5832566"/>
          <a:ext cx="0" cy="1464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1" name="【認定こども園・幼稚園・保育所】&#10;有形固定資産減価償却率最小値テキスト">
          <a:extLst>
            <a:ext uri="{FF2B5EF4-FFF2-40B4-BE49-F238E27FC236}">
              <a16:creationId xmlns:a16="http://schemas.microsoft.com/office/drawing/2014/main" id="{031D1421-BD68-4A69-8A4E-226E91F7EB3F}"/>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2" name="直線コネクタ 421">
          <a:extLst>
            <a:ext uri="{FF2B5EF4-FFF2-40B4-BE49-F238E27FC236}">
              <a16:creationId xmlns:a16="http://schemas.microsoft.com/office/drawing/2014/main" id="{7DE947E2-A966-41F0-BAF7-AB4469BAFCE4}"/>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117583</xdr:rowOff>
    </xdr:from>
    <xdr:ext cx="405111" cy="259045"/>
    <xdr:sp macro="" textlink="">
      <xdr:nvSpPr>
        <xdr:cNvPr id="423" name="【認定こども園・幼稚園・保育所】&#10;有形固定資産減価償却率最大値テキスト">
          <a:extLst>
            <a:ext uri="{FF2B5EF4-FFF2-40B4-BE49-F238E27FC236}">
              <a16:creationId xmlns:a16="http://schemas.microsoft.com/office/drawing/2014/main" id="{4A4D5262-31EF-44D4-8B96-9012B964FCFA}"/>
            </a:ext>
          </a:extLst>
        </xdr:cNvPr>
        <xdr:cNvSpPr txBox="1"/>
      </xdr:nvSpPr>
      <xdr:spPr>
        <a:xfrm>
          <a:off x="14742160" y="560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170906</xdr:rowOff>
    </xdr:from>
    <xdr:to>
      <xdr:col>86</xdr:col>
      <xdr:colOff>25400</xdr:colOff>
      <xdr:row>33</xdr:row>
      <xdr:rowOff>170906</xdr:rowOff>
    </xdr:to>
    <xdr:cxnSp macro="">
      <xdr:nvCxnSpPr>
        <xdr:cNvPr id="424" name="直線コネクタ 423">
          <a:extLst>
            <a:ext uri="{FF2B5EF4-FFF2-40B4-BE49-F238E27FC236}">
              <a16:creationId xmlns:a16="http://schemas.microsoft.com/office/drawing/2014/main" id="{6F5A23E3-4DEA-4044-8860-023CDD05CDAA}"/>
            </a:ext>
          </a:extLst>
        </xdr:cNvPr>
        <xdr:cNvCxnSpPr/>
      </xdr:nvCxnSpPr>
      <xdr:spPr>
        <a:xfrm>
          <a:off x="14611350" y="58325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51543</xdr:rowOff>
    </xdr:from>
    <xdr:ext cx="405111" cy="259045"/>
    <xdr:sp macro="" textlink="">
      <xdr:nvSpPr>
        <xdr:cNvPr id="425" name="【認定こども園・幼稚園・保育所】&#10;有形固定資産減価償却率平均値テキスト">
          <a:extLst>
            <a:ext uri="{FF2B5EF4-FFF2-40B4-BE49-F238E27FC236}">
              <a16:creationId xmlns:a16="http://schemas.microsoft.com/office/drawing/2014/main" id="{5459393B-921A-434C-9B37-104D73FA6EF6}"/>
            </a:ext>
          </a:extLst>
        </xdr:cNvPr>
        <xdr:cNvSpPr txBox="1"/>
      </xdr:nvSpPr>
      <xdr:spPr>
        <a:xfrm>
          <a:off x="14742160" y="63990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426" name="フローチャート: 判断 425">
          <a:extLst>
            <a:ext uri="{FF2B5EF4-FFF2-40B4-BE49-F238E27FC236}">
              <a16:creationId xmlns:a16="http://schemas.microsoft.com/office/drawing/2014/main" id="{9CC9C94A-55E6-48C7-B158-1A0E94D90BBF}"/>
            </a:ext>
          </a:extLst>
        </xdr:cNvPr>
        <xdr:cNvSpPr/>
      </xdr:nvSpPr>
      <xdr:spPr>
        <a:xfrm>
          <a:off x="14649450" y="6541861"/>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46627</xdr:rowOff>
    </xdr:from>
    <xdr:to>
      <xdr:col>81</xdr:col>
      <xdr:colOff>101600</xdr:colOff>
      <xdr:row>38</xdr:row>
      <xdr:rowOff>148227</xdr:rowOff>
    </xdr:to>
    <xdr:sp macro="" textlink="">
      <xdr:nvSpPr>
        <xdr:cNvPr id="427" name="フローチャート: 判断 426">
          <a:extLst>
            <a:ext uri="{FF2B5EF4-FFF2-40B4-BE49-F238E27FC236}">
              <a16:creationId xmlns:a16="http://schemas.microsoft.com/office/drawing/2014/main" id="{54B140F5-DE68-4F42-9355-4A22AE069AF9}"/>
            </a:ext>
          </a:extLst>
        </xdr:cNvPr>
        <xdr:cNvSpPr/>
      </xdr:nvSpPr>
      <xdr:spPr>
        <a:xfrm>
          <a:off x="13887450" y="656363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428" name="フローチャート: 判断 427">
          <a:extLst>
            <a:ext uri="{FF2B5EF4-FFF2-40B4-BE49-F238E27FC236}">
              <a16:creationId xmlns:a16="http://schemas.microsoft.com/office/drawing/2014/main" id="{16275A80-8BF9-42FA-8CB1-FBCE374EAD64}"/>
            </a:ext>
          </a:extLst>
        </xdr:cNvPr>
        <xdr:cNvSpPr/>
      </xdr:nvSpPr>
      <xdr:spPr>
        <a:xfrm>
          <a:off x="13089890" y="6575878"/>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40096</xdr:rowOff>
    </xdr:from>
    <xdr:to>
      <xdr:col>72</xdr:col>
      <xdr:colOff>38100</xdr:colOff>
      <xdr:row>38</xdr:row>
      <xdr:rowOff>141696</xdr:rowOff>
    </xdr:to>
    <xdr:sp macro="" textlink="">
      <xdr:nvSpPr>
        <xdr:cNvPr id="429" name="フローチャート: 判断 428">
          <a:extLst>
            <a:ext uri="{FF2B5EF4-FFF2-40B4-BE49-F238E27FC236}">
              <a16:creationId xmlns:a16="http://schemas.microsoft.com/office/drawing/2014/main" id="{24E2391D-2C2B-4CD4-9009-4CBD7DA272FE}"/>
            </a:ext>
          </a:extLst>
        </xdr:cNvPr>
        <xdr:cNvSpPr/>
      </xdr:nvSpPr>
      <xdr:spPr>
        <a:xfrm>
          <a:off x="12303760" y="655519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159294</xdr:rowOff>
    </xdr:from>
    <xdr:to>
      <xdr:col>67</xdr:col>
      <xdr:colOff>101600</xdr:colOff>
      <xdr:row>38</xdr:row>
      <xdr:rowOff>89444</xdr:rowOff>
    </xdr:to>
    <xdr:sp macro="" textlink="">
      <xdr:nvSpPr>
        <xdr:cNvPr id="430" name="フローチャート: 判断 429">
          <a:extLst>
            <a:ext uri="{FF2B5EF4-FFF2-40B4-BE49-F238E27FC236}">
              <a16:creationId xmlns:a16="http://schemas.microsoft.com/office/drawing/2014/main" id="{15EB9069-B80F-4D74-AC74-3BDAC6CFE11E}"/>
            </a:ext>
          </a:extLst>
        </xdr:cNvPr>
        <xdr:cNvSpPr/>
      </xdr:nvSpPr>
      <xdr:spPr>
        <a:xfrm>
          <a:off x="11487150" y="650484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F8D661A-3214-48FE-A5B2-C3BE1B9E9250}"/>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162AC492-D182-4A4A-A5F3-8254A3B091B1}"/>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C33FDD7-3A72-4430-8C14-2B49DAAEDF5E}"/>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AFABF82C-D31E-4FB3-A651-F92FB0506FC0}"/>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1AA236BD-4AA9-4162-9781-DC1253BCF925}"/>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59690</xdr:rowOff>
    </xdr:from>
    <xdr:to>
      <xdr:col>85</xdr:col>
      <xdr:colOff>177800</xdr:colOff>
      <xdr:row>39</xdr:row>
      <xdr:rowOff>161290</xdr:rowOff>
    </xdr:to>
    <xdr:sp macro="" textlink="">
      <xdr:nvSpPr>
        <xdr:cNvPr id="436" name="楕円 435">
          <a:extLst>
            <a:ext uri="{FF2B5EF4-FFF2-40B4-BE49-F238E27FC236}">
              <a16:creationId xmlns:a16="http://schemas.microsoft.com/office/drawing/2014/main" id="{EB2F678B-D129-42B2-82B5-FB514A5C2DB2}"/>
            </a:ext>
          </a:extLst>
        </xdr:cNvPr>
        <xdr:cNvSpPr/>
      </xdr:nvSpPr>
      <xdr:spPr>
        <a:xfrm>
          <a:off x="14649450" y="674243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38117</xdr:rowOff>
    </xdr:from>
    <xdr:ext cx="405111" cy="259045"/>
    <xdr:sp macro="" textlink="">
      <xdr:nvSpPr>
        <xdr:cNvPr id="437" name="【認定こども園・幼稚園・保育所】&#10;有形固定資産減価償却率該当値テキスト">
          <a:extLst>
            <a:ext uri="{FF2B5EF4-FFF2-40B4-BE49-F238E27FC236}">
              <a16:creationId xmlns:a16="http://schemas.microsoft.com/office/drawing/2014/main" id="{DF3ACC9E-B6C3-42AE-B060-D1846A88C563}"/>
            </a:ext>
          </a:extLst>
        </xdr:cNvPr>
        <xdr:cNvSpPr txBox="1"/>
      </xdr:nvSpPr>
      <xdr:spPr>
        <a:xfrm>
          <a:off x="14742160"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33565</xdr:rowOff>
    </xdr:from>
    <xdr:to>
      <xdr:col>81</xdr:col>
      <xdr:colOff>101600</xdr:colOff>
      <xdr:row>39</xdr:row>
      <xdr:rowOff>135165</xdr:rowOff>
    </xdr:to>
    <xdr:sp macro="" textlink="">
      <xdr:nvSpPr>
        <xdr:cNvPr id="438" name="楕円 437">
          <a:extLst>
            <a:ext uri="{FF2B5EF4-FFF2-40B4-BE49-F238E27FC236}">
              <a16:creationId xmlns:a16="http://schemas.microsoft.com/office/drawing/2014/main" id="{DD24DBD4-7042-40C7-AC38-EEDFD7A505BB}"/>
            </a:ext>
          </a:extLst>
        </xdr:cNvPr>
        <xdr:cNvSpPr/>
      </xdr:nvSpPr>
      <xdr:spPr>
        <a:xfrm>
          <a:off x="13887450" y="671821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84365</xdr:rowOff>
    </xdr:from>
    <xdr:to>
      <xdr:col>85</xdr:col>
      <xdr:colOff>127000</xdr:colOff>
      <xdr:row>39</xdr:row>
      <xdr:rowOff>110490</xdr:rowOff>
    </xdr:to>
    <xdr:cxnSp macro="">
      <xdr:nvCxnSpPr>
        <xdr:cNvPr id="439" name="直線コネクタ 438">
          <a:extLst>
            <a:ext uri="{FF2B5EF4-FFF2-40B4-BE49-F238E27FC236}">
              <a16:creationId xmlns:a16="http://schemas.microsoft.com/office/drawing/2014/main" id="{212D9471-5496-4C2B-8E74-0D3ADC8DE9DB}"/>
            </a:ext>
          </a:extLst>
        </xdr:cNvPr>
        <xdr:cNvCxnSpPr/>
      </xdr:nvCxnSpPr>
      <xdr:spPr>
        <a:xfrm>
          <a:off x="13942060" y="6772820"/>
          <a:ext cx="762000" cy="2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907</xdr:rowOff>
    </xdr:from>
    <xdr:to>
      <xdr:col>76</xdr:col>
      <xdr:colOff>165100</xdr:colOff>
      <xdr:row>39</xdr:row>
      <xdr:rowOff>102507</xdr:rowOff>
    </xdr:to>
    <xdr:sp macro="" textlink="">
      <xdr:nvSpPr>
        <xdr:cNvPr id="440" name="楕円 439">
          <a:extLst>
            <a:ext uri="{FF2B5EF4-FFF2-40B4-BE49-F238E27FC236}">
              <a16:creationId xmlns:a16="http://schemas.microsoft.com/office/drawing/2014/main" id="{65C3B1BC-691B-4402-9F9A-E13EF0CE2044}"/>
            </a:ext>
          </a:extLst>
        </xdr:cNvPr>
        <xdr:cNvSpPr/>
      </xdr:nvSpPr>
      <xdr:spPr>
        <a:xfrm>
          <a:off x="13089890" y="6687457"/>
          <a:ext cx="1092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51707</xdr:rowOff>
    </xdr:from>
    <xdr:to>
      <xdr:col>81</xdr:col>
      <xdr:colOff>50800</xdr:colOff>
      <xdr:row>39</xdr:row>
      <xdr:rowOff>84365</xdr:rowOff>
    </xdr:to>
    <xdr:cxnSp macro="">
      <xdr:nvCxnSpPr>
        <xdr:cNvPr id="441" name="直線コネクタ 440">
          <a:extLst>
            <a:ext uri="{FF2B5EF4-FFF2-40B4-BE49-F238E27FC236}">
              <a16:creationId xmlns:a16="http://schemas.microsoft.com/office/drawing/2014/main" id="{3909DE36-2023-4314-A863-259FEFDD99DE}"/>
            </a:ext>
          </a:extLst>
        </xdr:cNvPr>
        <xdr:cNvCxnSpPr/>
      </xdr:nvCxnSpPr>
      <xdr:spPr>
        <a:xfrm>
          <a:off x="13144500" y="6742067"/>
          <a:ext cx="797560" cy="3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141333</xdr:rowOff>
    </xdr:from>
    <xdr:to>
      <xdr:col>72</xdr:col>
      <xdr:colOff>38100</xdr:colOff>
      <xdr:row>39</xdr:row>
      <xdr:rowOff>71483</xdr:rowOff>
    </xdr:to>
    <xdr:sp macro="" textlink="">
      <xdr:nvSpPr>
        <xdr:cNvPr id="442" name="楕円 441">
          <a:extLst>
            <a:ext uri="{FF2B5EF4-FFF2-40B4-BE49-F238E27FC236}">
              <a16:creationId xmlns:a16="http://schemas.microsoft.com/office/drawing/2014/main" id="{795CE257-8252-4971-9224-2A78AA655586}"/>
            </a:ext>
          </a:extLst>
        </xdr:cNvPr>
        <xdr:cNvSpPr/>
      </xdr:nvSpPr>
      <xdr:spPr>
        <a:xfrm>
          <a:off x="12303760" y="665452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20683</xdr:rowOff>
    </xdr:from>
    <xdr:to>
      <xdr:col>76</xdr:col>
      <xdr:colOff>114300</xdr:colOff>
      <xdr:row>39</xdr:row>
      <xdr:rowOff>51707</xdr:rowOff>
    </xdr:to>
    <xdr:cxnSp macro="">
      <xdr:nvCxnSpPr>
        <xdr:cNvPr id="443" name="直線コネクタ 442">
          <a:extLst>
            <a:ext uri="{FF2B5EF4-FFF2-40B4-BE49-F238E27FC236}">
              <a16:creationId xmlns:a16="http://schemas.microsoft.com/office/drawing/2014/main" id="{3DDD2BE0-AF22-445B-88E3-752CBD4DBCE6}"/>
            </a:ext>
          </a:extLst>
        </xdr:cNvPr>
        <xdr:cNvCxnSpPr/>
      </xdr:nvCxnSpPr>
      <xdr:spPr>
        <a:xfrm>
          <a:off x="12346940" y="6703423"/>
          <a:ext cx="79756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87449</xdr:rowOff>
    </xdr:from>
    <xdr:to>
      <xdr:col>67</xdr:col>
      <xdr:colOff>101600</xdr:colOff>
      <xdr:row>39</xdr:row>
      <xdr:rowOff>17599</xdr:rowOff>
    </xdr:to>
    <xdr:sp macro="" textlink="">
      <xdr:nvSpPr>
        <xdr:cNvPr id="444" name="楕円 443">
          <a:extLst>
            <a:ext uri="{FF2B5EF4-FFF2-40B4-BE49-F238E27FC236}">
              <a16:creationId xmlns:a16="http://schemas.microsoft.com/office/drawing/2014/main" id="{415D3E25-C413-40D2-9791-47A74356CDE8}"/>
            </a:ext>
          </a:extLst>
        </xdr:cNvPr>
        <xdr:cNvSpPr/>
      </xdr:nvSpPr>
      <xdr:spPr>
        <a:xfrm>
          <a:off x="11487150" y="66044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138249</xdr:rowOff>
    </xdr:from>
    <xdr:to>
      <xdr:col>71</xdr:col>
      <xdr:colOff>177800</xdr:colOff>
      <xdr:row>39</xdr:row>
      <xdr:rowOff>20683</xdr:rowOff>
    </xdr:to>
    <xdr:cxnSp macro="">
      <xdr:nvCxnSpPr>
        <xdr:cNvPr id="445" name="直線コネクタ 444">
          <a:extLst>
            <a:ext uri="{FF2B5EF4-FFF2-40B4-BE49-F238E27FC236}">
              <a16:creationId xmlns:a16="http://schemas.microsoft.com/office/drawing/2014/main" id="{A2995F87-8783-48E1-A69E-E2D24E8B0CAD}"/>
            </a:ext>
          </a:extLst>
        </xdr:cNvPr>
        <xdr:cNvCxnSpPr/>
      </xdr:nvCxnSpPr>
      <xdr:spPr>
        <a:xfrm>
          <a:off x="11541760" y="6649539"/>
          <a:ext cx="80518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164754</xdr:rowOff>
    </xdr:from>
    <xdr:ext cx="405111" cy="259045"/>
    <xdr:sp macro="" textlink="">
      <xdr:nvSpPr>
        <xdr:cNvPr id="446" name="n_1aveValue【認定こども園・幼稚園・保育所】&#10;有形固定資産減価償却率">
          <a:extLst>
            <a:ext uri="{FF2B5EF4-FFF2-40B4-BE49-F238E27FC236}">
              <a16:creationId xmlns:a16="http://schemas.microsoft.com/office/drawing/2014/main" id="{187A05B9-96EB-48A0-B39B-09633735A767}"/>
            </a:ext>
          </a:extLst>
        </xdr:cNvPr>
        <xdr:cNvSpPr txBox="1"/>
      </xdr:nvSpPr>
      <xdr:spPr>
        <a:xfrm>
          <a:off x="13738234" y="6340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447" name="n_2aveValue【認定こども園・幼稚園・保育所】&#10;有形固定資産減価償却率">
          <a:extLst>
            <a:ext uri="{FF2B5EF4-FFF2-40B4-BE49-F238E27FC236}">
              <a16:creationId xmlns:a16="http://schemas.microsoft.com/office/drawing/2014/main" id="{861A358C-9054-4822-A59C-CDCF84C5EE3F}"/>
            </a:ext>
          </a:extLst>
        </xdr:cNvPr>
        <xdr:cNvSpPr txBox="1"/>
      </xdr:nvSpPr>
      <xdr:spPr>
        <a:xfrm>
          <a:off x="12957184" y="6356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158223</xdr:rowOff>
    </xdr:from>
    <xdr:ext cx="405111" cy="259045"/>
    <xdr:sp macro="" textlink="">
      <xdr:nvSpPr>
        <xdr:cNvPr id="448" name="n_3aveValue【認定こども園・幼稚園・保育所】&#10;有形固定資産減価償却率">
          <a:extLst>
            <a:ext uri="{FF2B5EF4-FFF2-40B4-BE49-F238E27FC236}">
              <a16:creationId xmlns:a16="http://schemas.microsoft.com/office/drawing/2014/main" id="{4E40DCC3-A388-49F9-8B77-6CD03D4C86A5}"/>
            </a:ext>
          </a:extLst>
        </xdr:cNvPr>
        <xdr:cNvSpPr txBox="1"/>
      </xdr:nvSpPr>
      <xdr:spPr>
        <a:xfrm>
          <a:off x="12171054" y="633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105971</xdr:rowOff>
    </xdr:from>
    <xdr:ext cx="405111" cy="259045"/>
    <xdr:sp macro="" textlink="">
      <xdr:nvSpPr>
        <xdr:cNvPr id="449" name="n_4aveValue【認定こども園・幼稚園・保育所】&#10;有形固定資産減価償却率">
          <a:extLst>
            <a:ext uri="{FF2B5EF4-FFF2-40B4-BE49-F238E27FC236}">
              <a16:creationId xmlns:a16="http://schemas.microsoft.com/office/drawing/2014/main" id="{0258D99A-D5F6-4035-B334-8E10CC3F2CFA}"/>
            </a:ext>
          </a:extLst>
        </xdr:cNvPr>
        <xdr:cNvSpPr txBox="1"/>
      </xdr:nvSpPr>
      <xdr:spPr>
        <a:xfrm>
          <a:off x="11354444" y="6276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126292</xdr:rowOff>
    </xdr:from>
    <xdr:ext cx="405111" cy="259045"/>
    <xdr:sp macro="" textlink="">
      <xdr:nvSpPr>
        <xdr:cNvPr id="450" name="n_1mainValue【認定こども園・幼稚園・保育所】&#10;有形固定資産減価償却率">
          <a:extLst>
            <a:ext uri="{FF2B5EF4-FFF2-40B4-BE49-F238E27FC236}">
              <a16:creationId xmlns:a16="http://schemas.microsoft.com/office/drawing/2014/main" id="{7DB0F897-ED50-499D-BAC7-9B106B313CA0}"/>
            </a:ext>
          </a:extLst>
        </xdr:cNvPr>
        <xdr:cNvSpPr txBox="1"/>
      </xdr:nvSpPr>
      <xdr:spPr>
        <a:xfrm>
          <a:off x="13738234" y="681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93634</xdr:rowOff>
    </xdr:from>
    <xdr:ext cx="405111" cy="259045"/>
    <xdr:sp macro="" textlink="">
      <xdr:nvSpPr>
        <xdr:cNvPr id="451" name="n_2mainValue【認定こども園・幼稚園・保育所】&#10;有形固定資産減価償却率">
          <a:extLst>
            <a:ext uri="{FF2B5EF4-FFF2-40B4-BE49-F238E27FC236}">
              <a16:creationId xmlns:a16="http://schemas.microsoft.com/office/drawing/2014/main" id="{4F4D2BF2-3880-4EB3-826C-9F55DEE41426}"/>
            </a:ext>
          </a:extLst>
        </xdr:cNvPr>
        <xdr:cNvSpPr txBox="1"/>
      </xdr:nvSpPr>
      <xdr:spPr>
        <a:xfrm>
          <a:off x="12957184" y="6783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62610</xdr:rowOff>
    </xdr:from>
    <xdr:ext cx="405111" cy="259045"/>
    <xdr:sp macro="" textlink="">
      <xdr:nvSpPr>
        <xdr:cNvPr id="452" name="n_3mainValue【認定こども園・幼稚園・保育所】&#10;有形固定資産減価償却率">
          <a:extLst>
            <a:ext uri="{FF2B5EF4-FFF2-40B4-BE49-F238E27FC236}">
              <a16:creationId xmlns:a16="http://schemas.microsoft.com/office/drawing/2014/main" id="{06677B4E-AA92-4093-AD55-EE82027337BC}"/>
            </a:ext>
          </a:extLst>
        </xdr:cNvPr>
        <xdr:cNvSpPr txBox="1"/>
      </xdr:nvSpPr>
      <xdr:spPr>
        <a:xfrm>
          <a:off x="12171054" y="6745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8726</xdr:rowOff>
    </xdr:from>
    <xdr:ext cx="405111" cy="259045"/>
    <xdr:sp macro="" textlink="">
      <xdr:nvSpPr>
        <xdr:cNvPr id="453" name="n_4mainValue【認定こども園・幼稚園・保育所】&#10;有形固定資産減価償却率">
          <a:extLst>
            <a:ext uri="{FF2B5EF4-FFF2-40B4-BE49-F238E27FC236}">
              <a16:creationId xmlns:a16="http://schemas.microsoft.com/office/drawing/2014/main" id="{3E1ECD1D-2C6D-49FB-AF98-5AF6DA82B8F1}"/>
            </a:ext>
          </a:extLst>
        </xdr:cNvPr>
        <xdr:cNvSpPr txBox="1"/>
      </xdr:nvSpPr>
      <xdr:spPr>
        <a:xfrm>
          <a:off x="11354444" y="669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4" name="正方形/長方形 453">
          <a:extLst>
            <a:ext uri="{FF2B5EF4-FFF2-40B4-BE49-F238E27FC236}">
              <a16:creationId xmlns:a16="http://schemas.microsoft.com/office/drawing/2014/main" id="{1428123D-1EEF-4351-BA5B-42E84E7053C9}"/>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5" name="正方形/長方形 454">
          <a:extLst>
            <a:ext uri="{FF2B5EF4-FFF2-40B4-BE49-F238E27FC236}">
              <a16:creationId xmlns:a16="http://schemas.microsoft.com/office/drawing/2014/main" id="{4A7492FF-6CF3-4B57-B1CE-27A1BFAC4E0B}"/>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6" name="正方形/長方形 455">
          <a:extLst>
            <a:ext uri="{FF2B5EF4-FFF2-40B4-BE49-F238E27FC236}">
              <a16:creationId xmlns:a16="http://schemas.microsoft.com/office/drawing/2014/main" id="{2A86A5EF-BFA8-47B4-89C0-75224FCF54F1}"/>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7" name="正方形/長方形 456">
          <a:extLst>
            <a:ext uri="{FF2B5EF4-FFF2-40B4-BE49-F238E27FC236}">
              <a16:creationId xmlns:a16="http://schemas.microsoft.com/office/drawing/2014/main" id="{83259124-D01D-461E-9716-052A736DF6E9}"/>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8" name="正方形/長方形 457">
          <a:extLst>
            <a:ext uri="{FF2B5EF4-FFF2-40B4-BE49-F238E27FC236}">
              <a16:creationId xmlns:a16="http://schemas.microsoft.com/office/drawing/2014/main" id="{C9040143-7369-4884-9AF3-29070D925E3D}"/>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9" name="正方形/長方形 458">
          <a:extLst>
            <a:ext uri="{FF2B5EF4-FFF2-40B4-BE49-F238E27FC236}">
              <a16:creationId xmlns:a16="http://schemas.microsoft.com/office/drawing/2014/main" id="{725102E1-89B2-4DEE-B47B-D57F882D421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0" name="正方形/長方形 459">
          <a:extLst>
            <a:ext uri="{FF2B5EF4-FFF2-40B4-BE49-F238E27FC236}">
              <a16:creationId xmlns:a16="http://schemas.microsoft.com/office/drawing/2014/main" id="{5340960B-2849-4FDB-AE2E-B8B929DD5D25}"/>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1" name="正方形/長方形 460">
          <a:extLst>
            <a:ext uri="{FF2B5EF4-FFF2-40B4-BE49-F238E27FC236}">
              <a16:creationId xmlns:a16="http://schemas.microsoft.com/office/drawing/2014/main" id="{CFF222B8-C2C9-41DA-A5BE-D5C0F27A3EC4}"/>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2" name="テキスト ボックス 461">
          <a:extLst>
            <a:ext uri="{FF2B5EF4-FFF2-40B4-BE49-F238E27FC236}">
              <a16:creationId xmlns:a16="http://schemas.microsoft.com/office/drawing/2014/main" id="{1D00DE47-5FB6-4962-8918-726CC48B741D}"/>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3" name="直線コネクタ 462">
          <a:extLst>
            <a:ext uri="{FF2B5EF4-FFF2-40B4-BE49-F238E27FC236}">
              <a16:creationId xmlns:a16="http://schemas.microsoft.com/office/drawing/2014/main" id="{89F1CA79-4AA8-4850-A5E2-CED9E885974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4" name="直線コネクタ 463">
          <a:extLst>
            <a:ext uri="{FF2B5EF4-FFF2-40B4-BE49-F238E27FC236}">
              <a16:creationId xmlns:a16="http://schemas.microsoft.com/office/drawing/2014/main" id="{335E34CA-6CAF-420F-8FF3-BFB0FB672FDE}"/>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5" name="テキスト ボックス 464">
          <a:extLst>
            <a:ext uri="{FF2B5EF4-FFF2-40B4-BE49-F238E27FC236}">
              <a16:creationId xmlns:a16="http://schemas.microsoft.com/office/drawing/2014/main" id="{1C021868-6C28-4CD6-B190-B374B1A3C959}"/>
            </a:ext>
          </a:extLst>
        </xdr:cNvPr>
        <xdr:cNvSpPr txBox="1"/>
      </xdr:nvSpPr>
      <xdr:spPr>
        <a:xfrm>
          <a:off x="16047266" y="70224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6" name="直線コネクタ 465">
          <a:extLst>
            <a:ext uri="{FF2B5EF4-FFF2-40B4-BE49-F238E27FC236}">
              <a16:creationId xmlns:a16="http://schemas.microsoft.com/office/drawing/2014/main" id="{F6620800-2774-4574-8810-49F5F59084FD}"/>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7" name="テキスト ボックス 466">
          <a:extLst>
            <a:ext uri="{FF2B5EF4-FFF2-40B4-BE49-F238E27FC236}">
              <a16:creationId xmlns:a16="http://schemas.microsoft.com/office/drawing/2014/main" id="{6A000CBC-528A-4805-99B8-95D953FA8428}"/>
            </a:ext>
          </a:extLst>
        </xdr:cNvPr>
        <xdr:cNvSpPr txBox="1"/>
      </xdr:nvSpPr>
      <xdr:spPr>
        <a:xfrm>
          <a:off x="16047266" y="656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8" name="直線コネクタ 467">
          <a:extLst>
            <a:ext uri="{FF2B5EF4-FFF2-40B4-BE49-F238E27FC236}">
              <a16:creationId xmlns:a16="http://schemas.microsoft.com/office/drawing/2014/main" id="{77F7DD7B-D68D-4D7C-81B1-BAF0C77BF26C}"/>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9" name="テキスト ボックス 468">
          <a:extLst>
            <a:ext uri="{FF2B5EF4-FFF2-40B4-BE49-F238E27FC236}">
              <a16:creationId xmlns:a16="http://schemas.microsoft.com/office/drawing/2014/main" id="{821DE5E7-3AB5-4A17-BBAF-C7D0A44DDDCE}"/>
            </a:ext>
          </a:extLst>
        </xdr:cNvPr>
        <xdr:cNvSpPr txBox="1"/>
      </xdr:nvSpPr>
      <xdr:spPr>
        <a:xfrm>
          <a:off x="16047266" y="610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0" name="直線コネクタ 469">
          <a:extLst>
            <a:ext uri="{FF2B5EF4-FFF2-40B4-BE49-F238E27FC236}">
              <a16:creationId xmlns:a16="http://schemas.microsoft.com/office/drawing/2014/main" id="{A19803EA-AAFF-4847-8888-DE31F863302E}"/>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1" name="テキスト ボックス 470">
          <a:extLst>
            <a:ext uri="{FF2B5EF4-FFF2-40B4-BE49-F238E27FC236}">
              <a16:creationId xmlns:a16="http://schemas.microsoft.com/office/drawing/2014/main" id="{2B014205-27FC-4008-8AD5-50C9EECF073B}"/>
            </a:ext>
          </a:extLst>
        </xdr:cNvPr>
        <xdr:cNvSpPr txBox="1"/>
      </xdr:nvSpPr>
      <xdr:spPr>
        <a:xfrm>
          <a:off x="16047266" y="56508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C41ADE89-A0CA-49C2-BA49-5F3DA4900A28}"/>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77FE2546-F9AB-4E01-B2F6-65202BC1F72C}"/>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47C2E18A-AD25-4441-AD1A-DD938E6F484D}"/>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83058</xdr:rowOff>
    </xdr:from>
    <xdr:to>
      <xdr:col>116</xdr:col>
      <xdr:colOff>62864</xdr:colOff>
      <xdr:row>41</xdr:row>
      <xdr:rowOff>83058</xdr:rowOff>
    </xdr:to>
    <xdr:cxnSp macro="">
      <xdr:nvCxnSpPr>
        <xdr:cNvPr id="475" name="直線コネクタ 474">
          <a:extLst>
            <a:ext uri="{FF2B5EF4-FFF2-40B4-BE49-F238E27FC236}">
              <a16:creationId xmlns:a16="http://schemas.microsoft.com/office/drawing/2014/main" id="{089E90F0-620D-49D6-A8F8-E863018362CE}"/>
            </a:ext>
          </a:extLst>
        </xdr:cNvPr>
        <xdr:cNvCxnSpPr/>
      </xdr:nvCxnSpPr>
      <xdr:spPr>
        <a:xfrm flipV="1">
          <a:off x="19947254" y="5914263"/>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25CF2140-572F-416D-B9A6-BF402E0BF25A}"/>
            </a:ext>
          </a:extLst>
        </xdr:cNvPr>
        <xdr:cNvSpPr txBox="1"/>
      </xdr:nvSpPr>
      <xdr:spPr>
        <a:xfrm>
          <a:off x="19985990" y="71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7" name="直線コネクタ 476">
          <a:extLst>
            <a:ext uri="{FF2B5EF4-FFF2-40B4-BE49-F238E27FC236}">
              <a16:creationId xmlns:a16="http://schemas.microsoft.com/office/drawing/2014/main" id="{54D358F8-867E-49EB-9AD0-B0337EC5BC02}"/>
            </a:ext>
          </a:extLst>
        </xdr:cNvPr>
        <xdr:cNvCxnSpPr/>
      </xdr:nvCxnSpPr>
      <xdr:spPr>
        <a:xfrm>
          <a:off x="19885660" y="71144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29735</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43A0CA16-D707-44D9-B327-B350864F5981}"/>
            </a:ext>
          </a:extLst>
        </xdr:cNvPr>
        <xdr:cNvSpPr txBox="1"/>
      </xdr:nvSpPr>
      <xdr:spPr>
        <a:xfrm>
          <a:off x="19985990" y="568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83058</xdr:rowOff>
    </xdr:from>
    <xdr:to>
      <xdr:col>116</xdr:col>
      <xdr:colOff>152400</xdr:colOff>
      <xdr:row>34</xdr:row>
      <xdr:rowOff>83058</xdr:rowOff>
    </xdr:to>
    <xdr:cxnSp macro="">
      <xdr:nvCxnSpPr>
        <xdr:cNvPr id="479" name="直線コネクタ 478">
          <a:extLst>
            <a:ext uri="{FF2B5EF4-FFF2-40B4-BE49-F238E27FC236}">
              <a16:creationId xmlns:a16="http://schemas.microsoft.com/office/drawing/2014/main" id="{2BC9098C-39C6-4BB6-8C56-CE2F2D359B93}"/>
            </a:ext>
          </a:extLst>
        </xdr:cNvPr>
        <xdr:cNvCxnSpPr/>
      </xdr:nvCxnSpPr>
      <xdr:spPr>
        <a:xfrm>
          <a:off x="19885660" y="59142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107713</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D2F3ACA2-852A-4054-817D-19FC6D409E25}"/>
            </a:ext>
          </a:extLst>
        </xdr:cNvPr>
        <xdr:cNvSpPr txBox="1"/>
      </xdr:nvSpPr>
      <xdr:spPr>
        <a:xfrm>
          <a:off x="19985990" y="64494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84836</xdr:rowOff>
    </xdr:from>
    <xdr:to>
      <xdr:col>116</xdr:col>
      <xdr:colOff>114300</xdr:colOff>
      <xdr:row>39</xdr:row>
      <xdr:rowOff>14986</xdr:rowOff>
    </xdr:to>
    <xdr:sp macro="" textlink="">
      <xdr:nvSpPr>
        <xdr:cNvPr id="481" name="フローチャート: 判断 480">
          <a:extLst>
            <a:ext uri="{FF2B5EF4-FFF2-40B4-BE49-F238E27FC236}">
              <a16:creationId xmlns:a16="http://schemas.microsoft.com/office/drawing/2014/main" id="{D6E0A17E-E46F-4CB3-A2C2-7C2C33D26118}"/>
            </a:ext>
          </a:extLst>
        </xdr:cNvPr>
        <xdr:cNvSpPr/>
      </xdr:nvSpPr>
      <xdr:spPr>
        <a:xfrm>
          <a:off x="19904710" y="660184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84836</xdr:rowOff>
    </xdr:from>
    <xdr:to>
      <xdr:col>112</xdr:col>
      <xdr:colOff>38100</xdr:colOff>
      <xdr:row>39</xdr:row>
      <xdr:rowOff>14986</xdr:rowOff>
    </xdr:to>
    <xdr:sp macro="" textlink="">
      <xdr:nvSpPr>
        <xdr:cNvPr id="482" name="フローチャート: 判断 481">
          <a:extLst>
            <a:ext uri="{FF2B5EF4-FFF2-40B4-BE49-F238E27FC236}">
              <a16:creationId xmlns:a16="http://schemas.microsoft.com/office/drawing/2014/main" id="{ABA26974-310F-489C-B982-FA9A2B83E465}"/>
            </a:ext>
          </a:extLst>
        </xdr:cNvPr>
        <xdr:cNvSpPr/>
      </xdr:nvSpPr>
      <xdr:spPr>
        <a:xfrm>
          <a:off x="19161760" y="660184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87122</xdr:rowOff>
    </xdr:from>
    <xdr:to>
      <xdr:col>107</xdr:col>
      <xdr:colOff>101600</xdr:colOff>
      <xdr:row>39</xdr:row>
      <xdr:rowOff>17272</xdr:rowOff>
    </xdr:to>
    <xdr:sp macro="" textlink="">
      <xdr:nvSpPr>
        <xdr:cNvPr id="483" name="フローチャート: 判断 482">
          <a:extLst>
            <a:ext uri="{FF2B5EF4-FFF2-40B4-BE49-F238E27FC236}">
              <a16:creationId xmlns:a16="http://schemas.microsoft.com/office/drawing/2014/main" id="{2A1F383B-FB36-4DE8-864B-231F9DDC7651}"/>
            </a:ext>
          </a:extLst>
        </xdr:cNvPr>
        <xdr:cNvSpPr/>
      </xdr:nvSpPr>
      <xdr:spPr>
        <a:xfrm>
          <a:off x="18345150" y="660412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119126</xdr:rowOff>
    </xdr:from>
    <xdr:to>
      <xdr:col>102</xdr:col>
      <xdr:colOff>165100</xdr:colOff>
      <xdr:row>39</xdr:row>
      <xdr:rowOff>49276</xdr:rowOff>
    </xdr:to>
    <xdr:sp macro="" textlink="">
      <xdr:nvSpPr>
        <xdr:cNvPr id="484" name="フローチャート: 判断 483">
          <a:extLst>
            <a:ext uri="{FF2B5EF4-FFF2-40B4-BE49-F238E27FC236}">
              <a16:creationId xmlns:a16="http://schemas.microsoft.com/office/drawing/2014/main" id="{E5A25F27-5536-4F8F-A897-2446A6B1BE62}"/>
            </a:ext>
          </a:extLst>
        </xdr:cNvPr>
        <xdr:cNvSpPr/>
      </xdr:nvSpPr>
      <xdr:spPr>
        <a:xfrm>
          <a:off x="17547590" y="6636131"/>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109982</xdr:rowOff>
    </xdr:from>
    <xdr:to>
      <xdr:col>98</xdr:col>
      <xdr:colOff>38100</xdr:colOff>
      <xdr:row>39</xdr:row>
      <xdr:rowOff>40132</xdr:rowOff>
    </xdr:to>
    <xdr:sp macro="" textlink="">
      <xdr:nvSpPr>
        <xdr:cNvPr id="485" name="フローチャート: 判断 484">
          <a:extLst>
            <a:ext uri="{FF2B5EF4-FFF2-40B4-BE49-F238E27FC236}">
              <a16:creationId xmlns:a16="http://schemas.microsoft.com/office/drawing/2014/main" id="{799FB777-E1B0-426E-BA19-36D6D320965B}"/>
            </a:ext>
          </a:extLst>
        </xdr:cNvPr>
        <xdr:cNvSpPr/>
      </xdr:nvSpPr>
      <xdr:spPr>
        <a:xfrm>
          <a:off x="16761460" y="66231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898DFD8-82E7-4A8A-AC0B-4D4C9F8159CB}"/>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E3A05-EAC7-49B0-B0A0-763DD9168DE6}"/>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94DF34D-1931-4341-B0EE-D84A7C66AA2F}"/>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6C7BE52-7919-40D2-BB48-3BB3BB70A1E8}"/>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23BEA351-401E-4783-AD51-D03FFDC2FB0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114554</xdr:rowOff>
    </xdr:from>
    <xdr:to>
      <xdr:col>116</xdr:col>
      <xdr:colOff>114300</xdr:colOff>
      <xdr:row>39</xdr:row>
      <xdr:rowOff>44704</xdr:rowOff>
    </xdr:to>
    <xdr:sp macro="" textlink="">
      <xdr:nvSpPr>
        <xdr:cNvPr id="491" name="楕円 490">
          <a:extLst>
            <a:ext uri="{FF2B5EF4-FFF2-40B4-BE49-F238E27FC236}">
              <a16:creationId xmlns:a16="http://schemas.microsoft.com/office/drawing/2014/main" id="{EE7891BE-96F9-4464-BB3E-FC4AEDF12682}"/>
            </a:ext>
          </a:extLst>
        </xdr:cNvPr>
        <xdr:cNvSpPr/>
      </xdr:nvSpPr>
      <xdr:spPr>
        <a:xfrm>
          <a:off x="19904710" y="66296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92981</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B0C85953-648C-4B2D-8239-DB3FE913DC41}"/>
            </a:ext>
          </a:extLst>
        </xdr:cNvPr>
        <xdr:cNvSpPr txBox="1"/>
      </xdr:nvSpPr>
      <xdr:spPr>
        <a:xfrm>
          <a:off x="19985990" y="661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123698</xdr:rowOff>
    </xdr:from>
    <xdr:to>
      <xdr:col>112</xdr:col>
      <xdr:colOff>38100</xdr:colOff>
      <xdr:row>39</xdr:row>
      <xdr:rowOff>53848</xdr:rowOff>
    </xdr:to>
    <xdr:sp macro="" textlink="">
      <xdr:nvSpPr>
        <xdr:cNvPr id="493" name="楕円 492">
          <a:extLst>
            <a:ext uri="{FF2B5EF4-FFF2-40B4-BE49-F238E27FC236}">
              <a16:creationId xmlns:a16="http://schemas.microsoft.com/office/drawing/2014/main" id="{413AF7DD-5E4D-4340-AAFF-6A522CBB948D}"/>
            </a:ext>
          </a:extLst>
        </xdr:cNvPr>
        <xdr:cNvSpPr/>
      </xdr:nvSpPr>
      <xdr:spPr>
        <a:xfrm>
          <a:off x="19161760" y="664070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165354</xdr:rowOff>
    </xdr:from>
    <xdr:to>
      <xdr:col>116</xdr:col>
      <xdr:colOff>63500</xdr:colOff>
      <xdr:row>39</xdr:row>
      <xdr:rowOff>3048</xdr:rowOff>
    </xdr:to>
    <xdr:cxnSp macro="">
      <xdr:nvCxnSpPr>
        <xdr:cNvPr id="494" name="直線コネクタ 493">
          <a:extLst>
            <a:ext uri="{FF2B5EF4-FFF2-40B4-BE49-F238E27FC236}">
              <a16:creationId xmlns:a16="http://schemas.microsoft.com/office/drawing/2014/main" id="{4E07AA44-96AE-4B9B-A15A-0810834AE6EE}"/>
            </a:ext>
          </a:extLst>
        </xdr:cNvPr>
        <xdr:cNvCxnSpPr/>
      </xdr:nvCxnSpPr>
      <xdr:spPr>
        <a:xfrm flipV="1">
          <a:off x="19204940" y="6684264"/>
          <a:ext cx="74295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128270</xdr:rowOff>
    </xdr:from>
    <xdr:to>
      <xdr:col>107</xdr:col>
      <xdr:colOff>101600</xdr:colOff>
      <xdr:row>39</xdr:row>
      <xdr:rowOff>58420</xdr:rowOff>
    </xdr:to>
    <xdr:sp macro="" textlink="">
      <xdr:nvSpPr>
        <xdr:cNvPr id="495" name="楕円 494">
          <a:extLst>
            <a:ext uri="{FF2B5EF4-FFF2-40B4-BE49-F238E27FC236}">
              <a16:creationId xmlns:a16="http://schemas.microsoft.com/office/drawing/2014/main" id="{E943A0C0-EC1E-4D57-9093-A8B1AEA25761}"/>
            </a:ext>
          </a:extLst>
        </xdr:cNvPr>
        <xdr:cNvSpPr/>
      </xdr:nvSpPr>
      <xdr:spPr>
        <a:xfrm>
          <a:off x="18345150" y="66471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3048</xdr:rowOff>
    </xdr:from>
    <xdr:to>
      <xdr:col>111</xdr:col>
      <xdr:colOff>177800</xdr:colOff>
      <xdr:row>39</xdr:row>
      <xdr:rowOff>7620</xdr:rowOff>
    </xdr:to>
    <xdr:cxnSp macro="">
      <xdr:nvCxnSpPr>
        <xdr:cNvPr id="496" name="直線コネクタ 495">
          <a:extLst>
            <a:ext uri="{FF2B5EF4-FFF2-40B4-BE49-F238E27FC236}">
              <a16:creationId xmlns:a16="http://schemas.microsoft.com/office/drawing/2014/main" id="{123D56D1-16B8-408C-B920-02B4FCBC4474}"/>
            </a:ext>
          </a:extLst>
        </xdr:cNvPr>
        <xdr:cNvCxnSpPr/>
      </xdr:nvCxnSpPr>
      <xdr:spPr>
        <a:xfrm flipV="1">
          <a:off x="18399760" y="6689598"/>
          <a:ext cx="80518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132842</xdr:rowOff>
    </xdr:from>
    <xdr:to>
      <xdr:col>102</xdr:col>
      <xdr:colOff>165100</xdr:colOff>
      <xdr:row>39</xdr:row>
      <xdr:rowOff>62992</xdr:rowOff>
    </xdr:to>
    <xdr:sp macro="" textlink="">
      <xdr:nvSpPr>
        <xdr:cNvPr id="497" name="楕円 496">
          <a:extLst>
            <a:ext uri="{FF2B5EF4-FFF2-40B4-BE49-F238E27FC236}">
              <a16:creationId xmlns:a16="http://schemas.microsoft.com/office/drawing/2014/main" id="{F657B354-C8DC-4937-B711-1D63DF03499D}"/>
            </a:ext>
          </a:extLst>
        </xdr:cNvPr>
        <xdr:cNvSpPr/>
      </xdr:nvSpPr>
      <xdr:spPr>
        <a:xfrm>
          <a:off x="17547590" y="6651752"/>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7620</xdr:rowOff>
    </xdr:from>
    <xdr:to>
      <xdr:col>107</xdr:col>
      <xdr:colOff>50800</xdr:colOff>
      <xdr:row>39</xdr:row>
      <xdr:rowOff>12192</xdr:rowOff>
    </xdr:to>
    <xdr:cxnSp macro="">
      <xdr:nvCxnSpPr>
        <xdr:cNvPr id="498" name="直線コネクタ 497">
          <a:extLst>
            <a:ext uri="{FF2B5EF4-FFF2-40B4-BE49-F238E27FC236}">
              <a16:creationId xmlns:a16="http://schemas.microsoft.com/office/drawing/2014/main" id="{166D3C35-0D00-4B05-96EF-EA7E303E3326}"/>
            </a:ext>
          </a:extLst>
        </xdr:cNvPr>
        <xdr:cNvCxnSpPr/>
      </xdr:nvCxnSpPr>
      <xdr:spPr>
        <a:xfrm flipV="1">
          <a:off x="17602200" y="6696075"/>
          <a:ext cx="79756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135128</xdr:rowOff>
    </xdr:from>
    <xdr:to>
      <xdr:col>98</xdr:col>
      <xdr:colOff>38100</xdr:colOff>
      <xdr:row>39</xdr:row>
      <xdr:rowOff>65278</xdr:rowOff>
    </xdr:to>
    <xdr:sp macro="" textlink="">
      <xdr:nvSpPr>
        <xdr:cNvPr id="499" name="楕円 498">
          <a:extLst>
            <a:ext uri="{FF2B5EF4-FFF2-40B4-BE49-F238E27FC236}">
              <a16:creationId xmlns:a16="http://schemas.microsoft.com/office/drawing/2014/main" id="{5097CAFE-C2EA-45DE-ACBE-68F7DE8146CA}"/>
            </a:ext>
          </a:extLst>
        </xdr:cNvPr>
        <xdr:cNvSpPr/>
      </xdr:nvSpPr>
      <xdr:spPr>
        <a:xfrm>
          <a:off x="16761460" y="664641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12192</xdr:rowOff>
    </xdr:from>
    <xdr:to>
      <xdr:col>102</xdr:col>
      <xdr:colOff>114300</xdr:colOff>
      <xdr:row>39</xdr:row>
      <xdr:rowOff>14478</xdr:rowOff>
    </xdr:to>
    <xdr:cxnSp macro="">
      <xdr:nvCxnSpPr>
        <xdr:cNvPr id="500" name="直線コネクタ 499">
          <a:extLst>
            <a:ext uri="{FF2B5EF4-FFF2-40B4-BE49-F238E27FC236}">
              <a16:creationId xmlns:a16="http://schemas.microsoft.com/office/drawing/2014/main" id="{10741A81-2C30-422B-BD88-CCB56FCD7C5B}"/>
            </a:ext>
          </a:extLst>
        </xdr:cNvPr>
        <xdr:cNvCxnSpPr/>
      </xdr:nvCxnSpPr>
      <xdr:spPr>
        <a:xfrm flipV="1">
          <a:off x="16804640" y="6702552"/>
          <a:ext cx="7975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31513</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8CCD5AF5-6AEA-43B9-985B-9091AB9B6034}"/>
            </a:ext>
          </a:extLst>
        </xdr:cNvPr>
        <xdr:cNvSpPr txBox="1"/>
      </xdr:nvSpPr>
      <xdr:spPr>
        <a:xfrm>
          <a:off x="18982132" y="6373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33799</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907276F6-0C33-4F9D-A9AA-48C1CE9F10AB}"/>
            </a:ext>
          </a:extLst>
        </xdr:cNvPr>
        <xdr:cNvSpPr txBox="1"/>
      </xdr:nvSpPr>
      <xdr:spPr>
        <a:xfrm>
          <a:off x="18182032" y="637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65803</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3190B33F-2DFE-408B-A85E-A0869E72E1EB}"/>
            </a:ext>
          </a:extLst>
        </xdr:cNvPr>
        <xdr:cNvSpPr txBox="1"/>
      </xdr:nvSpPr>
      <xdr:spPr>
        <a:xfrm>
          <a:off x="17384472" y="6407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56659</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234CE98B-152C-433B-AB08-412176DAC57F}"/>
            </a:ext>
          </a:extLst>
        </xdr:cNvPr>
        <xdr:cNvSpPr txBox="1"/>
      </xdr:nvSpPr>
      <xdr:spPr>
        <a:xfrm>
          <a:off x="16588817" y="6404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44975</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EF2F5265-7F0A-40D0-917F-E757A8AD86E8}"/>
            </a:ext>
          </a:extLst>
        </xdr:cNvPr>
        <xdr:cNvSpPr txBox="1"/>
      </xdr:nvSpPr>
      <xdr:spPr>
        <a:xfrm>
          <a:off x="18982132" y="6733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114C129A-516E-499C-86BE-360B43AEB2E2}"/>
            </a:ext>
          </a:extLst>
        </xdr:cNvPr>
        <xdr:cNvSpPr txBox="1"/>
      </xdr:nvSpPr>
      <xdr:spPr>
        <a:xfrm>
          <a:off x="18182032"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54119</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43303058-05E7-4FC1-A652-5B8F711FC9C2}"/>
            </a:ext>
          </a:extLst>
        </xdr:cNvPr>
        <xdr:cNvSpPr txBox="1"/>
      </xdr:nvSpPr>
      <xdr:spPr>
        <a:xfrm>
          <a:off x="17384472" y="6744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56405</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F19734A4-E84D-4C1A-96FD-CEB761983934}"/>
            </a:ext>
          </a:extLst>
        </xdr:cNvPr>
        <xdr:cNvSpPr txBox="1"/>
      </xdr:nvSpPr>
      <xdr:spPr>
        <a:xfrm>
          <a:off x="16588817" y="674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ACBB6CB-1E2C-43D2-AFBC-EC64341DA639}"/>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34E873D-DC97-426E-B005-AA30283AABE1}"/>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8480D436-CB19-49EC-9FE8-F15DFBDDE025}"/>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859A4F76-E9AA-4D4A-9D28-EE10975FA3C6}"/>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E399EB4E-9935-4216-93D1-FDF7AB8B3B56}"/>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9C16A97B-0C8B-4178-B4A9-7C8147B21322}"/>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8F68769E-6AE9-453B-A7D4-70CBB59207F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C74655EF-C509-4013-9E20-C3EFAC26BF7F}"/>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37DDBE64-DDF0-4428-85C6-82EC656E38DF}"/>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6AC3DB41-C183-453A-988F-AC25C0D52F49}"/>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A6BF10C3-9F15-43D1-BAF3-0DA9F56B7323}"/>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E0BE5B45-DB08-4C25-89E5-7F29A11209C3}"/>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C8CB980A-3FBB-467B-A6FB-507DC98BB91D}"/>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485ADE9B-9366-43F2-AA17-3C42F1C433AB}"/>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87364A2A-81A1-4AB7-94B2-4855B1247EAD}"/>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06079796-DB04-444F-ACEF-F9843600F7E2}"/>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60233134-270D-4FBA-BB27-123B548F8C6F}"/>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73AAAA92-1255-4E16-924F-72722ED46418}"/>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0A9507A5-ADB8-4261-8749-9E622A5CDD19}"/>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1E285C35-9B46-406E-AAB2-7BF89D4E626D}"/>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9BD90706-DDC3-4098-8A8E-6A6AAF7965B6}"/>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D59B0C9-B8F9-474B-8AB9-63BAFCCAB557}"/>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23EAE2B3-B640-4281-A078-BD1A7B70037A}"/>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696755AE-42B0-4F30-A3AE-51A528BB4A8B}"/>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118110</xdr:rowOff>
    </xdr:from>
    <xdr:to>
      <xdr:col>85</xdr:col>
      <xdr:colOff>126364</xdr:colOff>
      <xdr:row>63</xdr:row>
      <xdr:rowOff>114300</xdr:rowOff>
    </xdr:to>
    <xdr:cxnSp macro="">
      <xdr:nvCxnSpPr>
        <xdr:cNvPr id="533" name="直線コネクタ 532">
          <a:extLst>
            <a:ext uri="{FF2B5EF4-FFF2-40B4-BE49-F238E27FC236}">
              <a16:creationId xmlns:a16="http://schemas.microsoft.com/office/drawing/2014/main" id="{86E59F41-84D4-4F79-8166-E33A804CBE3A}"/>
            </a:ext>
          </a:extLst>
        </xdr:cNvPr>
        <xdr:cNvCxnSpPr/>
      </xdr:nvCxnSpPr>
      <xdr:spPr>
        <a:xfrm flipV="1">
          <a:off x="14703424" y="97212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118127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6FC13B61-3566-4C6E-B740-E8332994E61B}"/>
            </a:ext>
          </a:extLst>
        </xdr:cNvPr>
        <xdr:cNvSpPr txBox="1"/>
      </xdr:nvSpPr>
      <xdr:spPr>
        <a:xfrm>
          <a:off x="14742160"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114300</xdr:rowOff>
    </xdr:from>
    <xdr:to>
      <xdr:col>86</xdr:col>
      <xdr:colOff>25400</xdr:colOff>
      <xdr:row>63</xdr:row>
      <xdr:rowOff>114300</xdr:rowOff>
    </xdr:to>
    <xdr:cxnSp macro="">
      <xdr:nvCxnSpPr>
        <xdr:cNvPr id="535" name="直線コネクタ 534">
          <a:extLst>
            <a:ext uri="{FF2B5EF4-FFF2-40B4-BE49-F238E27FC236}">
              <a16:creationId xmlns:a16="http://schemas.microsoft.com/office/drawing/2014/main" id="{A721B05E-53F9-45E6-8029-F06DFCAA0D25}"/>
            </a:ext>
          </a:extLst>
        </xdr:cNvPr>
        <xdr:cNvCxnSpPr/>
      </xdr:nvCxnSpPr>
      <xdr:spPr>
        <a:xfrm>
          <a:off x="14611350" y="109156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64787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53F37F10-C3CA-4EE9-94D5-F15922CC5058}"/>
            </a:ext>
          </a:extLst>
        </xdr:cNvPr>
        <xdr:cNvSpPr txBox="1"/>
      </xdr:nvSpPr>
      <xdr:spPr>
        <a:xfrm>
          <a:off x="1474216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118110</xdr:rowOff>
    </xdr:from>
    <xdr:to>
      <xdr:col>86</xdr:col>
      <xdr:colOff>25400</xdr:colOff>
      <xdr:row>56</xdr:row>
      <xdr:rowOff>118110</xdr:rowOff>
    </xdr:to>
    <xdr:cxnSp macro="">
      <xdr:nvCxnSpPr>
        <xdr:cNvPr id="537" name="直線コネクタ 536">
          <a:extLst>
            <a:ext uri="{FF2B5EF4-FFF2-40B4-BE49-F238E27FC236}">
              <a16:creationId xmlns:a16="http://schemas.microsoft.com/office/drawing/2014/main" id="{ED5173FA-0981-4C2F-A6F7-C3C69E7C4106}"/>
            </a:ext>
          </a:extLst>
        </xdr:cNvPr>
        <xdr:cNvCxnSpPr/>
      </xdr:nvCxnSpPr>
      <xdr:spPr>
        <a:xfrm>
          <a:off x="14611350" y="9721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41927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3B201FF4-A8CA-48B7-9F0A-8E7A393F84CD}"/>
            </a:ext>
          </a:extLst>
        </xdr:cNvPr>
        <xdr:cNvSpPr txBox="1"/>
      </xdr:nvSpPr>
      <xdr:spPr>
        <a:xfrm>
          <a:off x="14742160" y="10330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539" name="フローチャート: 判断 538">
          <a:extLst>
            <a:ext uri="{FF2B5EF4-FFF2-40B4-BE49-F238E27FC236}">
              <a16:creationId xmlns:a16="http://schemas.microsoft.com/office/drawing/2014/main" id="{4788245C-E657-4B8B-9E4A-0B605666DB82}"/>
            </a:ext>
          </a:extLst>
        </xdr:cNvPr>
        <xdr:cNvSpPr/>
      </xdr:nvSpPr>
      <xdr:spPr>
        <a:xfrm>
          <a:off x="14649450" y="1034669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540" name="フローチャート: 判断 539">
          <a:extLst>
            <a:ext uri="{FF2B5EF4-FFF2-40B4-BE49-F238E27FC236}">
              <a16:creationId xmlns:a16="http://schemas.microsoft.com/office/drawing/2014/main" id="{5F9774AA-05A0-4ABC-A843-9457061230E1}"/>
            </a:ext>
          </a:extLst>
        </xdr:cNvPr>
        <xdr:cNvSpPr/>
      </xdr:nvSpPr>
      <xdr:spPr>
        <a:xfrm>
          <a:off x="13887450" y="103181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15875</xdr:rowOff>
    </xdr:from>
    <xdr:to>
      <xdr:col>76</xdr:col>
      <xdr:colOff>165100</xdr:colOff>
      <xdr:row>60</xdr:row>
      <xdr:rowOff>117475</xdr:rowOff>
    </xdr:to>
    <xdr:sp macro="" textlink="">
      <xdr:nvSpPr>
        <xdr:cNvPr id="541" name="フローチャート: 判断 540">
          <a:extLst>
            <a:ext uri="{FF2B5EF4-FFF2-40B4-BE49-F238E27FC236}">
              <a16:creationId xmlns:a16="http://schemas.microsoft.com/office/drawing/2014/main" id="{3834A957-5719-4A0A-9183-1DED47DAB0EA}"/>
            </a:ext>
          </a:extLst>
        </xdr:cNvPr>
        <xdr:cNvSpPr/>
      </xdr:nvSpPr>
      <xdr:spPr>
        <a:xfrm>
          <a:off x="13089890" y="1030668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42545</xdr:rowOff>
    </xdr:from>
    <xdr:to>
      <xdr:col>72</xdr:col>
      <xdr:colOff>38100</xdr:colOff>
      <xdr:row>60</xdr:row>
      <xdr:rowOff>144145</xdr:rowOff>
    </xdr:to>
    <xdr:sp macro="" textlink="">
      <xdr:nvSpPr>
        <xdr:cNvPr id="542" name="フローチャート: 判断 541">
          <a:extLst>
            <a:ext uri="{FF2B5EF4-FFF2-40B4-BE49-F238E27FC236}">
              <a16:creationId xmlns:a16="http://schemas.microsoft.com/office/drawing/2014/main" id="{190AD790-8B60-4DCF-A025-FF66F7739AC8}"/>
            </a:ext>
          </a:extLst>
        </xdr:cNvPr>
        <xdr:cNvSpPr/>
      </xdr:nvSpPr>
      <xdr:spPr>
        <a:xfrm>
          <a:off x="12303760" y="103314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118745</xdr:rowOff>
    </xdr:from>
    <xdr:to>
      <xdr:col>67</xdr:col>
      <xdr:colOff>101600</xdr:colOff>
      <xdr:row>60</xdr:row>
      <xdr:rowOff>48895</xdr:rowOff>
    </xdr:to>
    <xdr:sp macro="" textlink="">
      <xdr:nvSpPr>
        <xdr:cNvPr id="543" name="フローチャート: 判断 542">
          <a:extLst>
            <a:ext uri="{FF2B5EF4-FFF2-40B4-BE49-F238E27FC236}">
              <a16:creationId xmlns:a16="http://schemas.microsoft.com/office/drawing/2014/main" id="{3E53463A-AC5C-4E83-A0E1-A878C4F076AF}"/>
            </a:ext>
          </a:extLst>
        </xdr:cNvPr>
        <xdr:cNvSpPr/>
      </xdr:nvSpPr>
      <xdr:spPr>
        <a:xfrm>
          <a:off x="11487150" y="102362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2BDC2CDE-75E3-43B2-B3F5-AF4D313F969F}"/>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F2A3D32D-A017-46BA-9513-366D6DF93036}"/>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49A4C6E-189D-495C-B0AB-D629EAB31115}"/>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76A647C0-0C11-490B-AC07-5327376B2F2C}"/>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59B8D54-C9DB-450F-A7D7-53DFC14A9478}"/>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33020</xdr:rowOff>
    </xdr:from>
    <xdr:to>
      <xdr:col>85</xdr:col>
      <xdr:colOff>177800</xdr:colOff>
      <xdr:row>60</xdr:row>
      <xdr:rowOff>134620</xdr:rowOff>
    </xdr:to>
    <xdr:sp macro="" textlink="">
      <xdr:nvSpPr>
        <xdr:cNvPr id="549" name="楕円 548">
          <a:extLst>
            <a:ext uri="{FF2B5EF4-FFF2-40B4-BE49-F238E27FC236}">
              <a16:creationId xmlns:a16="http://schemas.microsoft.com/office/drawing/2014/main" id="{E5D6D532-1112-42DB-A910-823D266298DC}"/>
            </a:ext>
          </a:extLst>
        </xdr:cNvPr>
        <xdr:cNvSpPr/>
      </xdr:nvSpPr>
      <xdr:spPr>
        <a:xfrm>
          <a:off x="14649450" y="1031811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55897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449E6C3A-F3AF-47C8-B234-C5932D87A953}"/>
            </a:ext>
          </a:extLst>
        </xdr:cNvPr>
        <xdr:cNvSpPr txBox="1"/>
      </xdr:nvSpPr>
      <xdr:spPr>
        <a:xfrm>
          <a:off x="14742160"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164465</xdr:rowOff>
    </xdr:from>
    <xdr:to>
      <xdr:col>81</xdr:col>
      <xdr:colOff>101600</xdr:colOff>
      <xdr:row>60</xdr:row>
      <xdr:rowOff>94615</xdr:rowOff>
    </xdr:to>
    <xdr:sp macro="" textlink="">
      <xdr:nvSpPr>
        <xdr:cNvPr id="551" name="楕円 550">
          <a:extLst>
            <a:ext uri="{FF2B5EF4-FFF2-40B4-BE49-F238E27FC236}">
              <a16:creationId xmlns:a16="http://schemas.microsoft.com/office/drawing/2014/main" id="{DFD81CE5-206F-4FEF-B655-93E70CDF8724}"/>
            </a:ext>
          </a:extLst>
        </xdr:cNvPr>
        <xdr:cNvSpPr/>
      </xdr:nvSpPr>
      <xdr:spPr>
        <a:xfrm>
          <a:off x="13887450" y="102838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43815</xdr:rowOff>
    </xdr:from>
    <xdr:to>
      <xdr:col>85</xdr:col>
      <xdr:colOff>127000</xdr:colOff>
      <xdr:row>60</xdr:row>
      <xdr:rowOff>83820</xdr:rowOff>
    </xdr:to>
    <xdr:cxnSp macro="">
      <xdr:nvCxnSpPr>
        <xdr:cNvPr id="552" name="直線コネクタ 551">
          <a:extLst>
            <a:ext uri="{FF2B5EF4-FFF2-40B4-BE49-F238E27FC236}">
              <a16:creationId xmlns:a16="http://schemas.microsoft.com/office/drawing/2014/main" id="{FC6C431E-BD98-4D88-A234-EA64450CFD15}"/>
            </a:ext>
          </a:extLst>
        </xdr:cNvPr>
        <xdr:cNvCxnSpPr/>
      </xdr:nvCxnSpPr>
      <xdr:spPr>
        <a:xfrm>
          <a:off x="13942060" y="10332720"/>
          <a:ext cx="762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156845</xdr:rowOff>
    </xdr:from>
    <xdr:to>
      <xdr:col>76</xdr:col>
      <xdr:colOff>165100</xdr:colOff>
      <xdr:row>60</xdr:row>
      <xdr:rowOff>86995</xdr:rowOff>
    </xdr:to>
    <xdr:sp macro="" textlink="">
      <xdr:nvSpPr>
        <xdr:cNvPr id="553" name="楕円 552">
          <a:extLst>
            <a:ext uri="{FF2B5EF4-FFF2-40B4-BE49-F238E27FC236}">
              <a16:creationId xmlns:a16="http://schemas.microsoft.com/office/drawing/2014/main" id="{0A3F83D9-795C-4BA9-9029-EB15E061FFEA}"/>
            </a:ext>
          </a:extLst>
        </xdr:cNvPr>
        <xdr:cNvSpPr/>
      </xdr:nvSpPr>
      <xdr:spPr>
        <a:xfrm>
          <a:off x="13089890" y="1027430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36195</xdr:rowOff>
    </xdr:from>
    <xdr:to>
      <xdr:col>81</xdr:col>
      <xdr:colOff>50800</xdr:colOff>
      <xdr:row>60</xdr:row>
      <xdr:rowOff>43815</xdr:rowOff>
    </xdr:to>
    <xdr:cxnSp macro="">
      <xdr:nvCxnSpPr>
        <xdr:cNvPr id="554" name="直線コネクタ 553">
          <a:extLst>
            <a:ext uri="{FF2B5EF4-FFF2-40B4-BE49-F238E27FC236}">
              <a16:creationId xmlns:a16="http://schemas.microsoft.com/office/drawing/2014/main" id="{3AA985A0-F55C-4B20-A0E4-B44C6A5ED796}"/>
            </a:ext>
          </a:extLst>
        </xdr:cNvPr>
        <xdr:cNvCxnSpPr/>
      </xdr:nvCxnSpPr>
      <xdr:spPr>
        <a:xfrm>
          <a:off x="13144500" y="1032319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116840</xdr:rowOff>
    </xdr:from>
    <xdr:to>
      <xdr:col>72</xdr:col>
      <xdr:colOff>38100</xdr:colOff>
      <xdr:row>60</xdr:row>
      <xdr:rowOff>46990</xdr:rowOff>
    </xdr:to>
    <xdr:sp macro="" textlink="">
      <xdr:nvSpPr>
        <xdr:cNvPr id="555" name="楕円 554">
          <a:extLst>
            <a:ext uri="{FF2B5EF4-FFF2-40B4-BE49-F238E27FC236}">
              <a16:creationId xmlns:a16="http://schemas.microsoft.com/office/drawing/2014/main" id="{A77FFD1E-92D7-4792-BDE1-C85C56E04401}"/>
            </a:ext>
          </a:extLst>
        </xdr:cNvPr>
        <xdr:cNvSpPr/>
      </xdr:nvSpPr>
      <xdr:spPr>
        <a:xfrm>
          <a:off x="12303760" y="1023239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167640</xdr:rowOff>
    </xdr:from>
    <xdr:to>
      <xdr:col>76</xdr:col>
      <xdr:colOff>114300</xdr:colOff>
      <xdr:row>60</xdr:row>
      <xdr:rowOff>36195</xdr:rowOff>
    </xdr:to>
    <xdr:cxnSp macro="">
      <xdr:nvCxnSpPr>
        <xdr:cNvPr id="556" name="直線コネクタ 555">
          <a:extLst>
            <a:ext uri="{FF2B5EF4-FFF2-40B4-BE49-F238E27FC236}">
              <a16:creationId xmlns:a16="http://schemas.microsoft.com/office/drawing/2014/main" id="{DB709A9E-8C6D-42C4-86DD-B8E70943A6ED}"/>
            </a:ext>
          </a:extLst>
        </xdr:cNvPr>
        <xdr:cNvCxnSpPr/>
      </xdr:nvCxnSpPr>
      <xdr:spPr>
        <a:xfrm>
          <a:off x="12346940" y="10287000"/>
          <a:ext cx="7975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93980</xdr:rowOff>
    </xdr:from>
    <xdr:to>
      <xdr:col>67</xdr:col>
      <xdr:colOff>101600</xdr:colOff>
      <xdr:row>60</xdr:row>
      <xdr:rowOff>24130</xdr:rowOff>
    </xdr:to>
    <xdr:sp macro="" textlink="">
      <xdr:nvSpPr>
        <xdr:cNvPr id="557" name="楕円 556">
          <a:extLst>
            <a:ext uri="{FF2B5EF4-FFF2-40B4-BE49-F238E27FC236}">
              <a16:creationId xmlns:a16="http://schemas.microsoft.com/office/drawing/2014/main" id="{15E89F82-BCC8-446D-8D88-2D72F6726F8E}"/>
            </a:ext>
          </a:extLst>
        </xdr:cNvPr>
        <xdr:cNvSpPr/>
      </xdr:nvSpPr>
      <xdr:spPr>
        <a:xfrm>
          <a:off x="11487150" y="102133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144780</xdr:rowOff>
    </xdr:from>
    <xdr:to>
      <xdr:col>71</xdr:col>
      <xdr:colOff>177800</xdr:colOff>
      <xdr:row>59</xdr:row>
      <xdr:rowOff>167640</xdr:rowOff>
    </xdr:to>
    <xdr:cxnSp macro="">
      <xdr:nvCxnSpPr>
        <xdr:cNvPr id="558" name="直線コネクタ 557">
          <a:extLst>
            <a:ext uri="{FF2B5EF4-FFF2-40B4-BE49-F238E27FC236}">
              <a16:creationId xmlns:a16="http://schemas.microsoft.com/office/drawing/2014/main" id="{905D1EE4-47CF-4556-A5AF-223F957CD4D7}"/>
            </a:ext>
          </a:extLst>
        </xdr:cNvPr>
        <xdr:cNvCxnSpPr/>
      </xdr:nvCxnSpPr>
      <xdr:spPr>
        <a:xfrm>
          <a:off x="11541760" y="10258425"/>
          <a:ext cx="80518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125747</xdr:rowOff>
    </xdr:from>
    <xdr:ext cx="405111" cy="259045"/>
    <xdr:sp macro="" textlink="">
      <xdr:nvSpPr>
        <xdr:cNvPr id="559" name="n_1aveValue【学校施設】&#10;有形固定資産減価償却率">
          <a:extLst>
            <a:ext uri="{FF2B5EF4-FFF2-40B4-BE49-F238E27FC236}">
              <a16:creationId xmlns:a16="http://schemas.microsoft.com/office/drawing/2014/main" id="{D1A0139E-E491-46DB-86BE-B3729B5EBA1A}"/>
            </a:ext>
          </a:extLst>
        </xdr:cNvPr>
        <xdr:cNvSpPr txBox="1"/>
      </xdr:nvSpPr>
      <xdr:spPr>
        <a:xfrm>
          <a:off x="1373823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108602</xdr:rowOff>
    </xdr:from>
    <xdr:ext cx="405111" cy="259045"/>
    <xdr:sp macro="" textlink="">
      <xdr:nvSpPr>
        <xdr:cNvPr id="560" name="n_2aveValue【学校施設】&#10;有形固定資産減価償却率">
          <a:extLst>
            <a:ext uri="{FF2B5EF4-FFF2-40B4-BE49-F238E27FC236}">
              <a16:creationId xmlns:a16="http://schemas.microsoft.com/office/drawing/2014/main" id="{0B25EBC4-F441-41F4-BAFA-0D68EB68722A}"/>
            </a:ext>
          </a:extLst>
        </xdr:cNvPr>
        <xdr:cNvSpPr txBox="1"/>
      </xdr:nvSpPr>
      <xdr:spPr>
        <a:xfrm>
          <a:off x="1295718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135272</xdr:rowOff>
    </xdr:from>
    <xdr:ext cx="405111" cy="259045"/>
    <xdr:sp macro="" textlink="">
      <xdr:nvSpPr>
        <xdr:cNvPr id="561" name="n_3aveValue【学校施設】&#10;有形固定資産減価償却率">
          <a:extLst>
            <a:ext uri="{FF2B5EF4-FFF2-40B4-BE49-F238E27FC236}">
              <a16:creationId xmlns:a16="http://schemas.microsoft.com/office/drawing/2014/main" id="{48F7C8B2-743F-408E-AF39-962EA3EB66F8}"/>
            </a:ext>
          </a:extLst>
        </xdr:cNvPr>
        <xdr:cNvSpPr txBox="1"/>
      </xdr:nvSpPr>
      <xdr:spPr>
        <a:xfrm>
          <a:off x="1217105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40022</xdr:rowOff>
    </xdr:from>
    <xdr:ext cx="405111" cy="259045"/>
    <xdr:sp macro="" textlink="">
      <xdr:nvSpPr>
        <xdr:cNvPr id="562" name="n_4aveValue【学校施設】&#10;有形固定資産減価償却率">
          <a:extLst>
            <a:ext uri="{FF2B5EF4-FFF2-40B4-BE49-F238E27FC236}">
              <a16:creationId xmlns:a16="http://schemas.microsoft.com/office/drawing/2014/main" id="{558BE731-7715-4F33-BD09-D52598F3B494}"/>
            </a:ext>
          </a:extLst>
        </xdr:cNvPr>
        <xdr:cNvSpPr txBox="1"/>
      </xdr:nvSpPr>
      <xdr:spPr>
        <a:xfrm>
          <a:off x="11354444" y="1032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111142</xdr:rowOff>
    </xdr:from>
    <xdr:ext cx="405111" cy="259045"/>
    <xdr:sp macro="" textlink="">
      <xdr:nvSpPr>
        <xdr:cNvPr id="563" name="n_1mainValue【学校施設】&#10;有形固定資産減価償却率">
          <a:extLst>
            <a:ext uri="{FF2B5EF4-FFF2-40B4-BE49-F238E27FC236}">
              <a16:creationId xmlns:a16="http://schemas.microsoft.com/office/drawing/2014/main" id="{71D46BC5-FF1B-431C-86D8-5DD544FDB95E}"/>
            </a:ext>
          </a:extLst>
        </xdr:cNvPr>
        <xdr:cNvSpPr txBox="1"/>
      </xdr:nvSpPr>
      <xdr:spPr>
        <a:xfrm>
          <a:off x="1373823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103522</xdr:rowOff>
    </xdr:from>
    <xdr:ext cx="405111" cy="259045"/>
    <xdr:sp macro="" textlink="">
      <xdr:nvSpPr>
        <xdr:cNvPr id="564" name="n_2mainValue【学校施設】&#10;有形固定資産減価償却率">
          <a:extLst>
            <a:ext uri="{FF2B5EF4-FFF2-40B4-BE49-F238E27FC236}">
              <a16:creationId xmlns:a16="http://schemas.microsoft.com/office/drawing/2014/main" id="{7C525692-D915-43D9-A8DD-BAF138B44CF8}"/>
            </a:ext>
          </a:extLst>
        </xdr:cNvPr>
        <xdr:cNvSpPr txBox="1"/>
      </xdr:nvSpPr>
      <xdr:spPr>
        <a:xfrm>
          <a:off x="1295718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63517</xdr:rowOff>
    </xdr:from>
    <xdr:ext cx="405111" cy="259045"/>
    <xdr:sp macro="" textlink="">
      <xdr:nvSpPr>
        <xdr:cNvPr id="565" name="n_3mainValue【学校施設】&#10;有形固定資産減価償却率">
          <a:extLst>
            <a:ext uri="{FF2B5EF4-FFF2-40B4-BE49-F238E27FC236}">
              <a16:creationId xmlns:a16="http://schemas.microsoft.com/office/drawing/2014/main" id="{A6C02671-17F7-4600-9D43-F0EE0E16727E}"/>
            </a:ext>
          </a:extLst>
        </xdr:cNvPr>
        <xdr:cNvSpPr txBox="1"/>
      </xdr:nvSpPr>
      <xdr:spPr>
        <a:xfrm>
          <a:off x="1217105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40657</xdr:rowOff>
    </xdr:from>
    <xdr:ext cx="405111" cy="259045"/>
    <xdr:sp macro="" textlink="">
      <xdr:nvSpPr>
        <xdr:cNvPr id="566" name="n_4mainValue【学校施設】&#10;有形固定資産減価償却率">
          <a:extLst>
            <a:ext uri="{FF2B5EF4-FFF2-40B4-BE49-F238E27FC236}">
              <a16:creationId xmlns:a16="http://schemas.microsoft.com/office/drawing/2014/main" id="{B6E7B002-F88C-4BE5-8BA3-0F65069BEC35}"/>
            </a:ext>
          </a:extLst>
        </xdr:cNvPr>
        <xdr:cNvSpPr txBox="1"/>
      </xdr:nvSpPr>
      <xdr:spPr>
        <a:xfrm>
          <a:off x="113544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6E310C11-ECD9-4CFA-BEDB-20029A61B31D}"/>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3AB7F119-EE4A-4A18-9D2E-D788073A8182}"/>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925E0A03-43C9-4501-B2B7-ECF031EF0168}"/>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3DF220EA-3F68-43FF-AA6D-44C5B5BD9332}"/>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36A1463A-DE50-4026-957F-95A62CB3FCE6}"/>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A6A08DAE-5708-4F15-B6E0-F3F0EC300C4D}"/>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91021B28-B688-44FB-8F77-FB90159DFE33}"/>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721A41BC-6F50-456F-97D2-3B5F9ED22A03}"/>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1154F8A9-5E8E-422E-818D-A10C8DCA0762}"/>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83BCBA91-B0AD-4DD2-95BA-677FCFF6B865}"/>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D562F963-A37E-40BD-8EBA-D57BA7CDEAA1}"/>
            </a:ext>
          </a:extLst>
        </xdr:cNvPr>
        <xdr:cNvSpPr txBox="1"/>
      </xdr:nvSpPr>
      <xdr:spPr>
        <a:xfrm>
          <a:off x="160472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a:extLst>
            <a:ext uri="{FF2B5EF4-FFF2-40B4-BE49-F238E27FC236}">
              <a16:creationId xmlns:a16="http://schemas.microsoft.com/office/drawing/2014/main" id="{75FE3F2F-3230-4FE9-A189-5EAB5C6D9769}"/>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a:extLst>
            <a:ext uri="{FF2B5EF4-FFF2-40B4-BE49-F238E27FC236}">
              <a16:creationId xmlns:a16="http://schemas.microsoft.com/office/drawing/2014/main" id="{9E41AB32-95FA-4AB8-96B5-840F1189DB50}"/>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a:extLst>
            <a:ext uri="{FF2B5EF4-FFF2-40B4-BE49-F238E27FC236}">
              <a16:creationId xmlns:a16="http://schemas.microsoft.com/office/drawing/2014/main" id="{5095CDCB-4891-4C59-AAD3-EDE5ED827DEA}"/>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a:extLst>
            <a:ext uri="{FF2B5EF4-FFF2-40B4-BE49-F238E27FC236}">
              <a16:creationId xmlns:a16="http://schemas.microsoft.com/office/drawing/2014/main" id="{6721D134-491E-42C2-A34C-3A904EEA9F8E}"/>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a:extLst>
            <a:ext uri="{FF2B5EF4-FFF2-40B4-BE49-F238E27FC236}">
              <a16:creationId xmlns:a16="http://schemas.microsoft.com/office/drawing/2014/main" id="{FC5B279F-35D3-4825-928E-FACEA88A764D}"/>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a:extLst>
            <a:ext uri="{FF2B5EF4-FFF2-40B4-BE49-F238E27FC236}">
              <a16:creationId xmlns:a16="http://schemas.microsoft.com/office/drawing/2014/main" id="{2FF0D82A-50B5-4882-AA96-EA4E3115A782}"/>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a:extLst>
            <a:ext uri="{FF2B5EF4-FFF2-40B4-BE49-F238E27FC236}">
              <a16:creationId xmlns:a16="http://schemas.microsoft.com/office/drawing/2014/main" id="{B04EEE2E-F1A9-4044-850A-7AD924902674}"/>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a:extLst>
            <a:ext uri="{FF2B5EF4-FFF2-40B4-BE49-F238E27FC236}">
              <a16:creationId xmlns:a16="http://schemas.microsoft.com/office/drawing/2014/main" id="{4B0BF218-B779-451F-A51A-B8F3394D10F1}"/>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a:extLst>
            <a:ext uri="{FF2B5EF4-FFF2-40B4-BE49-F238E27FC236}">
              <a16:creationId xmlns:a16="http://schemas.microsoft.com/office/drawing/2014/main" id="{879E9193-10B0-4988-B8AD-4A5F3FEE6655}"/>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a:extLst>
            <a:ext uri="{FF2B5EF4-FFF2-40B4-BE49-F238E27FC236}">
              <a16:creationId xmlns:a16="http://schemas.microsoft.com/office/drawing/2014/main" id="{ED6896AA-5160-4FEA-8A46-BFA4E8E05EEE}"/>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94271C1D-4977-4DC9-98FB-2C138C20A244}"/>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E988AA94-5724-4757-80CB-7A56A3F3AFB1}"/>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3BF21C3F-C8AE-4F44-9B6C-B9ED883736E6}"/>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161544</xdr:rowOff>
    </xdr:from>
    <xdr:to>
      <xdr:col>116</xdr:col>
      <xdr:colOff>62864</xdr:colOff>
      <xdr:row>64</xdr:row>
      <xdr:rowOff>37719</xdr:rowOff>
    </xdr:to>
    <xdr:cxnSp macro="">
      <xdr:nvCxnSpPr>
        <xdr:cNvPr id="591" name="直線コネクタ 590">
          <a:extLst>
            <a:ext uri="{FF2B5EF4-FFF2-40B4-BE49-F238E27FC236}">
              <a16:creationId xmlns:a16="http://schemas.microsoft.com/office/drawing/2014/main" id="{ED62DEF0-E1B5-468C-9D3E-E18CB8F23AA2}"/>
            </a:ext>
          </a:extLst>
        </xdr:cNvPr>
        <xdr:cNvCxnSpPr/>
      </xdr:nvCxnSpPr>
      <xdr:spPr>
        <a:xfrm flipV="1">
          <a:off x="19947254" y="9764649"/>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41546</xdr:rowOff>
    </xdr:from>
    <xdr:ext cx="469744" cy="259045"/>
    <xdr:sp macro="" textlink="">
      <xdr:nvSpPr>
        <xdr:cNvPr id="592" name="【学校施設】&#10;一人当たり面積最小値テキスト">
          <a:extLst>
            <a:ext uri="{FF2B5EF4-FFF2-40B4-BE49-F238E27FC236}">
              <a16:creationId xmlns:a16="http://schemas.microsoft.com/office/drawing/2014/main" id="{9163C155-906D-40A2-8CBE-FDBDC68BF0E4}"/>
            </a:ext>
          </a:extLst>
        </xdr:cNvPr>
        <xdr:cNvSpPr txBox="1"/>
      </xdr:nvSpPr>
      <xdr:spPr>
        <a:xfrm>
          <a:off x="19985990" y="11014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37719</xdr:rowOff>
    </xdr:from>
    <xdr:to>
      <xdr:col>116</xdr:col>
      <xdr:colOff>152400</xdr:colOff>
      <xdr:row>64</xdr:row>
      <xdr:rowOff>37719</xdr:rowOff>
    </xdr:to>
    <xdr:cxnSp macro="">
      <xdr:nvCxnSpPr>
        <xdr:cNvPr id="593" name="直線コネクタ 592">
          <a:extLst>
            <a:ext uri="{FF2B5EF4-FFF2-40B4-BE49-F238E27FC236}">
              <a16:creationId xmlns:a16="http://schemas.microsoft.com/office/drawing/2014/main" id="{20522D54-2187-47EE-9A94-B5AF24A6CD46}"/>
            </a:ext>
          </a:extLst>
        </xdr:cNvPr>
        <xdr:cNvCxnSpPr/>
      </xdr:nvCxnSpPr>
      <xdr:spPr>
        <a:xfrm>
          <a:off x="19885660" y="110105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108221</xdr:rowOff>
    </xdr:from>
    <xdr:ext cx="469744" cy="259045"/>
    <xdr:sp macro="" textlink="">
      <xdr:nvSpPr>
        <xdr:cNvPr id="594" name="【学校施設】&#10;一人当たり面積最大値テキスト">
          <a:extLst>
            <a:ext uri="{FF2B5EF4-FFF2-40B4-BE49-F238E27FC236}">
              <a16:creationId xmlns:a16="http://schemas.microsoft.com/office/drawing/2014/main" id="{B7A71E5C-A783-484F-B2EE-B5829947A980}"/>
            </a:ext>
          </a:extLst>
        </xdr:cNvPr>
        <xdr:cNvSpPr txBox="1"/>
      </xdr:nvSpPr>
      <xdr:spPr>
        <a:xfrm>
          <a:off x="19985990" y="953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161544</xdr:rowOff>
    </xdr:from>
    <xdr:to>
      <xdr:col>116</xdr:col>
      <xdr:colOff>152400</xdr:colOff>
      <xdr:row>56</xdr:row>
      <xdr:rowOff>161544</xdr:rowOff>
    </xdr:to>
    <xdr:cxnSp macro="">
      <xdr:nvCxnSpPr>
        <xdr:cNvPr id="595" name="直線コネクタ 594">
          <a:extLst>
            <a:ext uri="{FF2B5EF4-FFF2-40B4-BE49-F238E27FC236}">
              <a16:creationId xmlns:a16="http://schemas.microsoft.com/office/drawing/2014/main" id="{6182956B-5D06-44F6-96B8-507FF86C2F5F}"/>
            </a:ext>
          </a:extLst>
        </xdr:cNvPr>
        <xdr:cNvCxnSpPr/>
      </xdr:nvCxnSpPr>
      <xdr:spPr>
        <a:xfrm>
          <a:off x="19885660" y="97646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134383</xdr:rowOff>
    </xdr:from>
    <xdr:ext cx="469744" cy="259045"/>
    <xdr:sp macro="" textlink="">
      <xdr:nvSpPr>
        <xdr:cNvPr id="596" name="【学校施設】&#10;一人当たり面積平均値テキスト">
          <a:extLst>
            <a:ext uri="{FF2B5EF4-FFF2-40B4-BE49-F238E27FC236}">
              <a16:creationId xmlns:a16="http://schemas.microsoft.com/office/drawing/2014/main" id="{E77479A1-1FE2-4953-BCD1-E833ACD8A8C6}"/>
            </a:ext>
          </a:extLst>
        </xdr:cNvPr>
        <xdr:cNvSpPr txBox="1"/>
      </xdr:nvSpPr>
      <xdr:spPr>
        <a:xfrm>
          <a:off x="19985990" y="10417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111506</xdr:rowOff>
    </xdr:from>
    <xdr:to>
      <xdr:col>116</xdr:col>
      <xdr:colOff>114300</xdr:colOff>
      <xdr:row>62</xdr:row>
      <xdr:rowOff>41656</xdr:rowOff>
    </xdr:to>
    <xdr:sp macro="" textlink="">
      <xdr:nvSpPr>
        <xdr:cNvPr id="597" name="フローチャート: 判断 596">
          <a:extLst>
            <a:ext uri="{FF2B5EF4-FFF2-40B4-BE49-F238E27FC236}">
              <a16:creationId xmlns:a16="http://schemas.microsoft.com/office/drawing/2014/main" id="{7607A8BA-B862-4051-9476-DBC337DD1D96}"/>
            </a:ext>
          </a:extLst>
        </xdr:cNvPr>
        <xdr:cNvSpPr/>
      </xdr:nvSpPr>
      <xdr:spPr>
        <a:xfrm>
          <a:off x="19904710" y="1056995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113792</xdr:rowOff>
    </xdr:from>
    <xdr:to>
      <xdr:col>112</xdr:col>
      <xdr:colOff>38100</xdr:colOff>
      <xdr:row>62</xdr:row>
      <xdr:rowOff>43942</xdr:rowOff>
    </xdr:to>
    <xdr:sp macro="" textlink="">
      <xdr:nvSpPr>
        <xdr:cNvPr id="598" name="フローチャート: 判断 597">
          <a:extLst>
            <a:ext uri="{FF2B5EF4-FFF2-40B4-BE49-F238E27FC236}">
              <a16:creationId xmlns:a16="http://schemas.microsoft.com/office/drawing/2014/main" id="{20B8EDB7-AE75-4CFD-A5EE-AC0AE4240931}"/>
            </a:ext>
          </a:extLst>
        </xdr:cNvPr>
        <xdr:cNvSpPr/>
      </xdr:nvSpPr>
      <xdr:spPr>
        <a:xfrm>
          <a:off x="19161760" y="10572242"/>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113792</xdr:rowOff>
    </xdr:from>
    <xdr:to>
      <xdr:col>107</xdr:col>
      <xdr:colOff>101600</xdr:colOff>
      <xdr:row>62</xdr:row>
      <xdr:rowOff>43942</xdr:rowOff>
    </xdr:to>
    <xdr:sp macro="" textlink="">
      <xdr:nvSpPr>
        <xdr:cNvPr id="599" name="フローチャート: 判断 598">
          <a:extLst>
            <a:ext uri="{FF2B5EF4-FFF2-40B4-BE49-F238E27FC236}">
              <a16:creationId xmlns:a16="http://schemas.microsoft.com/office/drawing/2014/main" id="{128E3488-D502-436A-86A3-3F53925905F7}"/>
            </a:ext>
          </a:extLst>
        </xdr:cNvPr>
        <xdr:cNvSpPr/>
      </xdr:nvSpPr>
      <xdr:spPr>
        <a:xfrm>
          <a:off x="18345150" y="1057224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121412</xdr:rowOff>
    </xdr:from>
    <xdr:to>
      <xdr:col>102</xdr:col>
      <xdr:colOff>165100</xdr:colOff>
      <xdr:row>62</xdr:row>
      <xdr:rowOff>51562</xdr:rowOff>
    </xdr:to>
    <xdr:sp macro="" textlink="">
      <xdr:nvSpPr>
        <xdr:cNvPr id="600" name="フローチャート: 判断 599">
          <a:extLst>
            <a:ext uri="{FF2B5EF4-FFF2-40B4-BE49-F238E27FC236}">
              <a16:creationId xmlns:a16="http://schemas.microsoft.com/office/drawing/2014/main" id="{2D0C74F2-D8E6-48D5-8F80-D39CA1402B8B}"/>
            </a:ext>
          </a:extLst>
        </xdr:cNvPr>
        <xdr:cNvSpPr/>
      </xdr:nvSpPr>
      <xdr:spPr>
        <a:xfrm>
          <a:off x="17547590" y="10581767"/>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163322</xdr:rowOff>
    </xdr:from>
    <xdr:to>
      <xdr:col>98</xdr:col>
      <xdr:colOff>38100</xdr:colOff>
      <xdr:row>62</xdr:row>
      <xdr:rowOff>93472</xdr:rowOff>
    </xdr:to>
    <xdr:sp macro="" textlink="">
      <xdr:nvSpPr>
        <xdr:cNvPr id="601" name="フローチャート: 判断 600">
          <a:extLst>
            <a:ext uri="{FF2B5EF4-FFF2-40B4-BE49-F238E27FC236}">
              <a16:creationId xmlns:a16="http://schemas.microsoft.com/office/drawing/2014/main" id="{EA66AAF8-6B9E-46E1-8797-075C3F89B134}"/>
            </a:ext>
          </a:extLst>
        </xdr:cNvPr>
        <xdr:cNvSpPr/>
      </xdr:nvSpPr>
      <xdr:spPr>
        <a:xfrm>
          <a:off x="16761460" y="1062367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FC23E19-C99D-457E-8FE0-F75E1ADBACE5}"/>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C6A56D2-BDE2-4A2A-9396-9640C8509066}"/>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A086F03-3A68-4B79-A069-CF78A2205846}"/>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A7E07CA-C576-4710-BDFE-26C0CEF20012}"/>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8296D769-EFE4-4BE5-9885-8561ECBF18FD}"/>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121031</xdr:rowOff>
    </xdr:from>
    <xdr:to>
      <xdr:col>116</xdr:col>
      <xdr:colOff>114300</xdr:colOff>
      <xdr:row>63</xdr:row>
      <xdr:rowOff>51181</xdr:rowOff>
    </xdr:to>
    <xdr:sp macro="" textlink="">
      <xdr:nvSpPr>
        <xdr:cNvPr id="607" name="楕円 606">
          <a:extLst>
            <a:ext uri="{FF2B5EF4-FFF2-40B4-BE49-F238E27FC236}">
              <a16:creationId xmlns:a16="http://schemas.microsoft.com/office/drawing/2014/main" id="{140300F3-8C8D-4369-8CD4-3F2ADCA24AD3}"/>
            </a:ext>
          </a:extLst>
        </xdr:cNvPr>
        <xdr:cNvSpPr/>
      </xdr:nvSpPr>
      <xdr:spPr>
        <a:xfrm>
          <a:off x="19904710" y="107528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99458</xdr:rowOff>
    </xdr:from>
    <xdr:ext cx="469744" cy="259045"/>
    <xdr:sp macro="" textlink="">
      <xdr:nvSpPr>
        <xdr:cNvPr id="608" name="【学校施設】&#10;一人当たり面積該当値テキスト">
          <a:extLst>
            <a:ext uri="{FF2B5EF4-FFF2-40B4-BE49-F238E27FC236}">
              <a16:creationId xmlns:a16="http://schemas.microsoft.com/office/drawing/2014/main" id="{6D331D55-89F4-4423-9182-D2408B8A571B}"/>
            </a:ext>
          </a:extLst>
        </xdr:cNvPr>
        <xdr:cNvSpPr txBox="1"/>
      </xdr:nvSpPr>
      <xdr:spPr>
        <a:xfrm>
          <a:off x="19985990" y="1072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131318</xdr:rowOff>
    </xdr:from>
    <xdr:to>
      <xdr:col>112</xdr:col>
      <xdr:colOff>38100</xdr:colOff>
      <xdr:row>63</xdr:row>
      <xdr:rowOff>61468</xdr:rowOff>
    </xdr:to>
    <xdr:sp macro="" textlink="">
      <xdr:nvSpPr>
        <xdr:cNvPr id="609" name="楕円 608">
          <a:extLst>
            <a:ext uri="{FF2B5EF4-FFF2-40B4-BE49-F238E27FC236}">
              <a16:creationId xmlns:a16="http://schemas.microsoft.com/office/drawing/2014/main" id="{E987A427-43F8-4D40-ABA4-BB1D0B0C10D0}"/>
            </a:ext>
          </a:extLst>
        </xdr:cNvPr>
        <xdr:cNvSpPr/>
      </xdr:nvSpPr>
      <xdr:spPr>
        <a:xfrm>
          <a:off x="19161760" y="10765028"/>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381</xdr:rowOff>
    </xdr:from>
    <xdr:to>
      <xdr:col>116</xdr:col>
      <xdr:colOff>63500</xdr:colOff>
      <xdr:row>63</xdr:row>
      <xdr:rowOff>10668</xdr:rowOff>
    </xdr:to>
    <xdr:cxnSp macro="">
      <xdr:nvCxnSpPr>
        <xdr:cNvPr id="610" name="直線コネクタ 609">
          <a:extLst>
            <a:ext uri="{FF2B5EF4-FFF2-40B4-BE49-F238E27FC236}">
              <a16:creationId xmlns:a16="http://schemas.microsoft.com/office/drawing/2014/main" id="{1634E2C2-1F1A-4D9B-A59D-FC4AD9EDEBBA}"/>
            </a:ext>
          </a:extLst>
        </xdr:cNvPr>
        <xdr:cNvCxnSpPr/>
      </xdr:nvCxnSpPr>
      <xdr:spPr>
        <a:xfrm flipV="1">
          <a:off x="19204940" y="10801731"/>
          <a:ext cx="74295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137414</xdr:rowOff>
    </xdr:from>
    <xdr:to>
      <xdr:col>107</xdr:col>
      <xdr:colOff>101600</xdr:colOff>
      <xdr:row>63</xdr:row>
      <xdr:rowOff>67564</xdr:rowOff>
    </xdr:to>
    <xdr:sp macro="" textlink="">
      <xdr:nvSpPr>
        <xdr:cNvPr id="611" name="楕円 610">
          <a:extLst>
            <a:ext uri="{FF2B5EF4-FFF2-40B4-BE49-F238E27FC236}">
              <a16:creationId xmlns:a16="http://schemas.microsoft.com/office/drawing/2014/main" id="{F0699AC2-1E07-4C88-B7B5-F2F39D2B9A69}"/>
            </a:ext>
          </a:extLst>
        </xdr:cNvPr>
        <xdr:cNvSpPr/>
      </xdr:nvSpPr>
      <xdr:spPr>
        <a:xfrm>
          <a:off x="18345150" y="1076350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10668</xdr:rowOff>
    </xdr:from>
    <xdr:to>
      <xdr:col>111</xdr:col>
      <xdr:colOff>177800</xdr:colOff>
      <xdr:row>63</xdr:row>
      <xdr:rowOff>16764</xdr:rowOff>
    </xdr:to>
    <xdr:cxnSp macro="">
      <xdr:nvCxnSpPr>
        <xdr:cNvPr id="612" name="直線コネクタ 611">
          <a:extLst>
            <a:ext uri="{FF2B5EF4-FFF2-40B4-BE49-F238E27FC236}">
              <a16:creationId xmlns:a16="http://schemas.microsoft.com/office/drawing/2014/main" id="{B5AF5BA2-4685-43F4-9465-EE006EFC7C48}"/>
            </a:ext>
          </a:extLst>
        </xdr:cNvPr>
        <xdr:cNvCxnSpPr/>
      </xdr:nvCxnSpPr>
      <xdr:spPr>
        <a:xfrm flipV="1">
          <a:off x="18399760" y="10813923"/>
          <a:ext cx="80518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144272</xdr:rowOff>
    </xdr:from>
    <xdr:to>
      <xdr:col>102</xdr:col>
      <xdr:colOff>165100</xdr:colOff>
      <xdr:row>63</xdr:row>
      <xdr:rowOff>74422</xdr:rowOff>
    </xdr:to>
    <xdr:sp macro="" textlink="">
      <xdr:nvSpPr>
        <xdr:cNvPr id="613" name="楕円 612">
          <a:extLst>
            <a:ext uri="{FF2B5EF4-FFF2-40B4-BE49-F238E27FC236}">
              <a16:creationId xmlns:a16="http://schemas.microsoft.com/office/drawing/2014/main" id="{DC49EB05-2A43-4558-B1A2-86B05C45BB5A}"/>
            </a:ext>
          </a:extLst>
        </xdr:cNvPr>
        <xdr:cNvSpPr/>
      </xdr:nvSpPr>
      <xdr:spPr>
        <a:xfrm>
          <a:off x="17547590" y="1077226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16764</xdr:rowOff>
    </xdr:from>
    <xdr:to>
      <xdr:col>107</xdr:col>
      <xdr:colOff>50800</xdr:colOff>
      <xdr:row>63</xdr:row>
      <xdr:rowOff>23622</xdr:rowOff>
    </xdr:to>
    <xdr:cxnSp macro="">
      <xdr:nvCxnSpPr>
        <xdr:cNvPr id="614" name="直線コネクタ 613">
          <a:extLst>
            <a:ext uri="{FF2B5EF4-FFF2-40B4-BE49-F238E27FC236}">
              <a16:creationId xmlns:a16="http://schemas.microsoft.com/office/drawing/2014/main" id="{98687D2E-BBD2-42B7-92CC-623D9BBFB7BA}"/>
            </a:ext>
          </a:extLst>
        </xdr:cNvPr>
        <xdr:cNvCxnSpPr/>
      </xdr:nvCxnSpPr>
      <xdr:spPr>
        <a:xfrm flipV="1">
          <a:off x="17602200" y="10821924"/>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148463</xdr:rowOff>
    </xdr:from>
    <xdr:to>
      <xdr:col>98</xdr:col>
      <xdr:colOff>38100</xdr:colOff>
      <xdr:row>63</xdr:row>
      <xdr:rowOff>78613</xdr:rowOff>
    </xdr:to>
    <xdr:sp macro="" textlink="">
      <xdr:nvSpPr>
        <xdr:cNvPr id="615" name="楕円 614">
          <a:extLst>
            <a:ext uri="{FF2B5EF4-FFF2-40B4-BE49-F238E27FC236}">
              <a16:creationId xmlns:a16="http://schemas.microsoft.com/office/drawing/2014/main" id="{70A370DC-C1D4-4522-AC74-B674DA61BC2E}"/>
            </a:ext>
          </a:extLst>
        </xdr:cNvPr>
        <xdr:cNvSpPr/>
      </xdr:nvSpPr>
      <xdr:spPr>
        <a:xfrm>
          <a:off x="16761460" y="1077645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23622</xdr:rowOff>
    </xdr:from>
    <xdr:to>
      <xdr:col>102</xdr:col>
      <xdr:colOff>114300</xdr:colOff>
      <xdr:row>63</xdr:row>
      <xdr:rowOff>27813</xdr:rowOff>
    </xdr:to>
    <xdr:cxnSp macro="">
      <xdr:nvCxnSpPr>
        <xdr:cNvPr id="616" name="直線コネクタ 615">
          <a:extLst>
            <a:ext uri="{FF2B5EF4-FFF2-40B4-BE49-F238E27FC236}">
              <a16:creationId xmlns:a16="http://schemas.microsoft.com/office/drawing/2014/main" id="{C999D31E-CCAA-4707-B574-BD7A0F3C7817}"/>
            </a:ext>
          </a:extLst>
        </xdr:cNvPr>
        <xdr:cNvCxnSpPr/>
      </xdr:nvCxnSpPr>
      <xdr:spPr>
        <a:xfrm flipV="1">
          <a:off x="16804640" y="10821162"/>
          <a:ext cx="79756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60469</xdr:rowOff>
    </xdr:from>
    <xdr:ext cx="469744" cy="259045"/>
    <xdr:sp macro="" textlink="">
      <xdr:nvSpPr>
        <xdr:cNvPr id="617" name="n_1aveValue【学校施設】&#10;一人当たり面積">
          <a:extLst>
            <a:ext uri="{FF2B5EF4-FFF2-40B4-BE49-F238E27FC236}">
              <a16:creationId xmlns:a16="http://schemas.microsoft.com/office/drawing/2014/main" id="{D12E0E77-F099-4413-A5D7-C5157659D129}"/>
            </a:ext>
          </a:extLst>
        </xdr:cNvPr>
        <xdr:cNvSpPr txBox="1"/>
      </xdr:nvSpPr>
      <xdr:spPr>
        <a:xfrm>
          <a:off x="18982132" y="103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60469</xdr:rowOff>
    </xdr:from>
    <xdr:ext cx="469744" cy="259045"/>
    <xdr:sp macro="" textlink="">
      <xdr:nvSpPr>
        <xdr:cNvPr id="618" name="n_2aveValue【学校施設】&#10;一人当たり面積">
          <a:extLst>
            <a:ext uri="{FF2B5EF4-FFF2-40B4-BE49-F238E27FC236}">
              <a16:creationId xmlns:a16="http://schemas.microsoft.com/office/drawing/2014/main" id="{81B9E93F-CC07-4D76-A20A-8B537C9AA79C}"/>
            </a:ext>
          </a:extLst>
        </xdr:cNvPr>
        <xdr:cNvSpPr txBox="1"/>
      </xdr:nvSpPr>
      <xdr:spPr>
        <a:xfrm>
          <a:off x="18182032" y="1034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68089</xdr:rowOff>
    </xdr:from>
    <xdr:ext cx="469744" cy="259045"/>
    <xdr:sp macro="" textlink="">
      <xdr:nvSpPr>
        <xdr:cNvPr id="619" name="n_3aveValue【学校施設】&#10;一人当たり面積">
          <a:extLst>
            <a:ext uri="{FF2B5EF4-FFF2-40B4-BE49-F238E27FC236}">
              <a16:creationId xmlns:a16="http://schemas.microsoft.com/office/drawing/2014/main" id="{44C7C93F-E278-4FEB-9F1A-9ECAFCC676E2}"/>
            </a:ext>
          </a:extLst>
        </xdr:cNvPr>
        <xdr:cNvSpPr txBox="1"/>
      </xdr:nvSpPr>
      <xdr:spPr>
        <a:xfrm>
          <a:off x="17384472" y="10353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109999</xdr:rowOff>
    </xdr:from>
    <xdr:ext cx="469744" cy="259045"/>
    <xdr:sp macro="" textlink="">
      <xdr:nvSpPr>
        <xdr:cNvPr id="620" name="n_4aveValue【学校施設】&#10;一人当たり面積">
          <a:extLst>
            <a:ext uri="{FF2B5EF4-FFF2-40B4-BE49-F238E27FC236}">
              <a16:creationId xmlns:a16="http://schemas.microsoft.com/office/drawing/2014/main" id="{61D294F2-9FEF-4962-91E5-1C30FDA0071B}"/>
            </a:ext>
          </a:extLst>
        </xdr:cNvPr>
        <xdr:cNvSpPr txBox="1"/>
      </xdr:nvSpPr>
      <xdr:spPr>
        <a:xfrm>
          <a:off x="16588817" y="1039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52595</xdr:rowOff>
    </xdr:from>
    <xdr:ext cx="469744" cy="259045"/>
    <xdr:sp macro="" textlink="">
      <xdr:nvSpPr>
        <xdr:cNvPr id="621" name="n_1mainValue【学校施設】&#10;一人当たり面積">
          <a:extLst>
            <a:ext uri="{FF2B5EF4-FFF2-40B4-BE49-F238E27FC236}">
              <a16:creationId xmlns:a16="http://schemas.microsoft.com/office/drawing/2014/main" id="{62E7D418-3CC7-4557-AF09-4656DB181F84}"/>
            </a:ext>
          </a:extLst>
        </xdr:cNvPr>
        <xdr:cNvSpPr txBox="1"/>
      </xdr:nvSpPr>
      <xdr:spPr>
        <a:xfrm>
          <a:off x="18982132" y="10857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58691</xdr:rowOff>
    </xdr:from>
    <xdr:ext cx="469744" cy="259045"/>
    <xdr:sp macro="" textlink="">
      <xdr:nvSpPr>
        <xdr:cNvPr id="622" name="n_2mainValue【学校施設】&#10;一人当たり面積">
          <a:extLst>
            <a:ext uri="{FF2B5EF4-FFF2-40B4-BE49-F238E27FC236}">
              <a16:creationId xmlns:a16="http://schemas.microsoft.com/office/drawing/2014/main" id="{0B11DD96-87E2-40E0-91C1-98AB9CC2922B}"/>
            </a:ext>
          </a:extLst>
        </xdr:cNvPr>
        <xdr:cNvSpPr txBox="1"/>
      </xdr:nvSpPr>
      <xdr:spPr>
        <a:xfrm>
          <a:off x="18182032" y="1085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65549</xdr:rowOff>
    </xdr:from>
    <xdr:ext cx="469744" cy="259045"/>
    <xdr:sp macro="" textlink="">
      <xdr:nvSpPr>
        <xdr:cNvPr id="623" name="n_3mainValue【学校施設】&#10;一人当たり面積">
          <a:extLst>
            <a:ext uri="{FF2B5EF4-FFF2-40B4-BE49-F238E27FC236}">
              <a16:creationId xmlns:a16="http://schemas.microsoft.com/office/drawing/2014/main" id="{2108B137-7592-4740-9679-04B10C8F820B}"/>
            </a:ext>
          </a:extLst>
        </xdr:cNvPr>
        <xdr:cNvSpPr txBox="1"/>
      </xdr:nvSpPr>
      <xdr:spPr>
        <a:xfrm>
          <a:off x="17384472" y="10864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69740</xdr:rowOff>
    </xdr:from>
    <xdr:ext cx="469744" cy="259045"/>
    <xdr:sp macro="" textlink="">
      <xdr:nvSpPr>
        <xdr:cNvPr id="624" name="n_4mainValue【学校施設】&#10;一人当たり面積">
          <a:extLst>
            <a:ext uri="{FF2B5EF4-FFF2-40B4-BE49-F238E27FC236}">
              <a16:creationId xmlns:a16="http://schemas.microsoft.com/office/drawing/2014/main" id="{E08BF1F7-5922-4EBF-BD97-EA375A5E3586}"/>
            </a:ext>
          </a:extLst>
        </xdr:cNvPr>
        <xdr:cNvSpPr txBox="1"/>
      </xdr:nvSpPr>
      <xdr:spPr>
        <a:xfrm>
          <a:off x="16588817" y="10869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A9A6E79D-FE6D-4046-93F6-536960A6F245}"/>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4BE559F8-46AA-43F0-82D1-B520665F881D}"/>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D6BB5261-D04E-4266-B8DD-D135EC9752F9}"/>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15D1E19E-86BA-4F06-871D-C3DC9398C73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FE1083B9-771E-42C0-ACC4-4D1DABB0F248}"/>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28E25461-763E-4ABA-B778-05D49FEE1A1C}"/>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287D32C9-D220-4037-BF7B-12DBD19E40BE}"/>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AB4FDFFE-C985-42C3-8942-ECF91125BCA2}"/>
            </a:ext>
          </a:extLst>
        </xdr:cNvPr>
        <xdr:cNvSpPr/>
      </xdr:nvSpPr>
      <xdr:spPr>
        <a:xfrm>
          <a:off x="11203940" y="1295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DE6F5D7C-7669-44D5-B278-872DE93C832E}"/>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7BFB3CE0-9927-4810-974E-41E41379F4CE}"/>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B8094679-BCCE-49FD-B791-D5C42961437E}"/>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6AB12AA9-A147-4066-8F12-7E2F27463B1C}"/>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2F68D9BD-F5EE-4801-BE58-1646EABACDBE}"/>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5AE33E4B-A84D-4781-B066-889C96D7D54C}"/>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8A1E444D-126C-4018-8278-EFD1B753568A}"/>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2D8828EC-A01A-4B42-B343-8DDD3D51E06F}"/>
            </a:ext>
          </a:extLst>
        </xdr:cNvPr>
        <xdr:cNvSpPr/>
      </xdr:nvSpPr>
      <xdr:spPr>
        <a:xfrm>
          <a:off x="16459200" y="1295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528A0B34-615A-45BD-A9AF-668E4DF4DFD8}"/>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926D70B7-9FF4-4EA6-B609-34ECF4761CB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70F972C1-5860-4154-898D-6C211CBEB61A}"/>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51C01C8E-1B79-4307-8FA2-EBE32BE6D0E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CFCFDD44-3FDE-42A8-BA9D-5B88AC952E55}"/>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C33D99CF-0C62-424C-A6DF-DE0C202162F9}"/>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D60905A2-F39B-4680-9E54-5465807D129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3325221A-5DA0-4E53-B49F-3D5C4F1F5723}"/>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A4C159AF-3FB1-447B-AA84-F1CFAB0B57AB}"/>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86C3F6A5-4625-4343-A7AF-0DF3AF93833B}"/>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F2C74BDA-EA9E-459E-888C-E64DFD63E121}"/>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00FF600D-CA8A-4BAC-801B-652007CD1978}"/>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B6CE99E1-07D1-49A7-A14F-23E6F8C4DBF7}"/>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DDD6B4DA-9BDB-49E5-90FC-359E5425BC56}"/>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663678C6-BEAC-4A64-9EA1-88F1595A6E0B}"/>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86351A6C-BB6A-46DD-941E-79950041440D}"/>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5C763E00-3D7E-4B27-BAAC-E25524849D1D}"/>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77788B97-1005-45CB-BBB5-5DA88248047D}"/>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49F2B106-4B79-4AC7-8CCD-C9D7589ED134}"/>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38C528B9-8B59-49F2-8AF4-BAAB78D9DB17}"/>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EF5A7001-A9B2-4FE8-91D1-28135B866F68}"/>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F56C9D76-008D-4402-85B4-070451868BCE}"/>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3" name="テキスト ボックス 662">
          <a:extLst>
            <a:ext uri="{FF2B5EF4-FFF2-40B4-BE49-F238E27FC236}">
              <a16:creationId xmlns:a16="http://schemas.microsoft.com/office/drawing/2014/main" id="{3F254001-92AB-4E01-B7EA-32A23BECD9A8}"/>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D2EF07AD-7601-4DA1-8FC8-A58D31A226C6}"/>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id="{B1BA2463-9C20-4E75-B071-A47A0948E16A}"/>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32113</xdr:rowOff>
    </xdr:from>
    <xdr:to>
      <xdr:col>85</xdr:col>
      <xdr:colOff>126364</xdr:colOff>
      <xdr:row>109</xdr:row>
      <xdr:rowOff>35379</xdr:rowOff>
    </xdr:to>
    <xdr:cxnSp macro="">
      <xdr:nvCxnSpPr>
        <xdr:cNvPr id="666" name="直線コネクタ 665">
          <a:extLst>
            <a:ext uri="{FF2B5EF4-FFF2-40B4-BE49-F238E27FC236}">
              <a16:creationId xmlns:a16="http://schemas.microsoft.com/office/drawing/2014/main" id="{1E0E3718-442C-4103-AC66-D4FFFCF62896}"/>
            </a:ext>
          </a:extLst>
        </xdr:cNvPr>
        <xdr:cNvCxnSpPr/>
      </xdr:nvCxnSpPr>
      <xdr:spPr>
        <a:xfrm flipV="1">
          <a:off x="14703424" y="17175208"/>
          <a:ext cx="0" cy="1548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7" name="【公民館】&#10;有形固定資産減価償却率最小値テキスト">
          <a:extLst>
            <a:ext uri="{FF2B5EF4-FFF2-40B4-BE49-F238E27FC236}">
              <a16:creationId xmlns:a16="http://schemas.microsoft.com/office/drawing/2014/main" id="{6AFC1CB9-1EF0-4AD8-910C-83C0B8FD077D}"/>
            </a:ext>
          </a:extLst>
        </xdr:cNvPr>
        <xdr:cNvSpPr txBox="1"/>
      </xdr:nvSpPr>
      <xdr:spPr>
        <a:xfrm>
          <a:off x="1474216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8" name="直線コネクタ 667">
          <a:extLst>
            <a:ext uri="{FF2B5EF4-FFF2-40B4-BE49-F238E27FC236}">
              <a16:creationId xmlns:a16="http://schemas.microsoft.com/office/drawing/2014/main" id="{82A022A1-6D5C-4AFF-87C7-7EE08876DFFF}"/>
            </a:ext>
          </a:extLst>
        </xdr:cNvPr>
        <xdr:cNvCxnSpPr/>
      </xdr:nvCxnSpPr>
      <xdr:spPr>
        <a:xfrm>
          <a:off x="14611350" y="18723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150240</xdr:rowOff>
    </xdr:from>
    <xdr:ext cx="340478" cy="259045"/>
    <xdr:sp macro="" textlink="">
      <xdr:nvSpPr>
        <xdr:cNvPr id="669" name="【公民館】&#10;有形固定資産減価償却率最大値テキスト">
          <a:extLst>
            <a:ext uri="{FF2B5EF4-FFF2-40B4-BE49-F238E27FC236}">
              <a16:creationId xmlns:a16="http://schemas.microsoft.com/office/drawing/2014/main" id="{BD4DDD8F-A58B-4CAF-A50C-AFCE7B651B07}"/>
            </a:ext>
          </a:extLst>
        </xdr:cNvPr>
        <xdr:cNvSpPr txBox="1"/>
      </xdr:nvSpPr>
      <xdr:spPr>
        <a:xfrm>
          <a:off x="14742160" y="1695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32113</xdr:rowOff>
    </xdr:from>
    <xdr:to>
      <xdr:col>86</xdr:col>
      <xdr:colOff>25400</xdr:colOff>
      <xdr:row>100</xdr:row>
      <xdr:rowOff>32113</xdr:rowOff>
    </xdr:to>
    <xdr:cxnSp macro="">
      <xdr:nvCxnSpPr>
        <xdr:cNvPr id="670" name="直線コネクタ 669">
          <a:extLst>
            <a:ext uri="{FF2B5EF4-FFF2-40B4-BE49-F238E27FC236}">
              <a16:creationId xmlns:a16="http://schemas.microsoft.com/office/drawing/2014/main" id="{268A22B8-6F66-4A9D-B37B-49A0F5ABA63D}"/>
            </a:ext>
          </a:extLst>
        </xdr:cNvPr>
        <xdr:cNvCxnSpPr/>
      </xdr:nvCxnSpPr>
      <xdr:spPr>
        <a:xfrm>
          <a:off x="14611350" y="171752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39750</xdr:rowOff>
    </xdr:from>
    <xdr:ext cx="405111" cy="259045"/>
    <xdr:sp macro="" textlink="">
      <xdr:nvSpPr>
        <xdr:cNvPr id="671" name="【公民館】&#10;有形固定資産減価償却率平均値テキスト">
          <a:extLst>
            <a:ext uri="{FF2B5EF4-FFF2-40B4-BE49-F238E27FC236}">
              <a16:creationId xmlns:a16="http://schemas.microsoft.com/office/drawing/2014/main" id="{627B4D5E-3074-4A49-89D5-0276DE7C2BE0}"/>
            </a:ext>
          </a:extLst>
        </xdr:cNvPr>
        <xdr:cNvSpPr txBox="1"/>
      </xdr:nvSpPr>
      <xdr:spPr>
        <a:xfrm>
          <a:off x="14742160" y="18042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61323</xdr:rowOff>
    </xdr:from>
    <xdr:to>
      <xdr:col>85</xdr:col>
      <xdr:colOff>177800</xdr:colOff>
      <xdr:row>105</xdr:row>
      <xdr:rowOff>162923</xdr:rowOff>
    </xdr:to>
    <xdr:sp macro="" textlink="">
      <xdr:nvSpPr>
        <xdr:cNvPr id="672" name="フローチャート: 判断 671">
          <a:extLst>
            <a:ext uri="{FF2B5EF4-FFF2-40B4-BE49-F238E27FC236}">
              <a16:creationId xmlns:a16="http://schemas.microsoft.com/office/drawing/2014/main" id="{69A2C3D0-A075-476A-85C8-C26EF6136A5F}"/>
            </a:ext>
          </a:extLst>
        </xdr:cNvPr>
        <xdr:cNvSpPr/>
      </xdr:nvSpPr>
      <xdr:spPr>
        <a:xfrm>
          <a:off x="14649450" y="1805976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46627</xdr:rowOff>
    </xdr:from>
    <xdr:to>
      <xdr:col>81</xdr:col>
      <xdr:colOff>101600</xdr:colOff>
      <xdr:row>105</xdr:row>
      <xdr:rowOff>148227</xdr:rowOff>
    </xdr:to>
    <xdr:sp macro="" textlink="">
      <xdr:nvSpPr>
        <xdr:cNvPr id="673" name="フローチャート: 判断 672">
          <a:extLst>
            <a:ext uri="{FF2B5EF4-FFF2-40B4-BE49-F238E27FC236}">
              <a16:creationId xmlns:a16="http://schemas.microsoft.com/office/drawing/2014/main" id="{C597BCBB-07D6-4809-A893-9639A1B52645}"/>
            </a:ext>
          </a:extLst>
        </xdr:cNvPr>
        <xdr:cNvSpPr/>
      </xdr:nvSpPr>
      <xdr:spPr>
        <a:xfrm>
          <a:off x="13887450" y="18050782"/>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10705</xdr:rowOff>
    </xdr:from>
    <xdr:to>
      <xdr:col>76</xdr:col>
      <xdr:colOff>165100</xdr:colOff>
      <xdr:row>105</xdr:row>
      <xdr:rowOff>112305</xdr:rowOff>
    </xdr:to>
    <xdr:sp macro="" textlink="">
      <xdr:nvSpPr>
        <xdr:cNvPr id="674" name="フローチャート: 判断 673">
          <a:extLst>
            <a:ext uri="{FF2B5EF4-FFF2-40B4-BE49-F238E27FC236}">
              <a16:creationId xmlns:a16="http://schemas.microsoft.com/office/drawing/2014/main" id="{FE0714A3-46A4-4CC5-A21F-BA5047CEA726}"/>
            </a:ext>
          </a:extLst>
        </xdr:cNvPr>
        <xdr:cNvSpPr/>
      </xdr:nvSpPr>
      <xdr:spPr>
        <a:xfrm>
          <a:off x="13089890" y="1801486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30299</xdr:rowOff>
    </xdr:from>
    <xdr:to>
      <xdr:col>72</xdr:col>
      <xdr:colOff>38100</xdr:colOff>
      <xdr:row>105</xdr:row>
      <xdr:rowOff>131899</xdr:rowOff>
    </xdr:to>
    <xdr:sp macro="" textlink="">
      <xdr:nvSpPr>
        <xdr:cNvPr id="675" name="フローチャート: 判断 674">
          <a:extLst>
            <a:ext uri="{FF2B5EF4-FFF2-40B4-BE49-F238E27FC236}">
              <a16:creationId xmlns:a16="http://schemas.microsoft.com/office/drawing/2014/main" id="{EE683FDE-8DE6-4AF2-B6C8-93B11BDAB41D}"/>
            </a:ext>
          </a:extLst>
        </xdr:cNvPr>
        <xdr:cNvSpPr/>
      </xdr:nvSpPr>
      <xdr:spPr>
        <a:xfrm>
          <a:off x="12303760" y="1803064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5806</xdr:rowOff>
    </xdr:from>
    <xdr:to>
      <xdr:col>67</xdr:col>
      <xdr:colOff>101600</xdr:colOff>
      <xdr:row>105</xdr:row>
      <xdr:rowOff>107406</xdr:rowOff>
    </xdr:to>
    <xdr:sp macro="" textlink="">
      <xdr:nvSpPr>
        <xdr:cNvPr id="676" name="フローチャート: 判断 675">
          <a:extLst>
            <a:ext uri="{FF2B5EF4-FFF2-40B4-BE49-F238E27FC236}">
              <a16:creationId xmlns:a16="http://schemas.microsoft.com/office/drawing/2014/main" id="{1FCA239C-E808-42E8-B814-E3112F6333CB}"/>
            </a:ext>
          </a:extLst>
        </xdr:cNvPr>
        <xdr:cNvSpPr/>
      </xdr:nvSpPr>
      <xdr:spPr>
        <a:xfrm>
          <a:off x="11487150" y="1800996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9BEAA079-F9F0-4ED1-BF69-ECEDDDE794B7}"/>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6E1C57A-8B86-4C35-A11F-5F29FEF9F6BA}"/>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A778488-5698-4695-8BE0-D395DF53D7D4}"/>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1766B754-B67F-4A9A-A2BD-CC22F35C0D71}"/>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725ADE3A-7129-4FDF-8F6B-34C9F7C09F84}"/>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61323</xdr:rowOff>
    </xdr:from>
    <xdr:to>
      <xdr:col>85</xdr:col>
      <xdr:colOff>177800</xdr:colOff>
      <xdr:row>100</xdr:row>
      <xdr:rowOff>162923</xdr:rowOff>
    </xdr:to>
    <xdr:sp macro="" textlink="">
      <xdr:nvSpPr>
        <xdr:cNvPr id="682" name="楕円 681">
          <a:extLst>
            <a:ext uri="{FF2B5EF4-FFF2-40B4-BE49-F238E27FC236}">
              <a16:creationId xmlns:a16="http://schemas.microsoft.com/office/drawing/2014/main" id="{C65AD0AF-3629-41A8-A8DA-4DD6373CBAF3}"/>
            </a:ext>
          </a:extLst>
        </xdr:cNvPr>
        <xdr:cNvSpPr/>
      </xdr:nvSpPr>
      <xdr:spPr>
        <a:xfrm>
          <a:off x="14649450" y="1720251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147700</xdr:rowOff>
    </xdr:from>
    <xdr:ext cx="405111" cy="259045"/>
    <xdr:sp macro="" textlink="">
      <xdr:nvSpPr>
        <xdr:cNvPr id="683" name="【公民館】&#10;有形固定資産減価償却率該当値テキスト">
          <a:extLst>
            <a:ext uri="{FF2B5EF4-FFF2-40B4-BE49-F238E27FC236}">
              <a16:creationId xmlns:a16="http://schemas.microsoft.com/office/drawing/2014/main" id="{A5F36D92-F653-4CF9-88F8-A0E7D99CA10B}"/>
            </a:ext>
          </a:extLst>
        </xdr:cNvPr>
        <xdr:cNvSpPr txBox="1"/>
      </xdr:nvSpPr>
      <xdr:spPr>
        <a:xfrm>
          <a:off x="14742160" y="17119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4173</xdr:rowOff>
    </xdr:from>
    <xdr:to>
      <xdr:col>81</xdr:col>
      <xdr:colOff>101600</xdr:colOff>
      <xdr:row>100</xdr:row>
      <xdr:rowOff>105773</xdr:rowOff>
    </xdr:to>
    <xdr:sp macro="" textlink="">
      <xdr:nvSpPr>
        <xdr:cNvPr id="684" name="楕円 683">
          <a:extLst>
            <a:ext uri="{FF2B5EF4-FFF2-40B4-BE49-F238E27FC236}">
              <a16:creationId xmlns:a16="http://schemas.microsoft.com/office/drawing/2014/main" id="{879482D8-1CFA-4A80-84C4-DE36B79AD89B}"/>
            </a:ext>
          </a:extLst>
        </xdr:cNvPr>
        <xdr:cNvSpPr/>
      </xdr:nvSpPr>
      <xdr:spPr>
        <a:xfrm>
          <a:off x="13887450" y="1715107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54973</xdr:rowOff>
    </xdr:from>
    <xdr:to>
      <xdr:col>85</xdr:col>
      <xdr:colOff>127000</xdr:colOff>
      <xdr:row>100</xdr:row>
      <xdr:rowOff>112123</xdr:rowOff>
    </xdr:to>
    <xdr:cxnSp macro="">
      <xdr:nvCxnSpPr>
        <xdr:cNvPr id="685" name="直線コネクタ 684">
          <a:extLst>
            <a:ext uri="{FF2B5EF4-FFF2-40B4-BE49-F238E27FC236}">
              <a16:creationId xmlns:a16="http://schemas.microsoft.com/office/drawing/2014/main" id="{8E3E6999-D71B-46E4-AC09-6B822CADA453}"/>
            </a:ext>
          </a:extLst>
        </xdr:cNvPr>
        <xdr:cNvCxnSpPr/>
      </xdr:nvCxnSpPr>
      <xdr:spPr>
        <a:xfrm>
          <a:off x="13942060" y="17203783"/>
          <a:ext cx="762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118473</xdr:rowOff>
    </xdr:from>
    <xdr:to>
      <xdr:col>76</xdr:col>
      <xdr:colOff>165100</xdr:colOff>
      <xdr:row>100</xdr:row>
      <xdr:rowOff>48623</xdr:rowOff>
    </xdr:to>
    <xdr:sp macro="" textlink="">
      <xdr:nvSpPr>
        <xdr:cNvPr id="686" name="楕円 685">
          <a:extLst>
            <a:ext uri="{FF2B5EF4-FFF2-40B4-BE49-F238E27FC236}">
              <a16:creationId xmlns:a16="http://schemas.microsoft.com/office/drawing/2014/main" id="{79A3CBD6-0DD6-4A64-8954-99C75792D67D}"/>
            </a:ext>
          </a:extLst>
        </xdr:cNvPr>
        <xdr:cNvSpPr/>
      </xdr:nvSpPr>
      <xdr:spPr>
        <a:xfrm>
          <a:off x="13089890" y="17093928"/>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169273</xdr:rowOff>
    </xdr:from>
    <xdr:to>
      <xdr:col>81</xdr:col>
      <xdr:colOff>50800</xdr:colOff>
      <xdr:row>100</xdr:row>
      <xdr:rowOff>54973</xdr:rowOff>
    </xdr:to>
    <xdr:cxnSp macro="">
      <xdr:nvCxnSpPr>
        <xdr:cNvPr id="687" name="直線コネクタ 686">
          <a:extLst>
            <a:ext uri="{FF2B5EF4-FFF2-40B4-BE49-F238E27FC236}">
              <a16:creationId xmlns:a16="http://schemas.microsoft.com/office/drawing/2014/main" id="{DCB78DCC-F5AF-4012-9ABD-E0502B0010E0}"/>
            </a:ext>
          </a:extLst>
        </xdr:cNvPr>
        <xdr:cNvCxnSpPr/>
      </xdr:nvCxnSpPr>
      <xdr:spPr>
        <a:xfrm>
          <a:off x="13144500" y="17146633"/>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111942</xdr:rowOff>
    </xdr:from>
    <xdr:to>
      <xdr:col>72</xdr:col>
      <xdr:colOff>38100</xdr:colOff>
      <xdr:row>101</xdr:row>
      <xdr:rowOff>42092</xdr:rowOff>
    </xdr:to>
    <xdr:sp macro="" textlink="">
      <xdr:nvSpPr>
        <xdr:cNvPr id="688" name="楕円 687">
          <a:extLst>
            <a:ext uri="{FF2B5EF4-FFF2-40B4-BE49-F238E27FC236}">
              <a16:creationId xmlns:a16="http://schemas.microsoft.com/office/drawing/2014/main" id="{CC0D6BA0-389B-479A-9863-D9A3F7313F7D}"/>
            </a:ext>
          </a:extLst>
        </xdr:cNvPr>
        <xdr:cNvSpPr/>
      </xdr:nvSpPr>
      <xdr:spPr>
        <a:xfrm>
          <a:off x="12303760" y="17256942"/>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169273</xdr:rowOff>
    </xdr:from>
    <xdr:to>
      <xdr:col>76</xdr:col>
      <xdr:colOff>114300</xdr:colOff>
      <xdr:row>100</xdr:row>
      <xdr:rowOff>162742</xdr:rowOff>
    </xdr:to>
    <xdr:cxnSp macro="">
      <xdr:nvCxnSpPr>
        <xdr:cNvPr id="689" name="直線コネクタ 688">
          <a:extLst>
            <a:ext uri="{FF2B5EF4-FFF2-40B4-BE49-F238E27FC236}">
              <a16:creationId xmlns:a16="http://schemas.microsoft.com/office/drawing/2014/main" id="{5AE21C12-8E53-476E-A2E4-95DAD1131A79}"/>
            </a:ext>
          </a:extLst>
        </xdr:cNvPr>
        <xdr:cNvCxnSpPr/>
      </xdr:nvCxnSpPr>
      <xdr:spPr>
        <a:xfrm flipV="1">
          <a:off x="12346940" y="17146633"/>
          <a:ext cx="797560" cy="163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61323</xdr:rowOff>
    </xdr:from>
    <xdr:to>
      <xdr:col>67</xdr:col>
      <xdr:colOff>101600</xdr:colOff>
      <xdr:row>108</xdr:row>
      <xdr:rowOff>162923</xdr:rowOff>
    </xdr:to>
    <xdr:sp macro="" textlink="">
      <xdr:nvSpPr>
        <xdr:cNvPr id="690" name="楕円 689">
          <a:extLst>
            <a:ext uri="{FF2B5EF4-FFF2-40B4-BE49-F238E27FC236}">
              <a16:creationId xmlns:a16="http://schemas.microsoft.com/office/drawing/2014/main" id="{FC848E49-D040-4855-8EFC-306466739FD6}"/>
            </a:ext>
          </a:extLst>
        </xdr:cNvPr>
        <xdr:cNvSpPr/>
      </xdr:nvSpPr>
      <xdr:spPr>
        <a:xfrm>
          <a:off x="11487150" y="1857411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162742</xdr:rowOff>
    </xdr:from>
    <xdr:to>
      <xdr:col>71</xdr:col>
      <xdr:colOff>177800</xdr:colOff>
      <xdr:row>108</xdr:row>
      <xdr:rowOff>112123</xdr:rowOff>
    </xdr:to>
    <xdr:cxnSp macro="">
      <xdr:nvCxnSpPr>
        <xdr:cNvPr id="691" name="直線コネクタ 690">
          <a:extLst>
            <a:ext uri="{FF2B5EF4-FFF2-40B4-BE49-F238E27FC236}">
              <a16:creationId xmlns:a16="http://schemas.microsoft.com/office/drawing/2014/main" id="{D039FAB4-02AD-47D6-877F-BBDAAFDC5425}"/>
            </a:ext>
          </a:extLst>
        </xdr:cNvPr>
        <xdr:cNvCxnSpPr/>
      </xdr:nvCxnSpPr>
      <xdr:spPr>
        <a:xfrm flipV="1">
          <a:off x="11541760" y="17309647"/>
          <a:ext cx="805180" cy="1319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139354</xdr:rowOff>
    </xdr:from>
    <xdr:ext cx="405111" cy="259045"/>
    <xdr:sp macro="" textlink="">
      <xdr:nvSpPr>
        <xdr:cNvPr id="692" name="n_1aveValue【公民館】&#10;有形固定資産減価償却率">
          <a:extLst>
            <a:ext uri="{FF2B5EF4-FFF2-40B4-BE49-F238E27FC236}">
              <a16:creationId xmlns:a16="http://schemas.microsoft.com/office/drawing/2014/main" id="{F8A84E5A-7DF8-4440-8270-8A121EF5E708}"/>
            </a:ext>
          </a:extLst>
        </xdr:cNvPr>
        <xdr:cNvSpPr txBox="1"/>
      </xdr:nvSpPr>
      <xdr:spPr>
        <a:xfrm>
          <a:off x="13738234" y="18137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103432</xdr:rowOff>
    </xdr:from>
    <xdr:ext cx="405111" cy="259045"/>
    <xdr:sp macro="" textlink="">
      <xdr:nvSpPr>
        <xdr:cNvPr id="693" name="n_2aveValue【公民館】&#10;有形固定資産減価償却率">
          <a:extLst>
            <a:ext uri="{FF2B5EF4-FFF2-40B4-BE49-F238E27FC236}">
              <a16:creationId xmlns:a16="http://schemas.microsoft.com/office/drawing/2014/main" id="{5DD0B8E8-CFCA-4643-9E35-09D5EDF029BD}"/>
            </a:ext>
          </a:extLst>
        </xdr:cNvPr>
        <xdr:cNvSpPr txBox="1"/>
      </xdr:nvSpPr>
      <xdr:spPr>
        <a:xfrm>
          <a:off x="12957184" y="1810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123026</xdr:rowOff>
    </xdr:from>
    <xdr:ext cx="405111" cy="259045"/>
    <xdr:sp macro="" textlink="">
      <xdr:nvSpPr>
        <xdr:cNvPr id="694" name="n_3aveValue【公民館】&#10;有形固定資産減価償却率">
          <a:extLst>
            <a:ext uri="{FF2B5EF4-FFF2-40B4-BE49-F238E27FC236}">
              <a16:creationId xmlns:a16="http://schemas.microsoft.com/office/drawing/2014/main" id="{15121728-628E-4290-9B11-4F2AC848DC93}"/>
            </a:ext>
          </a:extLst>
        </xdr:cNvPr>
        <xdr:cNvSpPr txBox="1"/>
      </xdr:nvSpPr>
      <xdr:spPr>
        <a:xfrm>
          <a:off x="12171054" y="1812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123933</xdr:rowOff>
    </xdr:from>
    <xdr:ext cx="405111" cy="259045"/>
    <xdr:sp macro="" textlink="">
      <xdr:nvSpPr>
        <xdr:cNvPr id="695" name="n_4aveValue【公民館】&#10;有形固定資産減価償却率">
          <a:extLst>
            <a:ext uri="{FF2B5EF4-FFF2-40B4-BE49-F238E27FC236}">
              <a16:creationId xmlns:a16="http://schemas.microsoft.com/office/drawing/2014/main" id="{4A132697-FCA5-4D4A-B1E2-9C8290978E5B}"/>
            </a:ext>
          </a:extLst>
        </xdr:cNvPr>
        <xdr:cNvSpPr txBox="1"/>
      </xdr:nvSpPr>
      <xdr:spPr>
        <a:xfrm>
          <a:off x="11354444" y="1778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122300</xdr:rowOff>
    </xdr:from>
    <xdr:ext cx="340478" cy="259045"/>
    <xdr:sp macro="" textlink="">
      <xdr:nvSpPr>
        <xdr:cNvPr id="696" name="n_1mainValue【公民館】&#10;有形固定資産減価償却率">
          <a:extLst>
            <a:ext uri="{FF2B5EF4-FFF2-40B4-BE49-F238E27FC236}">
              <a16:creationId xmlns:a16="http://schemas.microsoft.com/office/drawing/2014/main" id="{41C3F6C9-5D1B-437E-88BC-2936D088E2EB}"/>
            </a:ext>
          </a:extLst>
        </xdr:cNvPr>
        <xdr:cNvSpPr txBox="1"/>
      </xdr:nvSpPr>
      <xdr:spPr>
        <a:xfrm>
          <a:off x="13770551" y="169263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65150</xdr:rowOff>
    </xdr:from>
    <xdr:ext cx="340478" cy="259045"/>
    <xdr:sp macro="" textlink="">
      <xdr:nvSpPr>
        <xdr:cNvPr id="697" name="n_2mainValue【公民館】&#10;有形固定資産減価償却率">
          <a:extLst>
            <a:ext uri="{FF2B5EF4-FFF2-40B4-BE49-F238E27FC236}">
              <a16:creationId xmlns:a16="http://schemas.microsoft.com/office/drawing/2014/main" id="{F0B52B2D-1EA8-4773-AA43-2C5084260E64}"/>
            </a:ext>
          </a:extLst>
        </xdr:cNvPr>
        <xdr:cNvSpPr txBox="1"/>
      </xdr:nvSpPr>
      <xdr:spPr>
        <a:xfrm>
          <a:off x="12989501" y="1686534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58619</xdr:rowOff>
    </xdr:from>
    <xdr:ext cx="405111" cy="259045"/>
    <xdr:sp macro="" textlink="">
      <xdr:nvSpPr>
        <xdr:cNvPr id="698" name="n_3mainValue【公民館】&#10;有形固定資産減価償却率">
          <a:extLst>
            <a:ext uri="{FF2B5EF4-FFF2-40B4-BE49-F238E27FC236}">
              <a16:creationId xmlns:a16="http://schemas.microsoft.com/office/drawing/2014/main" id="{1C0CE282-825A-4CE5-903D-E61E49BEF45D}"/>
            </a:ext>
          </a:extLst>
        </xdr:cNvPr>
        <xdr:cNvSpPr txBox="1"/>
      </xdr:nvSpPr>
      <xdr:spPr>
        <a:xfrm>
          <a:off x="12171054" y="17028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154050</xdr:rowOff>
    </xdr:from>
    <xdr:ext cx="405111" cy="259045"/>
    <xdr:sp macro="" textlink="">
      <xdr:nvSpPr>
        <xdr:cNvPr id="699" name="n_4mainValue【公民館】&#10;有形固定資産減価償却率">
          <a:extLst>
            <a:ext uri="{FF2B5EF4-FFF2-40B4-BE49-F238E27FC236}">
              <a16:creationId xmlns:a16="http://schemas.microsoft.com/office/drawing/2014/main" id="{EFAC35E1-53D7-40EA-BFB9-CBE62DB8A0AF}"/>
            </a:ext>
          </a:extLst>
        </xdr:cNvPr>
        <xdr:cNvSpPr txBox="1"/>
      </xdr:nvSpPr>
      <xdr:spPr>
        <a:xfrm>
          <a:off x="11354444" y="18670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id="{1C3FFE4B-C2D8-409C-A26C-EBF6CD19AEB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id="{CBA3EA23-8238-4609-9667-F773745CBB41}"/>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id="{573962AC-F809-4D44-AB84-01943297063C}"/>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id="{EBB0B0B0-BB5C-4A89-AF76-CE163F627FE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id="{E047120A-E86B-4FE7-BF97-86EA8E39246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id="{C123D3AB-30F1-4746-8D18-303B274E0AAC}"/>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id="{3F7D0424-5875-4512-BDE9-3D46E7CEE3BB}"/>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id="{10B1D5A6-C605-4158-A53D-FCF5AD480F6E}"/>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id="{05E883AF-8D60-434A-8B82-75D4E2E063BC}"/>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id="{F8F0488A-71FF-449E-8014-11F8DD3B975A}"/>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0" name="直線コネクタ 709">
          <a:extLst>
            <a:ext uri="{FF2B5EF4-FFF2-40B4-BE49-F238E27FC236}">
              <a16:creationId xmlns:a16="http://schemas.microsoft.com/office/drawing/2014/main" id="{A06CD69A-FA92-4921-9E5A-6E7F2F03EF4D}"/>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1" name="テキスト ボックス 710">
          <a:extLst>
            <a:ext uri="{FF2B5EF4-FFF2-40B4-BE49-F238E27FC236}">
              <a16:creationId xmlns:a16="http://schemas.microsoft.com/office/drawing/2014/main" id="{E092B6BE-2A0C-4A50-8876-1E80A0193FDE}"/>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2" name="直線コネクタ 711">
          <a:extLst>
            <a:ext uri="{FF2B5EF4-FFF2-40B4-BE49-F238E27FC236}">
              <a16:creationId xmlns:a16="http://schemas.microsoft.com/office/drawing/2014/main" id="{0055562C-F6F4-42BB-97B7-DA289934204A}"/>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3" name="テキスト ボックス 712">
          <a:extLst>
            <a:ext uri="{FF2B5EF4-FFF2-40B4-BE49-F238E27FC236}">
              <a16:creationId xmlns:a16="http://schemas.microsoft.com/office/drawing/2014/main" id="{65B5B0C7-F8E0-4993-BD40-BDAF61FF3239}"/>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890519D2-0790-4355-874F-751F2186D819}"/>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F460381C-D1B6-4A1C-A569-5298E0921690}"/>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6" name="直線コネクタ 715">
          <a:extLst>
            <a:ext uri="{FF2B5EF4-FFF2-40B4-BE49-F238E27FC236}">
              <a16:creationId xmlns:a16="http://schemas.microsoft.com/office/drawing/2014/main" id="{D5753812-85F9-4A09-9F60-3DCBE6ADFC26}"/>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7" name="テキスト ボックス 716">
          <a:extLst>
            <a:ext uri="{FF2B5EF4-FFF2-40B4-BE49-F238E27FC236}">
              <a16:creationId xmlns:a16="http://schemas.microsoft.com/office/drawing/2014/main" id="{0061237A-F117-48FF-9450-77EC92B44ABC}"/>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8" name="直線コネクタ 717">
          <a:extLst>
            <a:ext uri="{FF2B5EF4-FFF2-40B4-BE49-F238E27FC236}">
              <a16:creationId xmlns:a16="http://schemas.microsoft.com/office/drawing/2014/main" id="{1E698FD4-DAA0-4ECF-B714-8FE7B9CD518B}"/>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9" name="テキスト ボックス 718">
          <a:extLst>
            <a:ext uri="{FF2B5EF4-FFF2-40B4-BE49-F238E27FC236}">
              <a16:creationId xmlns:a16="http://schemas.microsoft.com/office/drawing/2014/main" id="{FB68C57E-CE2D-47CE-B46C-889AD34517A1}"/>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0" name="直線コネクタ 719">
          <a:extLst>
            <a:ext uri="{FF2B5EF4-FFF2-40B4-BE49-F238E27FC236}">
              <a16:creationId xmlns:a16="http://schemas.microsoft.com/office/drawing/2014/main" id="{DDC2D962-3D09-484C-84F6-9CD91EA6C93F}"/>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1" name="テキスト ボックス 720">
          <a:extLst>
            <a:ext uri="{FF2B5EF4-FFF2-40B4-BE49-F238E27FC236}">
              <a16:creationId xmlns:a16="http://schemas.microsoft.com/office/drawing/2014/main" id="{FF1F027D-E271-4C71-BEED-57FCED81C427}"/>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2" name="【公民館】&#10;一人当たり面積グラフ枠">
          <a:extLst>
            <a:ext uri="{FF2B5EF4-FFF2-40B4-BE49-F238E27FC236}">
              <a16:creationId xmlns:a16="http://schemas.microsoft.com/office/drawing/2014/main" id="{3E671122-AFD7-4485-985A-9AA5C89B28C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100330</xdr:rowOff>
    </xdr:from>
    <xdr:to>
      <xdr:col>116</xdr:col>
      <xdr:colOff>62864</xdr:colOff>
      <xdr:row>108</xdr:row>
      <xdr:rowOff>142239</xdr:rowOff>
    </xdr:to>
    <xdr:cxnSp macro="">
      <xdr:nvCxnSpPr>
        <xdr:cNvPr id="723" name="直線コネクタ 722">
          <a:extLst>
            <a:ext uri="{FF2B5EF4-FFF2-40B4-BE49-F238E27FC236}">
              <a16:creationId xmlns:a16="http://schemas.microsoft.com/office/drawing/2014/main" id="{72CF0BA6-0201-4AB0-97E4-9176BB45953F}"/>
            </a:ext>
          </a:extLst>
        </xdr:cNvPr>
        <xdr:cNvCxnSpPr/>
      </xdr:nvCxnSpPr>
      <xdr:spPr>
        <a:xfrm flipV="1">
          <a:off x="19947254" y="17241520"/>
          <a:ext cx="0" cy="141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4" name="【公民館】&#10;一人当たり面積最小値テキスト">
          <a:extLst>
            <a:ext uri="{FF2B5EF4-FFF2-40B4-BE49-F238E27FC236}">
              <a16:creationId xmlns:a16="http://schemas.microsoft.com/office/drawing/2014/main" id="{ECE35E2D-9F72-47B8-AB8D-D15B1C30CA87}"/>
            </a:ext>
          </a:extLst>
        </xdr:cNvPr>
        <xdr:cNvSpPr txBox="1"/>
      </xdr:nvSpPr>
      <xdr:spPr>
        <a:xfrm>
          <a:off x="19985990" y="1866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5" name="直線コネクタ 724">
          <a:extLst>
            <a:ext uri="{FF2B5EF4-FFF2-40B4-BE49-F238E27FC236}">
              <a16:creationId xmlns:a16="http://schemas.microsoft.com/office/drawing/2014/main" id="{41F82D75-0425-4BFC-87FB-1D6087069293}"/>
            </a:ext>
          </a:extLst>
        </xdr:cNvPr>
        <xdr:cNvCxnSpPr/>
      </xdr:nvCxnSpPr>
      <xdr:spPr>
        <a:xfrm>
          <a:off x="19885660" y="18656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47007</xdr:rowOff>
    </xdr:from>
    <xdr:ext cx="469744" cy="259045"/>
    <xdr:sp macro="" textlink="">
      <xdr:nvSpPr>
        <xdr:cNvPr id="726" name="【公民館】&#10;一人当たり面積最大値テキスト">
          <a:extLst>
            <a:ext uri="{FF2B5EF4-FFF2-40B4-BE49-F238E27FC236}">
              <a16:creationId xmlns:a16="http://schemas.microsoft.com/office/drawing/2014/main" id="{9012F81D-69A7-4BF1-AFCE-29C69F142EB2}"/>
            </a:ext>
          </a:extLst>
        </xdr:cNvPr>
        <xdr:cNvSpPr txBox="1"/>
      </xdr:nvSpPr>
      <xdr:spPr>
        <a:xfrm>
          <a:off x="19985990" y="17022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100330</xdr:rowOff>
    </xdr:from>
    <xdr:to>
      <xdr:col>116</xdr:col>
      <xdr:colOff>152400</xdr:colOff>
      <xdr:row>100</xdr:row>
      <xdr:rowOff>100330</xdr:rowOff>
    </xdr:to>
    <xdr:cxnSp macro="">
      <xdr:nvCxnSpPr>
        <xdr:cNvPr id="727" name="直線コネクタ 726">
          <a:extLst>
            <a:ext uri="{FF2B5EF4-FFF2-40B4-BE49-F238E27FC236}">
              <a16:creationId xmlns:a16="http://schemas.microsoft.com/office/drawing/2014/main" id="{01310633-BEC3-4852-8A82-C383DA87F94D}"/>
            </a:ext>
          </a:extLst>
        </xdr:cNvPr>
        <xdr:cNvCxnSpPr/>
      </xdr:nvCxnSpPr>
      <xdr:spPr>
        <a:xfrm>
          <a:off x="19885660" y="17241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128288</xdr:rowOff>
    </xdr:from>
    <xdr:ext cx="469744" cy="259045"/>
    <xdr:sp macro="" textlink="">
      <xdr:nvSpPr>
        <xdr:cNvPr id="728" name="【公民館】&#10;一人当たり面積平均値テキスト">
          <a:extLst>
            <a:ext uri="{FF2B5EF4-FFF2-40B4-BE49-F238E27FC236}">
              <a16:creationId xmlns:a16="http://schemas.microsoft.com/office/drawing/2014/main" id="{F104BDB2-CFF2-4F6E-A1AF-74BA319E1BB3}"/>
            </a:ext>
          </a:extLst>
        </xdr:cNvPr>
        <xdr:cNvSpPr txBox="1"/>
      </xdr:nvSpPr>
      <xdr:spPr>
        <a:xfrm>
          <a:off x="19985990" y="181343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105411</xdr:rowOff>
    </xdr:from>
    <xdr:to>
      <xdr:col>116</xdr:col>
      <xdr:colOff>114300</xdr:colOff>
      <xdr:row>107</xdr:row>
      <xdr:rowOff>35561</xdr:rowOff>
    </xdr:to>
    <xdr:sp macro="" textlink="">
      <xdr:nvSpPr>
        <xdr:cNvPr id="729" name="フローチャート: 判断 728">
          <a:extLst>
            <a:ext uri="{FF2B5EF4-FFF2-40B4-BE49-F238E27FC236}">
              <a16:creationId xmlns:a16="http://schemas.microsoft.com/office/drawing/2014/main" id="{D0E69BC9-7018-4CB8-8707-6A66E1084465}"/>
            </a:ext>
          </a:extLst>
        </xdr:cNvPr>
        <xdr:cNvSpPr/>
      </xdr:nvSpPr>
      <xdr:spPr>
        <a:xfrm>
          <a:off x="19904710" y="182772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113030</xdr:rowOff>
    </xdr:from>
    <xdr:to>
      <xdr:col>112</xdr:col>
      <xdr:colOff>38100</xdr:colOff>
      <xdr:row>107</xdr:row>
      <xdr:rowOff>43180</xdr:rowOff>
    </xdr:to>
    <xdr:sp macro="" textlink="">
      <xdr:nvSpPr>
        <xdr:cNvPr id="730" name="フローチャート: 判断 729">
          <a:extLst>
            <a:ext uri="{FF2B5EF4-FFF2-40B4-BE49-F238E27FC236}">
              <a16:creationId xmlns:a16="http://schemas.microsoft.com/office/drawing/2014/main" id="{D1B110D5-0494-4B08-B49B-DFF3321BBE4D}"/>
            </a:ext>
          </a:extLst>
        </xdr:cNvPr>
        <xdr:cNvSpPr/>
      </xdr:nvSpPr>
      <xdr:spPr>
        <a:xfrm>
          <a:off x="19161760" y="1828673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123189</xdr:rowOff>
    </xdr:from>
    <xdr:to>
      <xdr:col>107</xdr:col>
      <xdr:colOff>101600</xdr:colOff>
      <xdr:row>107</xdr:row>
      <xdr:rowOff>53339</xdr:rowOff>
    </xdr:to>
    <xdr:sp macro="" textlink="">
      <xdr:nvSpPr>
        <xdr:cNvPr id="731" name="フローチャート: 判断 730">
          <a:extLst>
            <a:ext uri="{FF2B5EF4-FFF2-40B4-BE49-F238E27FC236}">
              <a16:creationId xmlns:a16="http://schemas.microsoft.com/office/drawing/2014/main" id="{476F22EE-7463-4005-8D94-6C821A88BC3C}"/>
            </a:ext>
          </a:extLst>
        </xdr:cNvPr>
        <xdr:cNvSpPr/>
      </xdr:nvSpPr>
      <xdr:spPr>
        <a:xfrm>
          <a:off x="18345150" y="1829879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124461</xdr:rowOff>
    </xdr:from>
    <xdr:to>
      <xdr:col>102</xdr:col>
      <xdr:colOff>165100</xdr:colOff>
      <xdr:row>107</xdr:row>
      <xdr:rowOff>54611</xdr:rowOff>
    </xdr:to>
    <xdr:sp macro="" textlink="">
      <xdr:nvSpPr>
        <xdr:cNvPr id="732" name="フローチャート: 判断 731">
          <a:extLst>
            <a:ext uri="{FF2B5EF4-FFF2-40B4-BE49-F238E27FC236}">
              <a16:creationId xmlns:a16="http://schemas.microsoft.com/office/drawing/2014/main" id="{3DD12A4C-C00C-4044-B646-D22032ECD932}"/>
            </a:ext>
          </a:extLst>
        </xdr:cNvPr>
        <xdr:cNvSpPr/>
      </xdr:nvSpPr>
      <xdr:spPr>
        <a:xfrm>
          <a:off x="17547590" y="183000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96520</xdr:rowOff>
    </xdr:from>
    <xdr:to>
      <xdr:col>98</xdr:col>
      <xdr:colOff>38100</xdr:colOff>
      <xdr:row>107</xdr:row>
      <xdr:rowOff>26670</xdr:rowOff>
    </xdr:to>
    <xdr:sp macro="" textlink="">
      <xdr:nvSpPr>
        <xdr:cNvPr id="733" name="フローチャート: 判断 732">
          <a:extLst>
            <a:ext uri="{FF2B5EF4-FFF2-40B4-BE49-F238E27FC236}">
              <a16:creationId xmlns:a16="http://schemas.microsoft.com/office/drawing/2014/main" id="{D65A7E9A-2BAC-4BC0-8B42-76C028D373BF}"/>
            </a:ext>
          </a:extLst>
        </xdr:cNvPr>
        <xdr:cNvSpPr/>
      </xdr:nvSpPr>
      <xdr:spPr>
        <a:xfrm>
          <a:off x="16761460" y="1826641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4DC7FCEA-9F59-4D9C-957F-2B18C26B20CC}"/>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CDD5BB71-F10D-45DD-BE17-A9EC3F5A099C}"/>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ABACD3D-3161-4986-93B0-3507AC13A654}"/>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AD69C41-0701-42AD-ACAE-8D52BE4A9BC9}"/>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67AA6BC-5DF4-45B6-BBD3-E7D7FCCA8350}"/>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48261</xdr:rowOff>
    </xdr:from>
    <xdr:to>
      <xdr:col>116</xdr:col>
      <xdr:colOff>114300</xdr:colOff>
      <xdr:row>107</xdr:row>
      <xdr:rowOff>149861</xdr:rowOff>
    </xdr:to>
    <xdr:sp macro="" textlink="">
      <xdr:nvSpPr>
        <xdr:cNvPr id="739" name="楕円 738">
          <a:extLst>
            <a:ext uri="{FF2B5EF4-FFF2-40B4-BE49-F238E27FC236}">
              <a16:creationId xmlns:a16="http://schemas.microsoft.com/office/drawing/2014/main" id="{D4D5A775-B4AA-4B13-974B-E57C390467BF}"/>
            </a:ext>
          </a:extLst>
        </xdr:cNvPr>
        <xdr:cNvSpPr/>
      </xdr:nvSpPr>
      <xdr:spPr>
        <a:xfrm>
          <a:off x="19904710" y="18395316"/>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26688</xdr:rowOff>
    </xdr:from>
    <xdr:ext cx="469744" cy="259045"/>
    <xdr:sp macro="" textlink="">
      <xdr:nvSpPr>
        <xdr:cNvPr id="740" name="【公民館】&#10;一人当たり面積該当値テキスト">
          <a:extLst>
            <a:ext uri="{FF2B5EF4-FFF2-40B4-BE49-F238E27FC236}">
              <a16:creationId xmlns:a16="http://schemas.microsoft.com/office/drawing/2014/main" id="{35A75CE7-487F-4A59-B3C7-6B5CB10815F4}"/>
            </a:ext>
          </a:extLst>
        </xdr:cNvPr>
        <xdr:cNvSpPr txBox="1"/>
      </xdr:nvSpPr>
      <xdr:spPr>
        <a:xfrm>
          <a:off x="19985990" y="1836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52070</xdr:rowOff>
    </xdr:from>
    <xdr:to>
      <xdr:col>112</xdr:col>
      <xdr:colOff>38100</xdr:colOff>
      <xdr:row>107</xdr:row>
      <xdr:rowOff>153670</xdr:rowOff>
    </xdr:to>
    <xdr:sp macro="" textlink="">
      <xdr:nvSpPr>
        <xdr:cNvPr id="741" name="楕円 740">
          <a:extLst>
            <a:ext uri="{FF2B5EF4-FFF2-40B4-BE49-F238E27FC236}">
              <a16:creationId xmlns:a16="http://schemas.microsoft.com/office/drawing/2014/main" id="{DD68E8EC-07E2-4B76-928A-7A8961F6DE5E}"/>
            </a:ext>
          </a:extLst>
        </xdr:cNvPr>
        <xdr:cNvSpPr/>
      </xdr:nvSpPr>
      <xdr:spPr>
        <a:xfrm>
          <a:off x="19161760" y="184010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99061</xdr:rowOff>
    </xdr:from>
    <xdr:to>
      <xdr:col>116</xdr:col>
      <xdr:colOff>63500</xdr:colOff>
      <xdr:row>107</xdr:row>
      <xdr:rowOff>102870</xdr:rowOff>
    </xdr:to>
    <xdr:cxnSp macro="">
      <xdr:nvCxnSpPr>
        <xdr:cNvPr id="742" name="直線コネクタ 741">
          <a:extLst>
            <a:ext uri="{FF2B5EF4-FFF2-40B4-BE49-F238E27FC236}">
              <a16:creationId xmlns:a16="http://schemas.microsoft.com/office/drawing/2014/main" id="{CA5E455A-820C-4C3F-843B-23773C8A6777}"/>
            </a:ext>
          </a:extLst>
        </xdr:cNvPr>
        <xdr:cNvCxnSpPr/>
      </xdr:nvCxnSpPr>
      <xdr:spPr>
        <a:xfrm flipV="1">
          <a:off x="19204940" y="18440401"/>
          <a:ext cx="74295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53339</xdr:rowOff>
    </xdr:from>
    <xdr:to>
      <xdr:col>107</xdr:col>
      <xdr:colOff>101600</xdr:colOff>
      <xdr:row>107</xdr:row>
      <xdr:rowOff>154939</xdr:rowOff>
    </xdr:to>
    <xdr:sp macro="" textlink="">
      <xdr:nvSpPr>
        <xdr:cNvPr id="743" name="楕円 742">
          <a:extLst>
            <a:ext uri="{FF2B5EF4-FFF2-40B4-BE49-F238E27FC236}">
              <a16:creationId xmlns:a16="http://schemas.microsoft.com/office/drawing/2014/main" id="{2740FDC6-F297-4E39-8FD6-6496F8F8C29F}"/>
            </a:ext>
          </a:extLst>
        </xdr:cNvPr>
        <xdr:cNvSpPr/>
      </xdr:nvSpPr>
      <xdr:spPr>
        <a:xfrm>
          <a:off x="18345150" y="18402299"/>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102870</xdr:rowOff>
    </xdr:from>
    <xdr:to>
      <xdr:col>111</xdr:col>
      <xdr:colOff>177800</xdr:colOff>
      <xdr:row>107</xdr:row>
      <xdr:rowOff>104139</xdr:rowOff>
    </xdr:to>
    <xdr:cxnSp macro="">
      <xdr:nvCxnSpPr>
        <xdr:cNvPr id="744" name="直線コネクタ 743">
          <a:extLst>
            <a:ext uri="{FF2B5EF4-FFF2-40B4-BE49-F238E27FC236}">
              <a16:creationId xmlns:a16="http://schemas.microsoft.com/office/drawing/2014/main" id="{CD783D18-6A80-45FE-A9F4-F39E7F5C10B6}"/>
            </a:ext>
          </a:extLst>
        </xdr:cNvPr>
        <xdr:cNvCxnSpPr/>
      </xdr:nvCxnSpPr>
      <xdr:spPr>
        <a:xfrm flipV="1">
          <a:off x="18399760" y="18446115"/>
          <a:ext cx="80518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87630</xdr:rowOff>
    </xdr:from>
    <xdr:to>
      <xdr:col>102</xdr:col>
      <xdr:colOff>165100</xdr:colOff>
      <xdr:row>107</xdr:row>
      <xdr:rowOff>17780</xdr:rowOff>
    </xdr:to>
    <xdr:sp macro="" textlink="">
      <xdr:nvSpPr>
        <xdr:cNvPr id="745" name="楕円 744">
          <a:extLst>
            <a:ext uri="{FF2B5EF4-FFF2-40B4-BE49-F238E27FC236}">
              <a16:creationId xmlns:a16="http://schemas.microsoft.com/office/drawing/2014/main" id="{377D21E4-7E03-4213-ACDB-8FD62EEA4E06}"/>
            </a:ext>
          </a:extLst>
        </xdr:cNvPr>
        <xdr:cNvSpPr/>
      </xdr:nvSpPr>
      <xdr:spPr>
        <a:xfrm>
          <a:off x="17547590" y="1826514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138430</xdr:rowOff>
    </xdr:from>
    <xdr:to>
      <xdr:col>107</xdr:col>
      <xdr:colOff>50800</xdr:colOff>
      <xdr:row>107</xdr:row>
      <xdr:rowOff>104139</xdr:rowOff>
    </xdr:to>
    <xdr:cxnSp macro="">
      <xdr:nvCxnSpPr>
        <xdr:cNvPr id="746" name="直線コネクタ 745">
          <a:extLst>
            <a:ext uri="{FF2B5EF4-FFF2-40B4-BE49-F238E27FC236}">
              <a16:creationId xmlns:a16="http://schemas.microsoft.com/office/drawing/2014/main" id="{93A4C514-718B-42E9-B9B7-A295E948C70C}"/>
            </a:ext>
          </a:extLst>
        </xdr:cNvPr>
        <xdr:cNvCxnSpPr/>
      </xdr:nvCxnSpPr>
      <xdr:spPr>
        <a:xfrm>
          <a:off x="17602200" y="18308320"/>
          <a:ext cx="797560" cy="139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133350</xdr:rowOff>
    </xdr:from>
    <xdr:to>
      <xdr:col>98</xdr:col>
      <xdr:colOff>38100</xdr:colOff>
      <xdr:row>108</xdr:row>
      <xdr:rowOff>63500</xdr:rowOff>
    </xdr:to>
    <xdr:sp macro="" textlink="">
      <xdr:nvSpPr>
        <xdr:cNvPr id="747" name="楕円 746">
          <a:extLst>
            <a:ext uri="{FF2B5EF4-FFF2-40B4-BE49-F238E27FC236}">
              <a16:creationId xmlns:a16="http://schemas.microsoft.com/office/drawing/2014/main" id="{CDC032DF-BE60-4AE2-844E-AE3BF03595B3}"/>
            </a:ext>
          </a:extLst>
        </xdr:cNvPr>
        <xdr:cNvSpPr/>
      </xdr:nvSpPr>
      <xdr:spPr>
        <a:xfrm>
          <a:off x="16761460" y="184746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138430</xdr:rowOff>
    </xdr:from>
    <xdr:to>
      <xdr:col>102</xdr:col>
      <xdr:colOff>114300</xdr:colOff>
      <xdr:row>108</xdr:row>
      <xdr:rowOff>12700</xdr:rowOff>
    </xdr:to>
    <xdr:cxnSp macro="">
      <xdr:nvCxnSpPr>
        <xdr:cNvPr id="748" name="直線コネクタ 747">
          <a:extLst>
            <a:ext uri="{FF2B5EF4-FFF2-40B4-BE49-F238E27FC236}">
              <a16:creationId xmlns:a16="http://schemas.microsoft.com/office/drawing/2014/main" id="{73C3D5F8-52BA-45E7-B31D-2763B0A41549}"/>
            </a:ext>
          </a:extLst>
        </xdr:cNvPr>
        <xdr:cNvCxnSpPr/>
      </xdr:nvCxnSpPr>
      <xdr:spPr>
        <a:xfrm flipV="1">
          <a:off x="16804640" y="18308320"/>
          <a:ext cx="797560" cy="224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59707</xdr:rowOff>
    </xdr:from>
    <xdr:ext cx="469744" cy="259045"/>
    <xdr:sp macro="" textlink="">
      <xdr:nvSpPr>
        <xdr:cNvPr id="749" name="n_1aveValue【公民館】&#10;一人当たり面積">
          <a:extLst>
            <a:ext uri="{FF2B5EF4-FFF2-40B4-BE49-F238E27FC236}">
              <a16:creationId xmlns:a16="http://schemas.microsoft.com/office/drawing/2014/main" id="{72DEF01C-6F2A-464D-B436-5CD37B295037}"/>
            </a:ext>
          </a:extLst>
        </xdr:cNvPr>
        <xdr:cNvSpPr txBox="1"/>
      </xdr:nvSpPr>
      <xdr:spPr>
        <a:xfrm>
          <a:off x="18982132" y="1805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69866</xdr:rowOff>
    </xdr:from>
    <xdr:ext cx="469744" cy="259045"/>
    <xdr:sp macro="" textlink="">
      <xdr:nvSpPr>
        <xdr:cNvPr id="750" name="n_2aveValue【公民館】&#10;一人当たり面積">
          <a:extLst>
            <a:ext uri="{FF2B5EF4-FFF2-40B4-BE49-F238E27FC236}">
              <a16:creationId xmlns:a16="http://schemas.microsoft.com/office/drawing/2014/main" id="{FA78B8DE-615E-4D24-839B-F8FCB7E96987}"/>
            </a:ext>
          </a:extLst>
        </xdr:cNvPr>
        <xdr:cNvSpPr txBox="1"/>
      </xdr:nvSpPr>
      <xdr:spPr>
        <a:xfrm>
          <a:off x="18182032" y="18070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45738</xdr:rowOff>
    </xdr:from>
    <xdr:ext cx="469744" cy="259045"/>
    <xdr:sp macro="" textlink="">
      <xdr:nvSpPr>
        <xdr:cNvPr id="751" name="n_3aveValue【公民館】&#10;一人当たり面積">
          <a:extLst>
            <a:ext uri="{FF2B5EF4-FFF2-40B4-BE49-F238E27FC236}">
              <a16:creationId xmlns:a16="http://schemas.microsoft.com/office/drawing/2014/main" id="{482B59C7-DD0F-4CA4-A4AE-80ED1271C583}"/>
            </a:ext>
          </a:extLst>
        </xdr:cNvPr>
        <xdr:cNvSpPr txBox="1"/>
      </xdr:nvSpPr>
      <xdr:spPr>
        <a:xfrm>
          <a:off x="17384472" y="18392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43197</xdr:rowOff>
    </xdr:from>
    <xdr:ext cx="469744" cy="259045"/>
    <xdr:sp macro="" textlink="">
      <xdr:nvSpPr>
        <xdr:cNvPr id="752" name="n_4aveValue【公民館】&#10;一人当たり面積">
          <a:extLst>
            <a:ext uri="{FF2B5EF4-FFF2-40B4-BE49-F238E27FC236}">
              <a16:creationId xmlns:a16="http://schemas.microsoft.com/office/drawing/2014/main" id="{E3B98E25-A5CC-4394-BF96-E1773856E6C7}"/>
            </a:ext>
          </a:extLst>
        </xdr:cNvPr>
        <xdr:cNvSpPr txBox="1"/>
      </xdr:nvSpPr>
      <xdr:spPr>
        <a:xfrm>
          <a:off x="16588817" y="1804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144797</xdr:rowOff>
    </xdr:from>
    <xdr:ext cx="469744" cy="259045"/>
    <xdr:sp macro="" textlink="">
      <xdr:nvSpPr>
        <xdr:cNvPr id="753" name="n_1mainValue【公民館】&#10;一人当たり面積">
          <a:extLst>
            <a:ext uri="{FF2B5EF4-FFF2-40B4-BE49-F238E27FC236}">
              <a16:creationId xmlns:a16="http://schemas.microsoft.com/office/drawing/2014/main" id="{826F4436-0E6B-4EBB-97C2-15AE909210AF}"/>
            </a:ext>
          </a:extLst>
        </xdr:cNvPr>
        <xdr:cNvSpPr txBox="1"/>
      </xdr:nvSpPr>
      <xdr:spPr>
        <a:xfrm>
          <a:off x="18982132" y="1848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146066</xdr:rowOff>
    </xdr:from>
    <xdr:ext cx="469744" cy="259045"/>
    <xdr:sp macro="" textlink="">
      <xdr:nvSpPr>
        <xdr:cNvPr id="754" name="n_2mainValue【公民館】&#10;一人当たり面積">
          <a:extLst>
            <a:ext uri="{FF2B5EF4-FFF2-40B4-BE49-F238E27FC236}">
              <a16:creationId xmlns:a16="http://schemas.microsoft.com/office/drawing/2014/main" id="{C9CCAB8D-3E36-4717-84A6-ADF7EAFD8C8D}"/>
            </a:ext>
          </a:extLst>
        </xdr:cNvPr>
        <xdr:cNvSpPr txBox="1"/>
      </xdr:nvSpPr>
      <xdr:spPr>
        <a:xfrm>
          <a:off x="18182032" y="184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34307</xdr:rowOff>
    </xdr:from>
    <xdr:ext cx="469744" cy="259045"/>
    <xdr:sp macro="" textlink="">
      <xdr:nvSpPr>
        <xdr:cNvPr id="755" name="n_3mainValue【公民館】&#10;一人当たり面積">
          <a:extLst>
            <a:ext uri="{FF2B5EF4-FFF2-40B4-BE49-F238E27FC236}">
              <a16:creationId xmlns:a16="http://schemas.microsoft.com/office/drawing/2014/main" id="{D0034572-6920-4F0E-AA52-9B7B948DEA43}"/>
            </a:ext>
          </a:extLst>
        </xdr:cNvPr>
        <xdr:cNvSpPr txBox="1"/>
      </xdr:nvSpPr>
      <xdr:spPr>
        <a:xfrm>
          <a:off x="17384472" y="1803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54627</xdr:rowOff>
    </xdr:from>
    <xdr:ext cx="469744" cy="259045"/>
    <xdr:sp macro="" textlink="">
      <xdr:nvSpPr>
        <xdr:cNvPr id="756" name="n_4mainValue【公民館】&#10;一人当たり面積">
          <a:extLst>
            <a:ext uri="{FF2B5EF4-FFF2-40B4-BE49-F238E27FC236}">
              <a16:creationId xmlns:a16="http://schemas.microsoft.com/office/drawing/2014/main" id="{976EEDF5-0734-4D68-85DD-E3794A72FC6E}"/>
            </a:ext>
          </a:extLst>
        </xdr:cNvPr>
        <xdr:cNvSpPr txBox="1"/>
      </xdr:nvSpPr>
      <xdr:spPr>
        <a:xfrm>
          <a:off x="16588817" y="18575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545DD7B0-CD46-4CF5-AD3C-600A42F1C71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37E364FA-57D1-49CF-8EBC-3F946B88CDF4}"/>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9817673D-7F9D-4397-836C-4E1E9498CDF9}"/>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400" b="0"/>
            <a:t>本村が保有する公共施設は、全体的に老朽化が進んでおり築</a:t>
          </a:r>
          <a:r>
            <a:rPr lang="en-US" altLang="ja-JP" sz="1400" b="0"/>
            <a:t>30</a:t>
          </a:r>
          <a:r>
            <a:rPr lang="ja-JP" altLang="en-US" sz="1400" b="0"/>
            <a:t>年を超える施設を多く保有しています。今後、維持管理費や大規模改修が増加することが見込まれることから、長寿命化計画や複合化・多機能化を検討し、施設の統廃合を含めた総合的な管理戦略を策定する必要があり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0097384-A0CE-4272-8928-D803071A20A2}"/>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7ADBB46-1242-45B6-A209-5E1B6B5A9FAB}"/>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B0DE04D-4E27-43CF-B149-7F33A1F7CE5F}"/>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8DF7097-B925-4C3C-8A8A-CB9C73CF5C90}"/>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千葉県長生村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A3D86DB-701B-4316-A9C9-F4BF06496769}"/>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092C0A5-C6B7-4109-8084-B63EE163200A}"/>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5A413C-7105-49A9-97B8-C1F5D7B9BCFD}"/>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9FFBADA-0A5C-45C9-8F1F-042A1C8AD82F}"/>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A37A258-9D7B-4373-A967-639202EAD9F4}"/>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C827260-BAA4-4839-9B7A-041F93ADC72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13,515
13,369
28.25
7,376,850
6,980,740
345,588
3,967,775
4,748,880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AE42127-06B5-4518-B9D8-4E35E30AB376}"/>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1FAAFE-59E7-4C06-92E9-0BF11457E677}"/>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B843DE-2F77-4090-AD9B-69B281AFA0AF}"/>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9.7
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12D8C63-F295-42DB-9C35-FA4A58BB0922}"/>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CF77272-CCE8-483F-8D60-9568B7D58CCC}"/>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0A570DB-F694-4816-A7FE-CC058782B9F1}"/>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5EC54D-1F74-40E4-887E-71703F1910F4}"/>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FDCFF03-35C0-4C09-A2AF-EDBCACBB2D13}"/>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1FE2145-2259-48F3-ADDA-3618B25CEE5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42FB9F1-67A9-4866-B45A-B3276E294C4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F9444DF-32B9-4562-9658-AFDF7F9FE722}"/>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EB2287B-64BA-4AB4-A520-83A8F1AE2ED4}"/>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7345C8D-927C-482D-B921-B9BDC15F2EEC}"/>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8AC8633-5749-4157-82CF-CAF518507DB9}"/>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F8F9547-A71D-4496-9D47-BD315C033906}"/>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AE9BCB9-11AB-426B-BB03-838F32E83913}"/>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681DA17-4CA7-486B-87F6-8D8D60FF0E6D}"/>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B7EEE2-5582-447A-8F47-B6F20A8AA639}"/>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D4DE379-477C-4422-9A84-8D1AF022A968}"/>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6DFC640-C407-4A84-B491-60378221481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7570F9D-482E-40EE-9651-5426859BFB4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37F6E8F-D879-4B1B-A4D9-9F05C4E66D8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B9B0380-E35F-4D07-A798-134F3D649BD7}"/>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57792DA-5158-46E0-8149-2DD61F069D9E}"/>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4BA1424-ACB0-45FA-8708-21F6663C8A94}"/>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6A369FC-0BDA-47AE-AB89-434046878E4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4CB6CFB-42E8-4D87-A7DA-A4AD1764AA9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799BC20-1C8C-4EBD-B252-3CB3782C8682}"/>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81E41C5-C411-4160-9980-8A5EDA3256D9}"/>
            </a:ext>
          </a:extLst>
        </xdr:cNvPr>
        <xdr:cNvSpPr/>
      </xdr:nvSpPr>
      <xdr:spPr>
        <a:xfrm>
          <a:off x="685800" y="5330190"/>
          <a:ext cx="426720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3C9C374-5058-4B75-8058-4C9EED35EDDA}"/>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2933B858-036D-431A-8B52-07C399490A1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2A4B22C-7134-4411-B9DA-F1A2E74B8058}"/>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B01A98C5-D4C4-4C30-8045-96846D820A9F}"/>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99D4061-CC75-4171-A3C2-F725B3A8AC4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55CA8ABA-CCBD-4687-A835-B75A9DAFF2E6}"/>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BE92FFDE-93A3-4625-A816-8B05BEF078D0}"/>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3C6D6B06-F70B-4FCA-B692-D5FE6A550C52}"/>
            </a:ext>
          </a:extLst>
        </xdr:cNvPr>
        <xdr:cNvSpPr/>
      </xdr:nvSpPr>
      <xdr:spPr>
        <a:xfrm>
          <a:off x="5960110" y="5330190"/>
          <a:ext cx="4248150" cy="2289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5B9B778E-8D8B-45A1-B325-C44E09BE6586}"/>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0A684CED-7D9A-4C91-8966-DECC6B03BBF7}"/>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A89D080-B545-4DC5-975E-3B260B32866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9B3CD8BF-0EDE-48F2-97D7-2CA4A831234D}"/>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504EC9D2-A9D7-4129-B96F-1C0AFCC5FFB9}"/>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455C371-0293-4E79-89E4-BFA48A8412AB}"/>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E9E6D6E-0775-4B29-85FB-ACA1803840EA}"/>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37BFE0D-3F08-46B3-9663-028ADB2EB61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CEAE214-2508-4395-972F-320611B694A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AF6939A7-D89B-47AD-A4AD-0FAA8ED261AF}"/>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7E343812-2B57-414C-8245-4192D1B6E0F6}"/>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F6F2156D-CEC8-4716-9985-18BD4AF1D7D4}"/>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3296953C-4A6D-41C2-9427-FBE8E7328411}"/>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FCF11235-1263-41CF-A53F-94662AEAB2F1}"/>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85DE4DC-E785-41EA-A2C2-4E02B176B50A}"/>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9A22B7E1-8417-4DA2-B1CF-709134F5BD98}"/>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CB3B002D-B15B-49B9-8A6B-4FEC06EAD63B}"/>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607DBDCF-9775-4018-842A-660D6062B6BA}"/>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AD6AA24E-D5C8-4175-9520-91FCDF15D24B}"/>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DAFB19E6-0068-4C2F-8AF7-4BDF118043B6}"/>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A43C03F6-5E99-4A36-993E-B95325BFB0C9}"/>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C60A1887-CF78-4A8A-9BB3-F5B63EE8D20F}"/>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981C555F-0EF4-43A7-8059-1DF43151F528}"/>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C8184B43-A4EC-440F-8547-C8C2AC03A834}"/>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CE471F66-955D-4F28-B63F-61BDE92698D0}"/>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57150</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83CCCBE4-D4DA-48B0-BFFE-3E935A927BA0}"/>
            </a:ext>
          </a:extLst>
        </xdr:cNvPr>
        <xdr:cNvCxnSpPr/>
      </xdr:nvCxnSpPr>
      <xdr:spPr>
        <a:xfrm flipV="1">
          <a:off x="4173855" y="9654540"/>
          <a:ext cx="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8A1F9E2E-D9A5-4D44-946C-77A8E0A13CBB}"/>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242CB674-998C-4637-A005-1B5FEA4F65D1}"/>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3827</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03B9D811-23DF-4C88-98DE-2F76EF7C8021}"/>
            </a:ext>
          </a:extLst>
        </xdr:cNvPr>
        <xdr:cNvSpPr txBox="1"/>
      </xdr:nvSpPr>
      <xdr:spPr>
        <a:xfrm>
          <a:off x="4212590" y="9435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57150</xdr:rowOff>
    </xdr:from>
    <xdr:to>
      <xdr:col>24</xdr:col>
      <xdr:colOff>152400</xdr:colOff>
      <xdr:row>56</xdr:row>
      <xdr:rowOff>57150</xdr:rowOff>
    </xdr:to>
    <xdr:cxnSp macro="">
      <xdr:nvCxnSpPr>
        <xdr:cNvPr id="78" name="直線コネクタ 77">
          <a:extLst>
            <a:ext uri="{FF2B5EF4-FFF2-40B4-BE49-F238E27FC236}">
              <a16:creationId xmlns:a16="http://schemas.microsoft.com/office/drawing/2014/main" id="{45BD11AB-3D36-4E7E-ADB3-EA143D3C0F21}"/>
            </a:ext>
          </a:extLst>
        </xdr:cNvPr>
        <xdr:cNvCxnSpPr/>
      </xdr:nvCxnSpPr>
      <xdr:spPr>
        <a:xfrm>
          <a:off x="4112260" y="96545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97807</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EDE14B67-722B-4859-9D88-5CD771D4C10A}"/>
            </a:ext>
          </a:extLst>
        </xdr:cNvPr>
        <xdr:cNvSpPr txBox="1"/>
      </xdr:nvSpPr>
      <xdr:spPr>
        <a:xfrm>
          <a:off x="4212590" y="10380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80" name="フローチャート: 判断 79">
          <a:extLst>
            <a:ext uri="{FF2B5EF4-FFF2-40B4-BE49-F238E27FC236}">
              <a16:creationId xmlns:a16="http://schemas.microsoft.com/office/drawing/2014/main" id="{82EAAB30-1B4D-44F8-9857-9875DF1E4A46}"/>
            </a:ext>
          </a:extLst>
        </xdr:cNvPr>
        <xdr:cNvSpPr/>
      </xdr:nvSpPr>
      <xdr:spPr>
        <a:xfrm>
          <a:off x="4131310" y="1053338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42273</xdr:rowOff>
    </xdr:from>
    <xdr:to>
      <xdr:col>20</xdr:col>
      <xdr:colOff>38100</xdr:colOff>
      <xdr:row>61</xdr:row>
      <xdr:rowOff>143873</xdr:rowOff>
    </xdr:to>
    <xdr:sp macro="" textlink="">
      <xdr:nvSpPr>
        <xdr:cNvPr id="81" name="フローチャート: 判断 80">
          <a:extLst>
            <a:ext uri="{FF2B5EF4-FFF2-40B4-BE49-F238E27FC236}">
              <a16:creationId xmlns:a16="http://schemas.microsoft.com/office/drawing/2014/main" id="{5CA9FA68-9E3E-47F9-931E-64B8073C003A}"/>
            </a:ext>
          </a:extLst>
        </xdr:cNvPr>
        <xdr:cNvSpPr/>
      </xdr:nvSpPr>
      <xdr:spPr>
        <a:xfrm>
          <a:off x="3388360" y="105026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55335</xdr:rowOff>
    </xdr:from>
    <xdr:to>
      <xdr:col>15</xdr:col>
      <xdr:colOff>101600</xdr:colOff>
      <xdr:row>61</xdr:row>
      <xdr:rowOff>156935</xdr:rowOff>
    </xdr:to>
    <xdr:sp macro="" textlink="">
      <xdr:nvSpPr>
        <xdr:cNvPr id="82" name="フローチャート: 判断 81">
          <a:extLst>
            <a:ext uri="{FF2B5EF4-FFF2-40B4-BE49-F238E27FC236}">
              <a16:creationId xmlns:a16="http://schemas.microsoft.com/office/drawing/2014/main" id="{BCD01160-7A1A-4ED5-947E-102298610BE6}"/>
            </a:ext>
          </a:extLst>
        </xdr:cNvPr>
        <xdr:cNvSpPr/>
      </xdr:nvSpPr>
      <xdr:spPr>
        <a:xfrm>
          <a:off x="2571750" y="105175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34109</xdr:rowOff>
    </xdr:from>
    <xdr:to>
      <xdr:col>10</xdr:col>
      <xdr:colOff>165100</xdr:colOff>
      <xdr:row>61</xdr:row>
      <xdr:rowOff>135709</xdr:rowOff>
    </xdr:to>
    <xdr:sp macro="" textlink="">
      <xdr:nvSpPr>
        <xdr:cNvPr id="83" name="フローチャート: 判断 82">
          <a:extLst>
            <a:ext uri="{FF2B5EF4-FFF2-40B4-BE49-F238E27FC236}">
              <a16:creationId xmlns:a16="http://schemas.microsoft.com/office/drawing/2014/main" id="{200629E7-27CF-4B37-98CE-3CF8B0CDC559}"/>
            </a:ext>
          </a:extLst>
        </xdr:cNvPr>
        <xdr:cNvSpPr/>
      </xdr:nvSpPr>
      <xdr:spPr>
        <a:xfrm>
          <a:off x="1774190" y="10490654"/>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150041</xdr:rowOff>
    </xdr:from>
    <xdr:to>
      <xdr:col>6</xdr:col>
      <xdr:colOff>38100</xdr:colOff>
      <xdr:row>61</xdr:row>
      <xdr:rowOff>80191</xdr:rowOff>
    </xdr:to>
    <xdr:sp macro="" textlink="">
      <xdr:nvSpPr>
        <xdr:cNvPr id="84" name="フローチャート: 判断 83">
          <a:extLst>
            <a:ext uri="{FF2B5EF4-FFF2-40B4-BE49-F238E27FC236}">
              <a16:creationId xmlns:a16="http://schemas.microsoft.com/office/drawing/2014/main" id="{8430D827-BB87-4085-98A9-C8344201FFF0}"/>
            </a:ext>
          </a:extLst>
        </xdr:cNvPr>
        <xdr:cNvSpPr/>
      </xdr:nvSpPr>
      <xdr:spPr>
        <a:xfrm>
          <a:off x="988060" y="1043704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198AD73-904A-4DA1-8DA4-983021F25DD9}"/>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E71360AD-AEE2-4238-BDBC-FE7160AFA3D7}"/>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62E38AA6-8F51-4D62-A097-E58D91D9891E}"/>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C9548B4D-5619-4FC4-86F3-9ECB0EF6A3B9}"/>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AB7E3B34-FD0B-41F6-A88B-BE03DBE2006E}"/>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132080</xdr:rowOff>
    </xdr:from>
    <xdr:to>
      <xdr:col>24</xdr:col>
      <xdr:colOff>114300</xdr:colOff>
      <xdr:row>64</xdr:row>
      <xdr:rowOff>62230</xdr:rowOff>
    </xdr:to>
    <xdr:sp macro="" textlink="">
      <xdr:nvSpPr>
        <xdr:cNvPr id="90" name="楕円 89">
          <a:extLst>
            <a:ext uri="{FF2B5EF4-FFF2-40B4-BE49-F238E27FC236}">
              <a16:creationId xmlns:a16="http://schemas.microsoft.com/office/drawing/2014/main" id="{2677B1EB-3311-48CC-A891-DA81ED4EF023}"/>
            </a:ext>
          </a:extLst>
        </xdr:cNvPr>
        <xdr:cNvSpPr/>
      </xdr:nvSpPr>
      <xdr:spPr>
        <a:xfrm>
          <a:off x="4131310" y="1093724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47007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BBB34CEE-BC2D-4E2C-9E63-15CD3BC56169}"/>
            </a:ext>
          </a:extLst>
        </xdr:cNvPr>
        <xdr:cNvSpPr txBox="1"/>
      </xdr:nvSpPr>
      <xdr:spPr>
        <a:xfrm>
          <a:off x="4212590" y="10850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110853</xdr:rowOff>
    </xdr:from>
    <xdr:to>
      <xdr:col>20</xdr:col>
      <xdr:colOff>38100</xdr:colOff>
      <xdr:row>64</xdr:row>
      <xdr:rowOff>41003</xdr:rowOff>
    </xdr:to>
    <xdr:sp macro="" textlink="">
      <xdr:nvSpPr>
        <xdr:cNvPr id="92" name="楕円 91">
          <a:extLst>
            <a:ext uri="{FF2B5EF4-FFF2-40B4-BE49-F238E27FC236}">
              <a16:creationId xmlns:a16="http://schemas.microsoft.com/office/drawing/2014/main" id="{3B267AA1-29CD-4581-9759-DF8959392258}"/>
            </a:ext>
          </a:extLst>
        </xdr:cNvPr>
        <xdr:cNvSpPr/>
      </xdr:nvSpPr>
      <xdr:spPr>
        <a:xfrm>
          <a:off x="3388360" y="109122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161653</xdr:rowOff>
    </xdr:from>
    <xdr:to>
      <xdr:col>24</xdr:col>
      <xdr:colOff>63500</xdr:colOff>
      <xdr:row>64</xdr:row>
      <xdr:rowOff>11430</xdr:rowOff>
    </xdr:to>
    <xdr:cxnSp macro="">
      <xdr:nvCxnSpPr>
        <xdr:cNvPr id="93" name="直線コネクタ 92">
          <a:extLst>
            <a:ext uri="{FF2B5EF4-FFF2-40B4-BE49-F238E27FC236}">
              <a16:creationId xmlns:a16="http://schemas.microsoft.com/office/drawing/2014/main" id="{075C93C1-AFA4-4CD1-A93E-031CCD82B13D}"/>
            </a:ext>
          </a:extLst>
        </xdr:cNvPr>
        <xdr:cNvCxnSpPr/>
      </xdr:nvCxnSpPr>
      <xdr:spPr>
        <a:xfrm>
          <a:off x="3431540" y="10964908"/>
          <a:ext cx="742950" cy="23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78196</xdr:rowOff>
    </xdr:from>
    <xdr:to>
      <xdr:col>15</xdr:col>
      <xdr:colOff>101600</xdr:colOff>
      <xdr:row>64</xdr:row>
      <xdr:rowOff>8346</xdr:rowOff>
    </xdr:to>
    <xdr:sp macro="" textlink="">
      <xdr:nvSpPr>
        <xdr:cNvPr id="94" name="楕円 93">
          <a:extLst>
            <a:ext uri="{FF2B5EF4-FFF2-40B4-BE49-F238E27FC236}">
              <a16:creationId xmlns:a16="http://schemas.microsoft.com/office/drawing/2014/main" id="{0DA95D84-BAD7-42E2-A265-DC807B5E9390}"/>
            </a:ext>
          </a:extLst>
        </xdr:cNvPr>
        <xdr:cNvSpPr/>
      </xdr:nvSpPr>
      <xdr:spPr>
        <a:xfrm>
          <a:off x="2571750" y="1087954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128996</xdr:rowOff>
    </xdr:from>
    <xdr:to>
      <xdr:col>19</xdr:col>
      <xdr:colOff>177800</xdr:colOff>
      <xdr:row>63</xdr:row>
      <xdr:rowOff>161653</xdr:rowOff>
    </xdr:to>
    <xdr:cxnSp macro="">
      <xdr:nvCxnSpPr>
        <xdr:cNvPr id="95" name="直線コネクタ 94">
          <a:extLst>
            <a:ext uri="{FF2B5EF4-FFF2-40B4-BE49-F238E27FC236}">
              <a16:creationId xmlns:a16="http://schemas.microsoft.com/office/drawing/2014/main" id="{71112BE1-1EEA-446E-BD74-A6D729F0DE92}"/>
            </a:ext>
          </a:extLst>
        </xdr:cNvPr>
        <xdr:cNvCxnSpPr/>
      </xdr:nvCxnSpPr>
      <xdr:spPr>
        <a:xfrm>
          <a:off x="2626360" y="10934156"/>
          <a:ext cx="80518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32476</xdr:rowOff>
    </xdr:from>
    <xdr:to>
      <xdr:col>10</xdr:col>
      <xdr:colOff>165100</xdr:colOff>
      <xdr:row>63</xdr:row>
      <xdr:rowOff>134076</xdr:rowOff>
    </xdr:to>
    <xdr:sp macro="" textlink="">
      <xdr:nvSpPr>
        <xdr:cNvPr id="96" name="楕円 95">
          <a:extLst>
            <a:ext uri="{FF2B5EF4-FFF2-40B4-BE49-F238E27FC236}">
              <a16:creationId xmlns:a16="http://schemas.microsoft.com/office/drawing/2014/main" id="{2A5408F3-CB7F-490E-AA24-7E0359CE0252}"/>
            </a:ext>
          </a:extLst>
        </xdr:cNvPr>
        <xdr:cNvSpPr/>
      </xdr:nvSpPr>
      <xdr:spPr>
        <a:xfrm>
          <a:off x="1774190" y="1083192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83276</xdr:rowOff>
    </xdr:from>
    <xdr:to>
      <xdr:col>15</xdr:col>
      <xdr:colOff>50800</xdr:colOff>
      <xdr:row>63</xdr:row>
      <xdr:rowOff>128996</xdr:rowOff>
    </xdr:to>
    <xdr:cxnSp macro="">
      <xdr:nvCxnSpPr>
        <xdr:cNvPr id="97" name="直線コネクタ 96">
          <a:extLst>
            <a:ext uri="{FF2B5EF4-FFF2-40B4-BE49-F238E27FC236}">
              <a16:creationId xmlns:a16="http://schemas.microsoft.com/office/drawing/2014/main" id="{FFD5EC8B-DEF0-4C35-813C-4A99B0589295}"/>
            </a:ext>
          </a:extLst>
        </xdr:cNvPr>
        <xdr:cNvCxnSpPr/>
      </xdr:nvCxnSpPr>
      <xdr:spPr>
        <a:xfrm>
          <a:off x="1828800" y="10886531"/>
          <a:ext cx="7975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168003</xdr:rowOff>
    </xdr:from>
    <xdr:to>
      <xdr:col>6</xdr:col>
      <xdr:colOff>38100</xdr:colOff>
      <xdr:row>63</xdr:row>
      <xdr:rowOff>98153</xdr:rowOff>
    </xdr:to>
    <xdr:sp macro="" textlink="">
      <xdr:nvSpPr>
        <xdr:cNvPr id="98" name="楕円 97">
          <a:extLst>
            <a:ext uri="{FF2B5EF4-FFF2-40B4-BE49-F238E27FC236}">
              <a16:creationId xmlns:a16="http://schemas.microsoft.com/office/drawing/2014/main" id="{468CF3E8-1CF7-40C0-86EA-AC98B01D7BDA}"/>
            </a:ext>
          </a:extLst>
        </xdr:cNvPr>
        <xdr:cNvSpPr/>
      </xdr:nvSpPr>
      <xdr:spPr>
        <a:xfrm>
          <a:off x="988060" y="10801713"/>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47353</xdr:rowOff>
    </xdr:from>
    <xdr:to>
      <xdr:col>10</xdr:col>
      <xdr:colOff>114300</xdr:colOff>
      <xdr:row>63</xdr:row>
      <xdr:rowOff>83276</xdr:rowOff>
    </xdr:to>
    <xdr:cxnSp macro="">
      <xdr:nvCxnSpPr>
        <xdr:cNvPr id="99" name="直線コネクタ 98">
          <a:extLst>
            <a:ext uri="{FF2B5EF4-FFF2-40B4-BE49-F238E27FC236}">
              <a16:creationId xmlns:a16="http://schemas.microsoft.com/office/drawing/2014/main" id="{318D76A0-DD14-462F-A9A1-2DBD389D0B8C}"/>
            </a:ext>
          </a:extLst>
        </xdr:cNvPr>
        <xdr:cNvCxnSpPr/>
      </xdr:nvCxnSpPr>
      <xdr:spPr>
        <a:xfrm>
          <a:off x="1031240" y="10850608"/>
          <a:ext cx="79756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160400</xdr:rowOff>
    </xdr:from>
    <xdr:ext cx="405111" cy="259045"/>
    <xdr:sp macro="" textlink="">
      <xdr:nvSpPr>
        <xdr:cNvPr id="100" name="n_1aveValue【体育館・プール】&#10;有形固定資産減価償却率">
          <a:extLst>
            <a:ext uri="{FF2B5EF4-FFF2-40B4-BE49-F238E27FC236}">
              <a16:creationId xmlns:a16="http://schemas.microsoft.com/office/drawing/2014/main" id="{403BB5AC-1552-4C63-B8A0-51A66625187A}"/>
            </a:ext>
          </a:extLst>
        </xdr:cNvPr>
        <xdr:cNvSpPr txBox="1"/>
      </xdr:nvSpPr>
      <xdr:spPr>
        <a:xfrm>
          <a:off x="3239144" y="10277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2012</xdr:rowOff>
    </xdr:from>
    <xdr:ext cx="405111" cy="259045"/>
    <xdr:sp macro="" textlink="">
      <xdr:nvSpPr>
        <xdr:cNvPr id="101" name="n_2aveValue【体育館・プール】&#10;有形固定資産減価償却率">
          <a:extLst>
            <a:ext uri="{FF2B5EF4-FFF2-40B4-BE49-F238E27FC236}">
              <a16:creationId xmlns:a16="http://schemas.microsoft.com/office/drawing/2014/main" id="{16893453-6823-49EB-B5BD-979B831B25D4}"/>
            </a:ext>
          </a:extLst>
        </xdr:cNvPr>
        <xdr:cNvSpPr txBox="1"/>
      </xdr:nvSpPr>
      <xdr:spPr>
        <a:xfrm>
          <a:off x="2439044" y="1028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152236</xdr:rowOff>
    </xdr:from>
    <xdr:ext cx="405111" cy="259045"/>
    <xdr:sp macro="" textlink="">
      <xdr:nvSpPr>
        <xdr:cNvPr id="102" name="n_3aveValue【体育館・プール】&#10;有形固定資産減価償却率">
          <a:extLst>
            <a:ext uri="{FF2B5EF4-FFF2-40B4-BE49-F238E27FC236}">
              <a16:creationId xmlns:a16="http://schemas.microsoft.com/office/drawing/2014/main" id="{8065380D-D630-45E2-B857-D6A4543939D8}"/>
            </a:ext>
          </a:extLst>
        </xdr:cNvPr>
        <xdr:cNvSpPr txBox="1"/>
      </xdr:nvSpPr>
      <xdr:spPr>
        <a:xfrm>
          <a:off x="1641484" y="10267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96718</xdr:rowOff>
    </xdr:from>
    <xdr:ext cx="405111" cy="259045"/>
    <xdr:sp macro="" textlink="">
      <xdr:nvSpPr>
        <xdr:cNvPr id="103" name="n_4aveValue【体育館・プール】&#10;有形固定資産減価償却率">
          <a:extLst>
            <a:ext uri="{FF2B5EF4-FFF2-40B4-BE49-F238E27FC236}">
              <a16:creationId xmlns:a16="http://schemas.microsoft.com/office/drawing/2014/main" id="{3B85C52B-B160-4003-8881-ED4A88D9E4BB}"/>
            </a:ext>
          </a:extLst>
        </xdr:cNvPr>
        <xdr:cNvSpPr txBox="1"/>
      </xdr:nvSpPr>
      <xdr:spPr>
        <a:xfrm>
          <a:off x="855354" y="1020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32130</xdr:rowOff>
    </xdr:from>
    <xdr:ext cx="405111" cy="259045"/>
    <xdr:sp macro="" textlink="">
      <xdr:nvSpPr>
        <xdr:cNvPr id="104" name="n_1mainValue【体育館・プール】&#10;有形固定資産減価償却率">
          <a:extLst>
            <a:ext uri="{FF2B5EF4-FFF2-40B4-BE49-F238E27FC236}">
              <a16:creationId xmlns:a16="http://schemas.microsoft.com/office/drawing/2014/main" id="{3F968DEA-73B0-4774-9E74-D3B626E844F7}"/>
            </a:ext>
          </a:extLst>
        </xdr:cNvPr>
        <xdr:cNvSpPr txBox="1"/>
      </xdr:nvSpPr>
      <xdr:spPr>
        <a:xfrm>
          <a:off x="3239144" y="1100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170923</xdr:rowOff>
    </xdr:from>
    <xdr:ext cx="405111" cy="259045"/>
    <xdr:sp macro="" textlink="">
      <xdr:nvSpPr>
        <xdr:cNvPr id="105" name="n_2mainValue【体育館・プール】&#10;有形固定資産減価償却率">
          <a:extLst>
            <a:ext uri="{FF2B5EF4-FFF2-40B4-BE49-F238E27FC236}">
              <a16:creationId xmlns:a16="http://schemas.microsoft.com/office/drawing/2014/main" id="{0E19EBD8-C9B6-410C-9CE7-CCCDC37F8462}"/>
            </a:ext>
          </a:extLst>
        </xdr:cNvPr>
        <xdr:cNvSpPr txBox="1"/>
      </xdr:nvSpPr>
      <xdr:spPr>
        <a:xfrm>
          <a:off x="2439044" y="10976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125203</xdr:rowOff>
    </xdr:from>
    <xdr:ext cx="405111" cy="259045"/>
    <xdr:sp macro="" textlink="">
      <xdr:nvSpPr>
        <xdr:cNvPr id="106" name="n_3mainValue【体育館・プール】&#10;有形固定資産減価償却率">
          <a:extLst>
            <a:ext uri="{FF2B5EF4-FFF2-40B4-BE49-F238E27FC236}">
              <a16:creationId xmlns:a16="http://schemas.microsoft.com/office/drawing/2014/main" id="{60D88CE5-5BAE-42B0-92E2-ADCA2CB2FBBF}"/>
            </a:ext>
          </a:extLst>
        </xdr:cNvPr>
        <xdr:cNvSpPr txBox="1"/>
      </xdr:nvSpPr>
      <xdr:spPr>
        <a:xfrm>
          <a:off x="1641484" y="10928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89280</xdr:rowOff>
    </xdr:from>
    <xdr:ext cx="405111" cy="259045"/>
    <xdr:sp macro="" textlink="">
      <xdr:nvSpPr>
        <xdr:cNvPr id="107" name="n_4mainValue【体育館・プール】&#10;有形固定資産減価償却率">
          <a:extLst>
            <a:ext uri="{FF2B5EF4-FFF2-40B4-BE49-F238E27FC236}">
              <a16:creationId xmlns:a16="http://schemas.microsoft.com/office/drawing/2014/main" id="{744A8E63-5CC2-4AE1-AC3F-1B55CA373575}"/>
            </a:ext>
          </a:extLst>
        </xdr:cNvPr>
        <xdr:cNvSpPr txBox="1"/>
      </xdr:nvSpPr>
      <xdr:spPr>
        <a:xfrm>
          <a:off x="855354" y="1089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E162BC79-6DEF-46C0-B792-381E58EFFA30}"/>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2EBE0EF1-5AAA-465A-B2E6-9F3EE32EDCB3}"/>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260E3898-04A8-48A2-901D-7986946F532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03340D21-D2E7-47B3-9748-C17F51FEC493}"/>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05229D25-5733-4C30-B1E6-F6725C2DDDD0}"/>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049F80C4-FE60-42C8-8F4F-50233C55174B}"/>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37CBF213-4C8E-4703-8F0F-38704C5F4A1F}"/>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D9905105-AD97-481E-80EE-C2AA273C895F}"/>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C752F6C8-5F19-4628-8330-07BF2CDD9C98}"/>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F32C9CA5-FC1F-4DC8-B775-C03E2D240784}"/>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8" name="直線コネクタ 117">
          <a:extLst>
            <a:ext uri="{FF2B5EF4-FFF2-40B4-BE49-F238E27FC236}">
              <a16:creationId xmlns:a16="http://schemas.microsoft.com/office/drawing/2014/main" id="{21401055-D424-4B93-A5E9-EE57B58C352B}"/>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9" name="テキスト ボックス 118">
          <a:extLst>
            <a:ext uri="{FF2B5EF4-FFF2-40B4-BE49-F238E27FC236}">
              <a16:creationId xmlns:a16="http://schemas.microsoft.com/office/drawing/2014/main" id="{1479389F-A297-4BCF-A9C2-4966BAFEAEE5}"/>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20" name="直線コネクタ 119">
          <a:extLst>
            <a:ext uri="{FF2B5EF4-FFF2-40B4-BE49-F238E27FC236}">
              <a16:creationId xmlns:a16="http://schemas.microsoft.com/office/drawing/2014/main" id="{1FADB07D-45B6-4879-BDD7-548D9A53A400}"/>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21" name="テキスト ボックス 120">
          <a:extLst>
            <a:ext uri="{FF2B5EF4-FFF2-40B4-BE49-F238E27FC236}">
              <a16:creationId xmlns:a16="http://schemas.microsoft.com/office/drawing/2014/main" id="{28C458A4-5639-46D9-AA51-4C7A765E86C5}"/>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2" name="直線コネクタ 121">
          <a:extLst>
            <a:ext uri="{FF2B5EF4-FFF2-40B4-BE49-F238E27FC236}">
              <a16:creationId xmlns:a16="http://schemas.microsoft.com/office/drawing/2014/main" id="{164CB166-E134-4316-AEA3-FC888FA030ED}"/>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3" name="テキスト ボックス 122">
          <a:extLst>
            <a:ext uri="{FF2B5EF4-FFF2-40B4-BE49-F238E27FC236}">
              <a16:creationId xmlns:a16="http://schemas.microsoft.com/office/drawing/2014/main" id="{EF874E72-C7C8-45EB-B0BF-53BF2F38D6B7}"/>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4" name="直線コネクタ 123">
          <a:extLst>
            <a:ext uri="{FF2B5EF4-FFF2-40B4-BE49-F238E27FC236}">
              <a16:creationId xmlns:a16="http://schemas.microsoft.com/office/drawing/2014/main" id="{13281E83-7546-4F64-AEC0-A131DEEA1867}"/>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5" name="テキスト ボックス 124">
          <a:extLst>
            <a:ext uri="{FF2B5EF4-FFF2-40B4-BE49-F238E27FC236}">
              <a16:creationId xmlns:a16="http://schemas.microsoft.com/office/drawing/2014/main" id="{67C60B7E-B1DE-4A17-9111-E99233B7DD40}"/>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6" name="直線コネクタ 125">
          <a:extLst>
            <a:ext uri="{FF2B5EF4-FFF2-40B4-BE49-F238E27FC236}">
              <a16:creationId xmlns:a16="http://schemas.microsoft.com/office/drawing/2014/main" id="{22775462-A156-4022-99EC-2B36050B8D7F}"/>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7" name="テキスト ボックス 126">
          <a:extLst>
            <a:ext uri="{FF2B5EF4-FFF2-40B4-BE49-F238E27FC236}">
              <a16:creationId xmlns:a16="http://schemas.microsoft.com/office/drawing/2014/main" id="{3AA43A44-6DBD-4B8F-B10B-6F112373B1CD}"/>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8" name="直線コネクタ 127">
          <a:extLst>
            <a:ext uri="{FF2B5EF4-FFF2-40B4-BE49-F238E27FC236}">
              <a16:creationId xmlns:a16="http://schemas.microsoft.com/office/drawing/2014/main" id="{D717FAAE-DC43-4056-9B6B-FCD32A337C62}"/>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9" name="テキスト ボックス 128">
          <a:extLst>
            <a:ext uri="{FF2B5EF4-FFF2-40B4-BE49-F238E27FC236}">
              <a16:creationId xmlns:a16="http://schemas.microsoft.com/office/drawing/2014/main" id="{42669EEC-CFBA-4067-80CE-2FD59EF22837}"/>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0" name="【体育館・プール】&#10;一人当たり面積グラフ枠">
          <a:extLst>
            <a:ext uri="{FF2B5EF4-FFF2-40B4-BE49-F238E27FC236}">
              <a16:creationId xmlns:a16="http://schemas.microsoft.com/office/drawing/2014/main" id="{7D2C9F31-5605-4694-BB23-9387D9F9F18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76200</xdr:rowOff>
    </xdr:from>
    <xdr:to>
      <xdr:col>54</xdr:col>
      <xdr:colOff>189865</xdr:colOff>
      <xdr:row>63</xdr:row>
      <xdr:rowOff>144780</xdr:rowOff>
    </xdr:to>
    <xdr:cxnSp macro="">
      <xdr:nvCxnSpPr>
        <xdr:cNvPr id="131" name="直線コネクタ 130">
          <a:extLst>
            <a:ext uri="{FF2B5EF4-FFF2-40B4-BE49-F238E27FC236}">
              <a16:creationId xmlns:a16="http://schemas.microsoft.com/office/drawing/2014/main" id="{BD26005B-6010-4A6E-93B7-208426B29904}"/>
            </a:ext>
          </a:extLst>
        </xdr:cNvPr>
        <xdr:cNvCxnSpPr/>
      </xdr:nvCxnSpPr>
      <xdr:spPr>
        <a:xfrm flipV="1">
          <a:off x="9429115" y="9505950"/>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148607</xdr:rowOff>
    </xdr:from>
    <xdr:ext cx="469744" cy="259045"/>
    <xdr:sp macro="" textlink="">
      <xdr:nvSpPr>
        <xdr:cNvPr id="132" name="【体育館・プール】&#10;一人当たり面積最小値テキスト">
          <a:extLst>
            <a:ext uri="{FF2B5EF4-FFF2-40B4-BE49-F238E27FC236}">
              <a16:creationId xmlns:a16="http://schemas.microsoft.com/office/drawing/2014/main" id="{725BFC5C-983E-4109-AF41-4DA9F97C92AD}"/>
            </a:ext>
          </a:extLst>
        </xdr:cNvPr>
        <xdr:cNvSpPr txBox="1"/>
      </xdr:nvSpPr>
      <xdr:spPr>
        <a:xfrm>
          <a:off x="946785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144780</xdr:rowOff>
    </xdr:from>
    <xdr:to>
      <xdr:col>55</xdr:col>
      <xdr:colOff>88900</xdr:colOff>
      <xdr:row>63</xdr:row>
      <xdr:rowOff>144780</xdr:rowOff>
    </xdr:to>
    <xdr:cxnSp macro="">
      <xdr:nvCxnSpPr>
        <xdr:cNvPr id="133" name="直線コネクタ 132">
          <a:extLst>
            <a:ext uri="{FF2B5EF4-FFF2-40B4-BE49-F238E27FC236}">
              <a16:creationId xmlns:a16="http://schemas.microsoft.com/office/drawing/2014/main" id="{19575927-C029-42FD-B2AA-08333EEC3A36}"/>
            </a:ext>
          </a:extLst>
        </xdr:cNvPr>
        <xdr:cNvCxnSpPr/>
      </xdr:nvCxnSpPr>
      <xdr:spPr>
        <a:xfrm>
          <a:off x="9356090" y="1094422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22877</xdr:rowOff>
    </xdr:from>
    <xdr:ext cx="469744" cy="259045"/>
    <xdr:sp macro="" textlink="">
      <xdr:nvSpPr>
        <xdr:cNvPr id="134" name="【体育館・プール】&#10;一人当たり面積最大値テキスト">
          <a:extLst>
            <a:ext uri="{FF2B5EF4-FFF2-40B4-BE49-F238E27FC236}">
              <a16:creationId xmlns:a16="http://schemas.microsoft.com/office/drawing/2014/main" id="{3E6E86F5-138B-4595-BC62-78C5D24813D7}"/>
            </a:ext>
          </a:extLst>
        </xdr:cNvPr>
        <xdr:cNvSpPr txBox="1"/>
      </xdr:nvSpPr>
      <xdr:spPr>
        <a:xfrm>
          <a:off x="9467850" y="9277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76200</xdr:rowOff>
    </xdr:from>
    <xdr:to>
      <xdr:col>55</xdr:col>
      <xdr:colOff>88900</xdr:colOff>
      <xdr:row>55</xdr:row>
      <xdr:rowOff>76200</xdr:rowOff>
    </xdr:to>
    <xdr:cxnSp macro="">
      <xdr:nvCxnSpPr>
        <xdr:cNvPr id="135" name="直線コネクタ 134">
          <a:extLst>
            <a:ext uri="{FF2B5EF4-FFF2-40B4-BE49-F238E27FC236}">
              <a16:creationId xmlns:a16="http://schemas.microsoft.com/office/drawing/2014/main" id="{E39EC3B4-D94D-420B-8B6D-D5CA04BFEE0B}"/>
            </a:ext>
          </a:extLst>
        </xdr:cNvPr>
        <xdr:cNvCxnSpPr/>
      </xdr:nvCxnSpPr>
      <xdr:spPr>
        <a:xfrm>
          <a:off x="9356090" y="950595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13987</xdr:rowOff>
    </xdr:from>
    <xdr:ext cx="469744" cy="259045"/>
    <xdr:sp macro="" textlink="">
      <xdr:nvSpPr>
        <xdr:cNvPr id="136" name="【体育館・プール】&#10;一人当たり面積平均値テキスト">
          <a:extLst>
            <a:ext uri="{FF2B5EF4-FFF2-40B4-BE49-F238E27FC236}">
              <a16:creationId xmlns:a16="http://schemas.microsoft.com/office/drawing/2014/main" id="{3C394E7E-463B-4C85-AC79-D72AD3E3267C}"/>
            </a:ext>
          </a:extLst>
        </xdr:cNvPr>
        <xdr:cNvSpPr txBox="1"/>
      </xdr:nvSpPr>
      <xdr:spPr>
        <a:xfrm>
          <a:off x="946785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162560</xdr:rowOff>
    </xdr:from>
    <xdr:to>
      <xdr:col>55</xdr:col>
      <xdr:colOff>50800</xdr:colOff>
      <xdr:row>61</xdr:row>
      <xdr:rowOff>92710</xdr:rowOff>
    </xdr:to>
    <xdr:sp macro="" textlink="">
      <xdr:nvSpPr>
        <xdr:cNvPr id="137" name="フローチャート: 判断 136">
          <a:extLst>
            <a:ext uri="{FF2B5EF4-FFF2-40B4-BE49-F238E27FC236}">
              <a16:creationId xmlns:a16="http://schemas.microsoft.com/office/drawing/2014/main" id="{88BC8DB1-A010-4688-B1C2-E9B4E438AC8E}"/>
            </a:ext>
          </a:extLst>
        </xdr:cNvPr>
        <xdr:cNvSpPr/>
      </xdr:nvSpPr>
      <xdr:spPr>
        <a:xfrm>
          <a:off x="9394190" y="1045146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163830</xdr:rowOff>
    </xdr:from>
    <xdr:to>
      <xdr:col>50</xdr:col>
      <xdr:colOff>165100</xdr:colOff>
      <xdr:row>61</xdr:row>
      <xdr:rowOff>93980</xdr:rowOff>
    </xdr:to>
    <xdr:sp macro="" textlink="">
      <xdr:nvSpPr>
        <xdr:cNvPr id="138" name="フローチャート: 判断 137">
          <a:extLst>
            <a:ext uri="{FF2B5EF4-FFF2-40B4-BE49-F238E27FC236}">
              <a16:creationId xmlns:a16="http://schemas.microsoft.com/office/drawing/2014/main" id="{A666A578-5091-4407-9C10-7BC2EC913F13}"/>
            </a:ext>
          </a:extLst>
        </xdr:cNvPr>
        <xdr:cNvSpPr/>
      </xdr:nvSpPr>
      <xdr:spPr>
        <a:xfrm>
          <a:off x="8632190" y="1045464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26670</xdr:rowOff>
    </xdr:from>
    <xdr:to>
      <xdr:col>46</xdr:col>
      <xdr:colOff>38100</xdr:colOff>
      <xdr:row>61</xdr:row>
      <xdr:rowOff>128270</xdr:rowOff>
    </xdr:to>
    <xdr:sp macro="" textlink="">
      <xdr:nvSpPr>
        <xdr:cNvPr id="139" name="フローチャート: 判断 138">
          <a:extLst>
            <a:ext uri="{FF2B5EF4-FFF2-40B4-BE49-F238E27FC236}">
              <a16:creationId xmlns:a16="http://schemas.microsoft.com/office/drawing/2014/main" id="{37F42DFE-9A4C-4CE0-B6E7-2BD2F00284E1}"/>
            </a:ext>
          </a:extLst>
        </xdr:cNvPr>
        <xdr:cNvSpPr/>
      </xdr:nvSpPr>
      <xdr:spPr>
        <a:xfrm>
          <a:off x="7846060" y="1048321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34290</xdr:rowOff>
    </xdr:from>
    <xdr:to>
      <xdr:col>41</xdr:col>
      <xdr:colOff>101600</xdr:colOff>
      <xdr:row>61</xdr:row>
      <xdr:rowOff>135890</xdr:rowOff>
    </xdr:to>
    <xdr:sp macro="" textlink="">
      <xdr:nvSpPr>
        <xdr:cNvPr id="140" name="フローチャート: 判断 139">
          <a:extLst>
            <a:ext uri="{FF2B5EF4-FFF2-40B4-BE49-F238E27FC236}">
              <a16:creationId xmlns:a16="http://schemas.microsoft.com/office/drawing/2014/main" id="{0D746329-1D26-4508-A4FE-D4E73D7CD2B8}"/>
            </a:ext>
          </a:extLst>
        </xdr:cNvPr>
        <xdr:cNvSpPr/>
      </xdr:nvSpPr>
      <xdr:spPr>
        <a:xfrm>
          <a:off x="7029450" y="1049274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43180</xdr:rowOff>
    </xdr:from>
    <xdr:to>
      <xdr:col>36</xdr:col>
      <xdr:colOff>165100</xdr:colOff>
      <xdr:row>61</xdr:row>
      <xdr:rowOff>144780</xdr:rowOff>
    </xdr:to>
    <xdr:sp macro="" textlink="">
      <xdr:nvSpPr>
        <xdr:cNvPr id="141" name="フローチャート: 判断 140">
          <a:extLst>
            <a:ext uri="{FF2B5EF4-FFF2-40B4-BE49-F238E27FC236}">
              <a16:creationId xmlns:a16="http://schemas.microsoft.com/office/drawing/2014/main" id="{55A09A61-8A69-41A6-B46A-EF7A6282C862}"/>
            </a:ext>
          </a:extLst>
        </xdr:cNvPr>
        <xdr:cNvSpPr/>
      </xdr:nvSpPr>
      <xdr:spPr>
        <a:xfrm>
          <a:off x="6231890" y="10503535"/>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380847D5-E914-42D9-BC64-B279E20E430D}"/>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388BC77-06E9-4A05-A2AD-524865376F0C}"/>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F9F8FAF6-4D3B-40A0-B880-316A1D45A539}"/>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4DAF5F34-7055-4D4D-A847-501791D257D7}"/>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BD6D312D-3BCA-45FF-A60F-EAA154110F8B}"/>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156210</xdr:rowOff>
    </xdr:from>
    <xdr:to>
      <xdr:col>55</xdr:col>
      <xdr:colOff>50800</xdr:colOff>
      <xdr:row>63</xdr:row>
      <xdr:rowOff>86360</xdr:rowOff>
    </xdr:to>
    <xdr:sp macro="" textlink="">
      <xdr:nvSpPr>
        <xdr:cNvPr id="147" name="楕円 146">
          <a:extLst>
            <a:ext uri="{FF2B5EF4-FFF2-40B4-BE49-F238E27FC236}">
              <a16:creationId xmlns:a16="http://schemas.microsoft.com/office/drawing/2014/main" id="{296F23E7-BBC6-4993-82D1-5E6D0FE4AA4D}"/>
            </a:ext>
          </a:extLst>
        </xdr:cNvPr>
        <xdr:cNvSpPr/>
      </xdr:nvSpPr>
      <xdr:spPr>
        <a:xfrm>
          <a:off x="9394190" y="10788015"/>
          <a:ext cx="9017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71137</xdr:rowOff>
    </xdr:from>
    <xdr:ext cx="469744" cy="259045"/>
    <xdr:sp macro="" textlink="">
      <xdr:nvSpPr>
        <xdr:cNvPr id="148" name="【体育館・プール】&#10;一人当たり面積該当値テキスト">
          <a:extLst>
            <a:ext uri="{FF2B5EF4-FFF2-40B4-BE49-F238E27FC236}">
              <a16:creationId xmlns:a16="http://schemas.microsoft.com/office/drawing/2014/main" id="{F40A089E-9E35-46C0-90C1-805ADDD52B9C}"/>
            </a:ext>
          </a:extLst>
        </xdr:cNvPr>
        <xdr:cNvSpPr txBox="1"/>
      </xdr:nvSpPr>
      <xdr:spPr>
        <a:xfrm>
          <a:off x="9467850" y="10699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160020</xdr:rowOff>
    </xdr:from>
    <xdr:to>
      <xdr:col>50</xdr:col>
      <xdr:colOff>165100</xdr:colOff>
      <xdr:row>63</xdr:row>
      <xdr:rowOff>90170</xdr:rowOff>
    </xdr:to>
    <xdr:sp macro="" textlink="">
      <xdr:nvSpPr>
        <xdr:cNvPr id="149" name="楕円 148">
          <a:extLst>
            <a:ext uri="{FF2B5EF4-FFF2-40B4-BE49-F238E27FC236}">
              <a16:creationId xmlns:a16="http://schemas.microsoft.com/office/drawing/2014/main" id="{54E9DABA-5ADD-4447-89D0-1D6500A1939C}"/>
            </a:ext>
          </a:extLst>
        </xdr:cNvPr>
        <xdr:cNvSpPr/>
      </xdr:nvSpPr>
      <xdr:spPr>
        <a:xfrm>
          <a:off x="8632190" y="1079182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35560</xdr:rowOff>
    </xdr:from>
    <xdr:to>
      <xdr:col>55</xdr:col>
      <xdr:colOff>0</xdr:colOff>
      <xdr:row>63</xdr:row>
      <xdr:rowOff>39370</xdr:rowOff>
    </xdr:to>
    <xdr:cxnSp macro="">
      <xdr:nvCxnSpPr>
        <xdr:cNvPr id="150" name="直線コネクタ 149">
          <a:extLst>
            <a:ext uri="{FF2B5EF4-FFF2-40B4-BE49-F238E27FC236}">
              <a16:creationId xmlns:a16="http://schemas.microsoft.com/office/drawing/2014/main" id="{ACBD2125-80C6-4BAB-90E8-33ABD21D64D4}"/>
            </a:ext>
          </a:extLst>
        </xdr:cNvPr>
        <xdr:cNvCxnSpPr/>
      </xdr:nvCxnSpPr>
      <xdr:spPr>
        <a:xfrm flipV="1">
          <a:off x="8686800" y="1083691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161290</xdr:rowOff>
    </xdr:from>
    <xdr:to>
      <xdr:col>46</xdr:col>
      <xdr:colOff>38100</xdr:colOff>
      <xdr:row>63</xdr:row>
      <xdr:rowOff>91440</xdr:rowOff>
    </xdr:to>
    <xdr:sp macro="" textlink="">
      <xdr:nvSpPr>
        <xdr:cNvPr id="151" name="楕円 150">
          <a:extLst>
            <a:ext uri="{FF2B5EF4-FFF2-40B4-BE49-F238E27FC236}">
              <a16:creationId xmlns:a16="http://schemas.microsoft.com/office/drawing/2014/main" id="{56347167-3056-471A-A88D-E746C31D5ACB}"/>
            </a:ext>
          </a:extLst>
        </xdr:cNvPr>
        <xdr:cNvSpPr/>
      </xdr:nvSpPr>
      <xdr:spPr>
        <a:xfrm>
          <a:off x="7846060" y="1079309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39370</xdr:rowOff>
    </xdr:from>
    <xdr:to>
      <xdr:col>50</xdr:col>
      <xdr:colOff>114300</xdr:colOff>
      <xdr:row>63</xdr:row>
      <xdr:rowOff>40640</xdr:rowOff>
    </xdr:to>
    <xdr:cxnSp macro="">
      <xdr:nvCxnSpPr>
        <xdr:cNvPr id="152" name="直線コネクタ 151">
          <a:extLst>
            <a:ext uri="{FF2B5EF4-FFF2-40B4-BE49-F238E27FC236}">
              <a16:creationId xmlns:a16="http://schemas.microsoft.com/office/drawing/2014/main" id="{B9E25044-1865-4193-822D-F0670B9E53AB}"/>
            </a:ext>
          </a:extLst>
        </xdr:cNvPr>
        <xdr:cNvCxnSpPr/>
      </xdr:nvCxnSpPr>
      <xdr:spPr>
        <a:xfrm flipV="1">
          <a:off x="7889240" y="10840720"/>
          <a:ext cx="79756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163830</xdr:rowOff>
    </xdr:from>
    <xdr:to>
      <xdr:col>41</xdr:col>
      <xdr:colOff>101600</xdr:colOff>
      <xdr:row>63</xdr:row>
      <xdr:rowOff>93980</xdr:rowOff>
    </xdr:to>
    <xdr:sp macro="" textlink="">
      <xdr:nvSpPr>
        <xdr:cNvPr id="153" name="楕円 152">
          <a:extLst>
            <a:ext uri="{FF2B5EF4-FFF2-40B4-BE49-F238E27FC236}">
              <a16:creationId xmlns:a16="http://schemas.microsoft.com/office/drawing/2014/main" id="{F5809B61-CFDE-42EA-95DB-FC8CEE1C26ED}"/>
            </a:ext>
          </a:extLst>
        </xdr:cNvPr>
        <xdr:cNvSpPr/>
      </xdr:nvSpPr>
      <xdr:spPr>
        <a:xfrm>
          <a:off x="7029450" y="1079754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40640</xdr:rowOff>
    </xdr:from>
    <xdr:to>
      <xdr:col>45</xdr:col>
      <xdr:colOff>177800</xdr:colOff>
      <xdr:row>63</xdr:row>
      <xdr:rowOff>43180</xdr:rowOff>
    </xdr:to>
    <xdr:cxnSp macro="">
      <xdr:nvCxnSpPr>
        <xdr:cNvPr id="154" name="直線コネクタ 153">
          <a:extLst>
            <a:ext uri="{FF2B5EF4-FFF2-40B4-BE49-F238E27FC236}">
              <a16:creationId xmlns:a16="http://schemas.microsoft.com/office/drawing/2014/main" id="{0EA12EF3-2337-4281-9740-2B820DCAFC5D}"/>
            </a:ext>
          </a:extLst>
        </xdr:cNvPr>
        <xdr:cNvCxnSpPr/>
      </xdr:nvCxnSpPr>
      <xdr:spPr>
        <a:xfrm flipV="1">
          <a:off x="7084060" y="10841990"/>
          <a:ext cx="80518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165100</xdr:rowOff>
    </xdr:from>
    <xdr:to>
      <xdr:col>36</xdr:col>
      <xdr:colOff>165100</xdr:colOff>
      <xdr:row>63</xdr:row>
      <xdr:rowOff>95250</xdr:rowOff>
    </xdr:to>
    <xdr:sp macro="" textlink="">
      <xdr:nvSpPr>
        <xdr:cNvPr id="155" name="楕円 154">
          <a:extLst>
            <a:ext uri="{FF2B5EF4-FFF2-40B4-BE49-F238E27FC236}">
              <a16:creationId xmlns:a16="http://schemas.microsoft.com/office/drawing/2014/main" id="{A4236E76-BC87-45E7-BA52-D73E8958DD5E}"/>
            </a:ext>
          </a:extLst>
        </xdr:cNvPr>
        <xdr:cNvSpPr/>
      </xdr:nvSpPr>
      <xdr:spPr>
        <a:xfrm>
          <a:off x="6231890" y="10798810"/>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43180</xdr:rowOff>
    </xdr:from>
    <xdr:to>
      <xdr:col>41</xdr:col>
      <xdr:colOff>50800</xdr:colOff>
      <xdr:row>63</xdr:row>
      <xdr:rowOff>44450</xdr:rowOff>
    </xdr:to>
    <xdr:cxnSp macro="">
      <xdr:nvCxnSpPr>
        <xdr:cNvPr id="156" name="直線コネクタ 155">
          <a:extLst>
            <a:ext uri="{FF2B5EF4-FFF2-40B4-BE49-F238E27FC236}">
              <a16:creationId xmlns:a16="http://schemas.microsoft.com/office/drawing/2014/main" id="{5E6B3254-432F-4D07-8EEE-070F3B2EF03C}"/>
            </a:ext>
          </a:extLst>
        </xdr:cNvPr>
        <xdr:cNvCxnSpPr/>
      </xdr:nvCxnSpPr>
      <xdr:spPr>
        <a:xfrm flipV="1">
          <a:off x="6286500" y="10846435"/>
          <a:ext cx="79756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110507</xdr:rowOff>
    </xdr:from>
    <xdr:ext cx="469744" cy="259045"/>
    <xdr:sp macro="" textlink="">
      <xdr:nvSpPr>
        <xdr:cNvPr id="157" name="n_1aveValue【体育館・プール】&#10;一人当たり面積">
          <a:extLst>
            <a:ext uri="{FF2B5EF4-FFF2-40B4-BE49-F238E27FC236}">
              <a16:creationId xmlns:a16="http://schemas.microsoft.com/office/drawing/2014/main" id="{38628EE1-BFF0-4F51-92D1-9511FBC7B76F}"/>
            </a:ext>
          </a:extLst>
        </xdr:cNvPr>
        <xdr:cNvSpPr txBox="1"/>
      </xdr:nvSpPr>
      <xdr:spPr>
        <a:xfrm>
          <a:off x="8454467" y="1022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144797</xdr:rowOff>
    </xdr:from>
    <xdr:ext cx="469744" cy="259045"/>
    <xdr:sp macro="" textlink="">
      <xdr:nvSpPr>
        <xdr:cNvPr id="158" name="n_2aveValue【体育館・プール】&#10;一人当たり面積">
          <a:extLst>
            <a:ext uri="{FF2B5EF4-FFF2-40B4-BE49-F238E27FC236}">
              <a16:creationId xmlns:a16="http://schemas.microsoft.com/office/drawing/2014/main" id="{9C7D003F-A563-491A-86EA-FB6419DAFEBA}"/>
            </a:ext>
          </a:extLst>
        </xdr:cNvPr>
        <xdr:cNvSpPr txBox="1"/>
      </xdr:nvSpPr>
      <xdr:spPr>
        <a:xfrm>
          <a:off x="7673417" y="1025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152417</xdr:rowOff>
    </xdr:from>
    <xdr:ext cx="469744" cy="259045"/>
    <xdr:sp macro="" textlink="">
      <xdr:nvSpPr>
        <xdr:cNvPr id="159" name="n_3aveValue【体育館・プール】&#10;一人当たり面積">
          <a:extLst>
            <a:ext uri="{FF2B5EF4-FFF2-40B4-BE49-F238E27FC236}">
              <a16:creationId xmlns:a16="http://schemas.microsoft.com/office/drawing/2014/main" id="{AA5493C6-CADA-4DF3-96BF-369400975845}"/>
            </a:ext>
          </a:extLst>
        </xdr:cNvPr>
        <xdr:cNvSpPr txBox="1"/>
      </xdr:nvSpPr>
      <xdr:spPr>
        <a:xfrm>
          <a:off x="6866332" y="1026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161307</xdr:rowOff>
    </xdr:from>
    <xdr:ext cx="469744" cy="259045"/>
    <xdr:sp macro="" textlink="">
      <xdr:nvSpPr>
        <xdr:cNvPr id="160" name="n_4aveValue【体育館・プール】&#10;一人当たり面積">
          <a:extLst>
            <a:ext uri="{FF2B5EF4-FFF2-40B4-BE49-F238E27FC236}">
              <a16:creationId xmlns:a16="http://schemas.microsoft.com/office/drawing/2014/main" id="{91FABFE4-0B9B-493A-AD29-A3FE8C5E11F5}"/>
            </a:ext>
          </a:extLst>
        </xdr:cNvPr>
        <xdr:cNvSpPr txBox="1"/>
      </xdr:nvSpPr>
      <xdr:spPr>
        <a:xfrm>
          <a:off x="6068772" y="10278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81297</xdr:rowOff>
    </xdr:from>
    <xdr:ext cx="469744" cy="259045"/>
    <xdr:sp macro="" textlink="">
      <xdr:nvSpPr>
        <xdr:cNvPr id="161" name="n_1mainValue【体育館・プール】&#10;一人当たり面積">
          <a:extLst>
            <a:ext uri="{FF2B5EF4-FFF2-40B4-BE49-F238E27FC236}">
              <a16:creationId xmlns:a16="http://schemas.microsoft.com/office/drawing/2014/main" id="{F29F5DD3-F1B8-48C0-9D03-76D722F5211F}"/>
            </a:ext>
          </a:extLst>
        </xdr:cNvPr>
        <xdr:cNvSpPr txBox="1"/>
      </xdr:nvSpPr>
      <xdr:spPr>
        <a:xfrm>
          <a:off x="8454467" y="1088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82567</xdr:rowOff>
    </xdr:from>
    <xdr:ext cx="469744" cy="259045"/>
    <xdr:sp macro="" textlink="">
      <xdr:nvSpPr>
        <xdr:cNvPr id="162" name="n_2mainValue【体育館・プール】&#10;一人当たり面積">
          <a:extLst>
            <a:ext uri="{FF2B5EF4-FFF2-40B4-BE49-F238E27FC236}">
              <a16:creationId xmlns:a16="http://schemas.microsoft.com/office/drawing/2014/main" id="{63B59FEB-4E0F-4728-A69F-A91E7D1D1F3D}"/>
            </a:ext>
          </a:extLst>
        </xdr:cNvPr>
        <xdr:cNvSpPr txBox="1"/>
      </xdr:nvSpPr>
      <xdr:spPr>
        <a:xfrm>
          <a:off x="7673417" y="1088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85107</xdr:rowOff>
    </xdr:from>
    <xdr:ext cx="469744" cy="259045"/>
    <xdr:sp macro="" textlink="">
      <xdr:nvSpPr>
        <xdr:cNvPr id="163" name="n_3mainValue【体育館・プール】&#10;一人当たり面積">
          <a:extLst>
            <a:ext uri="{FF2B5EF4-FFF2-40B4-BE49-F238E27FC236}">
              <a16:creationId xmlns:a16="http://schemas.microsoft.com/office/drawing/2014/main" id="{5D888CA7-536B-4E05-B569-0D453AE9C0BD}"/>
            </a:ext>
          </a:extLst>
        </xdr:cNvPr>
        <xdr:cNvSpPr txBox="1"/>
      </xdr:nvSpPr>
      <xdr:spPr>
        <a:xfrm>
          <a:off x="6866332" y="1088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86377</xdr:rowOff>
    </xdr:from>
    <xdr:ext cx="469744" cy="259045"/>
    <xdr:sp macro="" textlink="">
      <xdr:nvSpPr>
        <xdr:cNvPr id="164" name="n_4mainValue【体育館・プール】&#10;一人当たり面積">
          <a:extLst>
            <a:ext uri="{FF2B5EF4-FFF2-40B4-BE49-F238E27FC236}">
              <a16:creationId xmlns:a16="http://schemas.microsoft.com/office/drawing/2014/main" id="{C1A84EE8-2081-41ED-A693-DF5C9C873013}"/>
            </a:ext>
          </a:extLst>
        </xdr:cNvPr>
        <xdr:cNvSpPr txBox="1"/>
      </xdr:nvSpPr>
      <xdr:spPr>
        <a:xfrm>
          <a:off x="6068772" y="10889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5" name="正方形/長方形 164">
          <a:extLst>
            <a:ext uri="{FF2B5EF4-FFF2-40B4-BE49-F238E27FC236}">
              <a16:creationId xmlns:a16="http://schemas.microsoft.com/office/drawing/2014/main" id="{303D891A-BDAE-4522-87C7-15C7E56E49AD}"/>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6" name="正方形/長方形 165">
          <a:extLst>
            <a:ext uri="{FF2B5EF4-FFF2-40B4-BE49-F238E27FC236}">
              <a16:creationId xmlns:a16="http://schemas.microsoft.com/office/drawing/2014/main" id="{2A3E8959-D9B5-421D-8D13-3D951271EF87}"/>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7" name="正方形/長方形 166">
          <a:extLst>
            <a:ext uri="{FF2B5EF4-FFF2-40B4-BE49-F238E27FC236}">
              <a16:creationId xmlns:a16="http://schemas.microsoft.com/office/drawing/2014/main" id="{E2B37B0B-532F-4734-89D7-A5B52968C82C}"/>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8" name="正方形/長方形 167">
          <a:extLst>
            <a:ext uri="{FF2B5EF4-FFF2-40B4-BE49-F238E27FC236}">
              <a16:creationId xmlns:a16="http://schemas.microsoft.com/office/drawing/2014/main" id="{60E2F4F7-AFA9-4E61-8568-1D2ADC1A195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9" name="正方形/長方形 168">
          <a:extLst>
            <a:ext uri="{FF2B5EF4-FFF2-40B4-BE49-F238E27FC236}">
              <a16:creationId xmlns:a16="http://schemas.microsoft.com/office/drawing/2014/main" id="{34767609-13A8-4A20-8180-664DA31A4A9D}"/>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0" name="正方形/長方形 169">
          <a:extLst>
            <a:ext uri="{FF2B5EF4-FFF2-40B4-BE49-F238E27FC236}">
              <a16:creationId xmlns:a16="http://schemas.microsoft.com/office/drawing/2014/main" id="{423E8B66-62FD-4646-8231-C4A14AB5B474}"/>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1" name="正方形/長方形 170">
          <a:extLst>
            <a:ext uri="{FF2B5EF4-FFF2-40B4-BE49-F238E27FC236}">
              <a16:creationId xmlns:a16="http://schemas.microsoft.com/office/drawing/2014/main" id="{002A3844-B46C-438E-9623-649C16BA34A8}"/>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2" name="正方形/長方形 171">
          <a:extLst>
            <a:ext uri="{FF2B5EF4-FFF2-40B4-BE49-F238E27FC236}">
              <a16:creationId xmlns:a16="http://schemas.microsoft.com/office/drawing/2014/main" id="{2D4945BF-C7DE-4E61-8A13-7FDAB9066AD2}"/>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3" name="テキスト ボックス 172">
          <a:extLst>
            <a:ext uri="{FF2B5EF4-FFF2-40B4-BE49-F238E27FC236}">
              <a16:creationId xmlns:a16="http://schemas.microsoft.com/office/drawing/2014/main" id="{79BB5B0F-D9CE-4E1A-89F6-5B3A7544447F}"/>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4" name="直線コネクタ 173">
          <a:extLst>
            <a:ext uri="{FF2B5EF4-FFF2-40B4-BE49-F238E27FC236}">
              <a16:creationId xmlns:a16="http://schemas.microsoft.com/office/drawing/2014/main" id="{4770D103-88CF-4554-9443-B7D21A39B92A}"/>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5" name="テキスト ボックス 174">
          <a:extLst>
            <a:ext uri="{FF2B5EF4-FFF2-40B4-BE49-F238E27FC236}">
              <a16:creationId xmlns:a16="http://schemas.microsoft.com/office/drawing/2014/main" id="{97254F84-CE16-44A1-AC6A-9D01A5D1CF78}"/>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6" name="直線コネクタ 175">
          <a:extLst>
            <a:ext uri="{FF2B5EF4-FFF2-40B4-BE49-F238E27FC236}">
              <a16:creationId xmlns:a16="http://schemas.microsoft.com/office/drawing/2014/main" id="{97392CBA-ED9E-49DF-BF61-5AB38EBF0BC3}"/>
            </a:ext>
          </a:extLst>
        </xdr:cNvPr>
        <xdr:cNvCxnSpPr/>
      </xdr:nvCxnSpPr>
      <xdr:spPr>
        <a:xfrm>
          <a:off x="6858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7" name="テキスト ボックス 176">
          <a:extLst>
            <a:ext uri="{FF2B5EF4-FFF2-40B4-BE49-F238E27FC236}">
              <a16:creationId xmlns:a16="http://schemas.microsoft.com/office/drawing/2014/main" id="{B9767B37-3D89-4608-B32B-CD22820A4CB2}"/>
            </a:ext>
          </a:extLst>
        </xdr:cNvPr>
        <xdr:cNvSpPr txBox="1"/>
      </xdr:nvSpPr>
      <xdr:spPr>
        <a:xfrm>
          <a:off x="2738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8" name="直線コネクタ 177">
          <a:extLst>
            <a:ext uri="{FF2B5EF4-FFF2-40B4-BE49-F238E27FC236}">
              <a16:creationId xmlns:a16="http://schemas.microsoft.com/office/drawing/2014/main" id="{04EDFD1F-E014-45CD-9302-BEC2323F7499}"/>
            </a:ext>
          </a:extLst>
        </xdr:cNvPr>
        <xdr:cNvCxnSpPr/>
      </xdr:nvCxnSpPr>
      <xdr:spPr>
        <a:xfrm>
          <a:off x="6858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9" name="テキスト ボックス 178">
          <a:extLst>
            <a:ext uri="{FF2B5EF4-FFF2-40B4-BE49-F238E27FC236}">
              <a16:creationId xmlns:a16="http://schemas.microsoft.com/office/drawing/2014/main" id="{EA602BAF-CF7B-4408-A7E7-85CFBC15FF9B}"/>
            </a:ext>
          </a:extLst>
        </xdr:cNvPr>
        <xdr:cNvSpPr txBox="1"/>
      </xdr:nvSpPr>
      <xdr:spPr>
        <a:xfrm>
          <a:off x="34370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80" name="直線コネクタ 179">
          <a:extLst>
            <a:ext uri="{FF2B5EF4-FFF2-40B4-BE49-F238E27FC236}">
              <a16:creationId xmlns:a16="http://schemas.microsoft.com/office/drawing/2014/main" id="{F6CDB62A-00DC-4D41-A4DF-6B93FBBD74CF}"/>
            </a:ext>
          </a:extLst>
        </xdr:cNvPr>
        <xdr:cNvCxnSpPr/>
      </xdr:nvCxnSpPr>
      <xdr:spPr>
        <a:xfrm>
          <a:off x="6858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81" name="テキスト ボックス 180">
          <a:extLst>
            <a:ext uri="{FF2B5EF4-FFF2-40B4-BE49-F238E27FC236}">
              <a16:creationId xmlns:a16="http://schemas.microsoft.com/office/drawing/2014/main" id="{2924AF80-A6FC-4DD2-AB2D-56B03FD5A6E3}"/>
            </a:ext>
          </a:extLst>
        </xdr:cNvPr>
        <xdr:cNvSpPr txBox="1"/>
      </xdr:nvSpPr>
      <xdr:spPr>
        <a:xfrm>
          <a:off x="34370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82" name="直線コネクタ 181">
          <a:extLst>
            <a:ext uri="{FF2B5EF4-FFF2-40B4-BE49-F238E27FC236}">
              <a16:creationId xmlns:a16="http://schemas.microsoft.com/office/drawing/2014/main" id="{D009A955-21BF-433A-96B0-5613FBF8B62B}"/>
            </a:ext>
          </a:extLst>
        </xdr:cNvPr>
        <xdr:cNvCxnSpPr/>
      </xdr:nvCxnSpPr>
      <xdr:spPr>
        <a:xfrm>
          <a:off x="6858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3" name="テキスト ボックス 182">
          <a:extLst>
            <a:ext uri="{FF2B5EF4-FFF2-40B4-BE49-F238E27FC236}">
              <a16:creationId xmlns:a16="http://schemas.microsoft.com/office/drawing/2014/main" id="{8D889BA0-B17F-4BD7-A5B8-25D6D5771F37}"/>
            </a:ext>
          </a:extLst>
        </xdr:cNvPr>
        <xdr:cNvSpPr txBox="1"/>
      </xdr:nvSpPr>
      <xdr:spPr>
        <a:xfrm>
          <a:off x="34370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4" name="直線コネクタ 183">
          <a:extLst>
            <a:ext uri="{FF2B5EF4-FFF2-40B4-BE49-F238E27FC236}">
              <a16:creationId xmlns:a16="http://schemas.microsoft.com/office/drawing/2014/main" id="{4CF926E1-98CB-4897-BAF3-AA4988E4F9F4}"/>
            </a:ext>
          </a:extLst>
        </xdr:cNvPr>
        <xdr:cNvCxnSpPr/>
      </xdr:nvCxnSpPr>
      <xdr:spPr>
        <a:xfrm>
          <a:off x="6858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5" name="テキスト ボックス 184">
          <a:extLst>
            <a:ext uri="{FF2B5EF4-FFF2-40B4-BE49-F238E27FC236}">
              <a16:creationId xmlns:a16="http://schemas.microsoft.com/office/drawing/2014/main" id="{9E76D52B-7678-40C2-BF4E-69DEED260AD3}"/>
            </a:ext>
          </a:extLst>
        </xdr:cNvPr>
        <xdr:cNvSpPr txBox="1"/>
      </xdr:nvSpPr>
      <xdr:spPr>
        <a:xfrm>
          <a:off x="34370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6" name="直線コネクタ 185">
          <a:extLst>
            <a:ext uri="{FF2B5EF4-FFF2-40B4-BE49-F238E27FC236}">
              <a16:creationId xmlns:a16="http://schemas.microsoft.com/office/drawing/2014/main" id="{10C6320C-CF26-4DB6-9026-5850A4717132}"/>
            </a:ext>
          </a:extLst>
        </xdr:cNvPr>
        <xdr:cNvCxnSpPr/>
      </xdr:nvCxnSpPr>
      <xdr:spPr>
        <a:xfrm>
          <a:off x="6858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7" name="テキスト ボックス 186">
          <a:extLst>
            <a:ext uri="{FF2B5EF4-FFF2-40B4-BE49-F238E27FC236}">
              <a16:creationId xmlns:a16="http://schemas.microsoft.com/office/drawing/2014/main" id="{862BB449-1BE8-4F3C-A386-9D6CF47BC44C}"/>
            </a:ext>
          </a:extLst>
        </xdr:cNvPr>
        <xdr:cNvSpPr txBox="1"/>
      </xdr:nvSpPr>
      <xdr:spPr>
        <a:xfrm>
          <a:off x="38686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8" name="直線コネクタ 187">
          <a:extLst>
            <a:ext uri="{FF2B5EF4-FFF2-40B4-BE49-F238E27FC236}">
              <a16:creationId xmlns:a16="http://schemas.microsoft.com/office/drawing/2014/main" id="{0399F736-3BA5-4634-84D8-E728787A7D3C}"/>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9" name="【福祉施設】&#10;有形固定資産減価償却率グラフ枠">
          <a:extLst>
            <a:ext uri="{FF2B5EF4-FFF2-40B4-BE49-F238E27FC236}">
              <a16:creationId xmlns:a16="http://schemas.microsoft.com/office/drawing/2014/main" id="{B9BC0BAC-C0E7-4A4F-AD2A-D62581502017}"/>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95250</xdr:rowOff>
    </xdr:from>
    <xdr:to>
      <xdr:col>24</xdr:col>
      <xdr:colOff>62865</xdr:colOff>
      <xdr:row>86</xdr:row>
      <xdr:rowOff>167095</xdr:rowOff>
    </xdr:to>
    <xdr:cxnSp macro="">
      <xdr:nvCxnSpPr>
        <xdr:cNvPr id="190" name="直線コネクタ 189">
          <a:extLst>
            <a:ext uri="{FF2B5EF4-FFF2-40B4-BE49-F238E27FC236}">
              <a16:creationId xmlns:a16="http://schemas.microsoft.com/office/drawing/2014/main" id="{5007B69F-12C5-4E1D-A6D3-17E4FFCD4B5F}"/>
            </a:ext>
          </a:extLst>
        </xdr:cNvPr>
        <xdr:cNvCxnSpPr/>
      </xdr:nvCxnSpPr>
      <xdr:spPr>
        <a:xfrm flipV="1">
          <a:off x="4173855" y="13293090"/>
          <a:ext cx="0" cy="1622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170922</xdr:rowOff>
    </xdr:from>
    <xdr:ext cx="405111" cy="259045"/>
    <xdr:sp macro="" textlink="">
      <xdr:nvSpPr>
        <xdr:cNvPr id="191" name="【福祉施設】&#10;有形固定資産減価償却率最小値テキスト">
          <a:extLst>
            <a:ext uri="{FF2B5EF4-FFF2-40B4-BE49-F238E27FC236}">
              <a16:creationId xmlns:a16="http://schemas.microsoft.com/office/drawing/2014/main" id="{FFFEDA40-B57C-42E7-A19E-C05E92B16596}"/>
            </a:ext>
          </a:extLst>
        </xdr:cNvPr>
        <xdr:cNvSpPr txBox="1"/>
      </xdr:nvSpPr>
      <xdr:spPr>
        <a:xfrm>
          <a:off x="4212590" y="1491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167095</xdr:rowOff>
    </xdr:from>
    <xdr:to>
      <xdr:col>24</xdr:col>
      <xdr:colOff>152400</xdr:colOff>
      <xdr:row>86</xdr:row>
      <xdr:rowOff>167095</xdr:rowOff>
    </xdr:to>
    <xdr:cxnSp macro="">
      <xdr:nvCxnSpPr>
        <xdr:cNvPr id="192" name="直線コネクタ 191">
          <a:extLst>
            <a:ext uri="{FF2B5EF4-FFF2-40B4-BE49-F238E27FC236}">
              <a16:creationId xmlns:a16="http://schemas.microsoft.com/office/drawing/2014/main" id="{46B191FD-484E-4240-A8B1-71CCA53B581B}"/>
            </a:ext>
          </a:extLst>
        </xdr:cNvPr>
        <xdr:cNvCxnSpPr/>
      </xdr:nvCxnSpPr>
      <xdr:spPr>
        <a:xfrm>
          <a:off x="4112260" y="149156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41927</xdr:rowOff>
    </xdr:from>
    <xdr:ext cx="340478" cy="259045"/>
    <xdr:sp macro="" textlink="">
      <xdr:nvSpPr>
        <xdr:cNvPr id="193" name="【福祉施設】&#10;有形固定資産減価償却率最大値テキスト">
          <a:extLst>
            <a:ext uri="{FF2B5EF4-FFF2-40B4-BE49-F238E27FC236}">
              <a16:creationId xmlns:a16="http://schemas.microsoft.com/office/drawing/2014/main" id="{268D70C2-798F-4425-9105-EDB0C0CD938F}"/>
            </a:ext>
          </a:extLst>
        </xdr:cNvPr>
        <xdr:cNvSpPr txBox="1"/>
      </xdr:nvSpPr>
      <xdr:spPr>
        <a:xfrm>
          <a:off x="4212590" y="130740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95250</xdr:rowOff>
    </xdr:from>
    <xdr:to>
      <xdr:col>24</xdr:col>
      <xdr:colOff>152400</xdr:colOff>
      <xdr:row>77</xdr:row>
      <xdr:rowOff>95250</xdr:rowOff>
    </xdr:to>
    <xdr:cxnSp macro="">
      <xdr:nvCxnSpPr>
        <xdr:cNvPr id="194" name="直線コネクタ 193">
          <a:extLst>
            <a:ext uri="{FF2B5EF4-FFF2-40B4-BE49-F238E27FC236}">
              <a16:creationId xmlns:a16="http://schemas.microsoft.com/office/drawing/2014/main" id="{384A5EC9-5D97-4D92-A849-10E3AE848C18}"/>
            </a:ext>
          </a:extLst>
        </xdr:cNvPr>
        <xdr:cNvCxnSpPr/>
      </xdr:nvCxnSpPr>
      <xdr:spPr>
        <a:xfrm>
          <a:off x="4112260" y="13293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62428</xdr:rowOff>
    </xdr:from>
    <xdr:ext cx="405111" cy="259045"/>
    <xdr:sp macro="" textlink="">
      <xdr:nvSpPr>
        <xdr:cNvPr id="195" name="【福祉施設】&#10;有形固定資産減価償却率平均値テキスト">
          <a:extLst>
            <a:ext uri="{FF2B5EF4-FFF2-40B4-BE49-F238E27FC236}">
              <a16:creationId xmlns:a16="http://schemas.microsoft.com/office/drawing/2014/main" id="{A829217C-9C8B-4648-A090-C57B3CB4EA12}"/>
            </a:ext>
          </a:extLst>
        </xdr:cNvPr>
        <xdr:cNvSpPr txBox="1"/>
      </xdr:nvSpPr>
      <xdr:spPr>
        <a:xfrm>
          <a:off x="4212590" y="141175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39551</xdr:rowOff>
    </xdr:from>
    <xdr:to>
      <xdr:col>24</xdr:col>
      <xdr:colOff>114300</xdr:colOff>
      <xdr:row>83</xdr:row>
      <xdr:rowOff>141151</xdr:rowOff>
    </xdr:to>
    <xdr:sp macro="" textlink="">
      <xdr:nvSpPr>
        <xdr:cNvPr id="196" name="フローチャート: 判断 195">
          <a:extLst>
            <a:ext uri="{FF2B5EF4-FFF2-40B4-BE49-F238E27FC236}">
              <a16:creationId xmlns:a16="http://schemas.microsoft.com/office/drawing/2014/main" id="{E9D00427-5980-473C-9AFB-D23E2A131EE9}"/>
            </a:ext>
          </a:extLst>
        </xdr:cNvPr>
        <xdr:cNvSpPr/>
      </xdr:nvSpPr>
      <xdr:spPr>
        <a:xfrm>
          <a:off x="4131310" y="14269901"/>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197" name="フローチャート: 判断 196">
          <a:extLst>
            <a:ext uri="{FF2B5EF4-FFF2-40B4-BE49-F238E27FC236}">
              <a16:creationId xmlns:a16="http://schemas.microsoft.com/office/drawing/2014/main" id="{B1429FAA-888F-40D1-AE7D-F3BD5BB363EE}"/>
            </a:ext>
          </a:extLst>
        </xdr:cNvPr>
        <xdr:cNvSpPr/>
      </xdr:nvSpPr>
      <xdr:spPr>
        <a:xfrm>
          <a:off x="3388360" y="14290584"/>
          <a:ext cx="7874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80373</xdr:rowOff>
    </xdr:from>
    <xdr:to>
      <xdr:col>15</xdr:col>
      <xdr:colOff>101600</xdr:colOff>
      <xdr:row>84</xdr:row>
      <xdr:rowOff>10523</xdr:rowOff>
    </xdr:to>
    <xdr:sp macro="" textlink="">
      <xdr:nvSpPr>
        <xdr:cNvPr id="198" name="フローチャート: 判断 197">
          <a:extLst>
            <a:ext uri="{FF2B5EF4-FFF2-40B4-BE49-F238E27FC236}">
              <a16:creationId xmlns:a16="http://schemas.microsoft.com/office/drawing/2014/main" id="{7BF27E7E-040A-42AE-8681-FC22F3364E7C}"/>
            </a:ext>
          </a:extLst>
        </xdr:cNvPr>
        <xdr:cNvSpPr/>
      </xdr:nvSpPr>
      <xdr:spPr>
        <a:xfrm>
          <a:off x="2571750" y="14312628"/>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199" name="フローチャート: 判断 198">
          <a:extLst>
            <a:ext uri="{FF2B5EF4-FFF2-40B4-BE49-F238E27FC236}">
              <a16:creationId xmlns:a16="http://schemas.microsoft.com/office/drawing/2014/main" id="{43CC26B1-C043-4B3F-A0EB-069422BFABA6}"/>
            </a:ext>
          </a:extLst>
        </xdr:cNvPr>
        <xdr:cNvSpPr/>
      </xdr:nvSpPr>
      <xdr:spPr>
        <a:xfrm>
          <a:off x="1774190" y="1426826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142421</xdr:rowOff>
    </xdr:from>
    <xdr:to>
      <xdr:col>6</xdr:col>
      <xdr:colOff>38100</xdr:colOff>
      <xdr:row>83</xdr:row>
      <xdr:rowOff>72571</xdr:rowOff>
    </xdr:to>
    <xdr:sp macro="" textlink="">
      <xdr:nvSpPr>
        <xdr:cNvPr id="200" name="フローチャート: 判断 199">
          <a:extLst>
            <a:ext uri="{FF2B5EF4-FFF2-40B4-BE49-F238E27FC236}">
              <a16:creationId xmlns:a16="http://schemas.microsoft.com/office/drawing/2014/main" id="{68E1A507-6E6C-436B-9823-AF7E14E3CE85}"/>
            </a:ext>
          </a:extLst>
        </xdr:cNvPr>
        <xdr:cNvSpPr/>
      </xdr:nvSpPr>
      <xdr:spPr>
        <a:xfrm>
          <a:off x="988060" y="141994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4C9F164-B8A5-4EC8-97CC-AB383F6FFCAA}"/>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EBC54DB6-4DDE-49D1-A921-5AE60C3E5213}"/>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3" name="テキスト ボックス 202">
          <a:extLst>
            <a:ext uri="{FF2B5EF4-FFF2-40B4-BE49-F238E27FC236}">
              <a16:creationId xmlns:a16="http://schemas.microsoft.com/office/drawing/2014/main" id="{9189732C-224F-40A5-915B-EACEFE671D8C}"/>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4" name="テキスト ボックス 203">
          <a:extLst>
            <a:ext uri="{FF2B5EF4-FFF2-40B4-BE49-F238E27FC236}">
              <a16:creationId xmlns:a16="http://schemas.microsoft.com/office/drawing/2014/main" id="{537E2010-7544-49ED-92BA-B3B4760E743F}"/>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5" name="テキスト ボックス 204">
          <a:extLst>
            <a:ext uri="{FF2B5EF4-FFF2-40B4-BE49-F238E27FC236}">
              <a16:creationId xmlns:a16="http://schemas.microsoft.com/office/drawing/2014/main" id="{ECB87CBF-31DC-417E-95CF-8F5E596385EB}"/>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36286</xdr:rowOff>
    </xdr:from>
    <xdr:to>
      <xdr:col>24</xdr:col>
      <xdr:colOff>114300</xdr:colOff>
      <xdr:row>85</xdr:row>
      <xdr:rowOff>137886</xdr:rowOff>
    </xdr:to>
    <xdr:sp macro="" textlink="">
      <xdr:nvSpPr>
        <xdr:cNvPr id="206" name="楕円 205">
          <a:extLst>
            <a:ext uri="{FF2B5EF4-FFF2-40B4-BE49-F238E27FC236}">
              <a16:creationId xmlns:a16="http://schemas.microsoft.com/office/drawing/2014/main" id="{CB6D351D-6797-4C4A-9949-E208BA5D80AD}"/>
            </a:ext>
          </a:extLst>
        </xdr:cNvPr>
        <xdr:cNvSpPr/>
      </xdr:nvSpPr>
      <xdr:spPr>
        <a:xfrm>
          <a:off x="4131310" y="14609536"/>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14713</xdr:rowOff>
    </xdr:from>
    <xdr:ext cx="405111" cy="259045"/>
    <xdr:sp macro="" textlink="">
      <xdr:nvSpPr>
        <xdr:cNvPr id="207" name="【福祉施設】&#10;有形固定資産減価償却率該当値テキスト">
          <a:extLst>
            <a:ext uri="{FF2B5EF4-FFF2-40B4-BE49-F238E27FC236}">
              <a16:creationId xmlns:a16="http://schemas.microsoft.com/office/drawing/2014/main" id="{00C31040-62D1-4141-9380-36A1EF154458}"/>
            </a:ext>
          </a:extLst>
        </xdr:cNvPr>
        <xdr:cNvSpPr txBox="1"/>
      </xdr:nvSpPr>
      <xdr:spPr>
        <a:xfrm>
          <a:off x="4212590" y="14591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163649</xdr:rowOff>
    </xdr:from>
    <xdr:to>
      <xdr:col>20</xdr:col>
      <xdr:colOff>38100</xdr:colOff>
      <xdr:row>85</xdr:row>
      <xdr:rowOff>93799</xdr:rowOff>
    </xdr:to>
    <xdr:sp macro="" textlink="">
      <xdr:nvSpPr>
        <xdr:cNvPr id="208" name="楕円 207">
          <a:extLst>
            <a:ext uri="{FF2B5EF4-FFF2-40B4-BE49-F238E27FC236}">
              <a16:creationId xmlns:a16="http://schemas.microsoft.com/office/drawing/2014/main" id="{8BEA695E-EA16-42B2-B4DB-9E66B2C8F29A}"/>
            </a:ext>
          </a:extLst>
        </xdr:cNvPr>
        <xdr:cNvSpPr/>
      </xdr:nvSpPr>
      <xdr:spPr>
        <a:xfrm>
          <a:off x="3388360" y="1456735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42999</xdr:rowOff>
    </xdr:from>
    <xdr:to>
      <xdr:col>24</xdr:col>
      <xdr:colOff>63500</xdr:colOff>
      <xdr:row>85</xdr:row>
      <xdr:rowOff>87086</xdr:rowOff>
    </xdr:to>
    <xdr:cxnSp macro="">
      <xdr:nvCxnSpPr>
        <xdr:cNvPr id="209" name="直線コネクタ 208">
          <a:extLst>
            <a:ext uri="{FF2B5EF4-FFF2-40B4-BE49-F238E27FC236}">
              <a16:creationId xmlns:a16="http://schemas.microsoft.com/office/drawing/2014/main" id="{054833CC-3711-4D79-BC11-5FD2E3B56E80}"/>
            </a:ext>
          </a:extLst>
        </xdr:cNvPr>
        <xdr:cNvCxnSpPr/>
      </xdr:nvCxnSpPr>
      <xdr:spPr>
        <a:xfrm>
          <a:off x="3431540" y="14618154"/>
          <a:ext cx="7429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119562</xdr:rowOff>
    </xdr:from>
    <xdr:to>
      <xdr:col>15</xdr:col>
      <xdr:colOff>101600</xdr:colOff>
      <xdr:row>85</xdr:row>
      <xdr:rowOff>49712</xdr:rowOff>
    </xdr:to>
    <xdr:sp macro="" textlink="">
      <xdr:nvSpPr>
        <xdr:cNvPr id="210" name="楕円 209">
          <a:extLst>
            <a:ext uri="{FF2B5EF4-FFF2-40B4-BE49-F238E27FC236}">
              <a16:creationId xmlns:a16="http://schemas.microsoft.com/office/drawing/2014/main" id="{E113DCDA-173C-4D59-8802-F700598E0942}"/>
            </a:ext>
          </a:extLst>
        </xdr:cNvPr>
        <xdr:cNvSpPr/>
      </xdr:nvSpPr>
      <xdr:spPr>
        <a:xfrm>
          <a:off x="2571750" y="145232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170362</xdr:rowOff>
    </xdr:from>
    <xdr:to>
      <xdr:col>19</xdr:col>
      <xdr:colOff>177800</xdr:colOff>
      <xdr:row>85</xdr:row>
      <xdr:rowOff>42999</xdr:rowOff>
    </xdr:to>
    <xdr:cxnSp macro="">
      <xdr:nvCxnSpPr>
        <xdr:cNvPr id="211" name="直線コネクタ 210">
          <a:extLst>
            <a:ext uri="{FF2B5EF4-FFF2-40B4-BE49-F238E27FC236}">
              <a16:creationId xmlns:a16="http://schemas.microsoft.com/office/drawing/2014/main" id="{78CA1BEE-44F3-43C2-AC8F-9AE2C806854E}"/>
            </a:ext>
          </a:extLst>
        </xdr:cNvPr>
        <xdr:cNvCxnSpPr/>
      </xdr:nvCxnSpPr>
      <xdr:spPr>
        <a:xfrm>
          <a:off x="2626360" y="14575972"/>
          <a:ext cx="805180" cy="42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75474</xdr:rowOff>
    </xdr:from>
    <xdr:to>
      <xdr:col>10</xdr:col>
      <xdr:colOff>165100</xdr:colOff>
      <xdr:row>85</xdr:row>
      <xdr:rowOff>5624</xdr:rowOff>
    </xdr:to>
    <xdr:sp macro="" textlink="">
      <xdr:nvSpPr>
        <xdr:cNvPr id="212" name="楕円 211">
          <a:extLst>
            <a:ext uri="{FF2B5EF4-FFF2-40B4-BE49-F238E27FC236}">
              <a16:creationId xmlns:a16="http://schemas.microsoft.com/office/drawing/2014/main" id="{EA973B0D-0235-4A17-B84D-7255C61DA5CA}"/>
            </a:ext>
          </a:extLst>
        </xdr:cNvPr>
        <xdr:cNvSpPr/>
      </xdr:nvSpPr>
      <xdr:spPr>
        <a:xfrm>
          <a:off x="1774190" y="14477274"/>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126274</xdr:rowOff>
    </xdr:from>
    <xdr:to>
      <xdr:col>15</xdr:col>
      <xdr:colOff>50800</xdr:colOff>
      <xdr:row>84</xdr:row>
      <xdr:rowOff>170362</xdr:rowOff>
    </xdr:to>
    <xdr:cxnSp macro="">
      <xdr:nvCxnSpPr>
        <xdr:cNvPr id="213" name="直線コネクタ 212">
          <a:extLst>
            <a:ext uri="{FF2B5EF4-FFF2-40B4-BE49-F238E27FC236}">
              <a16:creationId xmlns:a16="http://schemas.microsoft.com/office/drawing/2014/main" id="{0C647B9E-7545-41CB-9E43-CCB8FD6777BC}"/>
            </a:ext>
          </a:extLst>
        </xdr:cNvPr>
        <xdr:cNvCxnSpPr/>
      </xdr:nvCxnSpPr>
      <xdr:spPr>
        <a:xfrm>
          <a:off x="1828800" y="14531884"/>
          <a:ext cx="79756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31387</xdr:rowOff>
    </xdr:from>
    <xdr:to>
      <xdr:col>6</xdr:col>
      <xdr:colOff>38100</xdr:colOff>
      <xdr:row>84</xdr:row>
      <xdr:rowOff>132987</xdr:rowOff>
    </xdr:to>
    <xdr:sp macro="" textlink="">
      <xdr:nvSpPr>
        <xdr:cNvPr id="214" name="楕円 213">
          <a:extLst>
            <a:ext uri="{FF2B5EF4-FFF2-40B4-BE49-F238E27FC236}">
              <a16:creationId xmlns:a16="http://schemas.microsoft.com/office/drawing/2014/main" id="{CEE51BDC-8EA1-4CA9-A1FC-327D9B9BC02F}"/>
            </a:ext>
          </a:extLst>
        </xdr:cNvPr>
        <xdr:cNvSpPr/>
      </xdr:nvSpPr>
      <xdr:spPr>
        <a:xfrm>
          <a:off x="988060" y="14431282"/>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82187</xdr:rowOff>
    </xdr:from>
    <xdr:to>
      <xdr:col>10</xdr:col>
      <xdr:colOff>114300</xdr:colOff>
      <xdr:row>84</xdr:row>
      <xdr:rowOff>126274</xdr:rowOff>
    </xdr:to>
    <xdr:cxnSp macro="">
      <xdr:nvCxnSpPr>
        <xdr:cNvPr id="215" name="直線コネクタ 214">
          <a:extLst>
            <a:ext uri="{FF2B5EF4-FFF2-40B4-BE49-F238E27FC236}">
              <a16:creationId xmlns:a16="http://schemas.microsoft.com/office/drawing/2014/main" id="{B0D23DE0-52CE-4F54-9FDD-F95094ADC0AF}"/>
            </a:ext>
          </a:extLst>
        </xdr:cNvPr>
        <xdr:cNvCxnSpPr/>
      </xdr:nvCxnSpPr>
      <xdr:spPr>
        <a:xfrm>
          <a:off x="1031240" y="14485892"/>
          <a:ext cx="797560" cy="45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216" name="n_1aveValue【福祉施設】&#10;有形固定資産減価償却率">
          <a:extLst>
            <a:ext uri="{FF2B5EF4-FFF2-40B4-BE49-F238E27FC236}">
              <a16:creationId xmlns:a16="http://schemas.microsoft.com/office/drawing/2014/main" id="{53337CE5-786D-4DEB-9794-ED81D552293C}"/>
            </a:ext>
          </a:extLst>
        </xdr:cNvPr>
        <xdr:cNvSpPr txBox="1"/>
      </xdr:nvSpPr>
      <xdr:spPr>
        <a:xfrm>
          <a:off x="3239144" y="1407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27050</xdr:rowOff>
    </xdr:from>
    <xdr:ext cx="405111" cy="259045"/>
    <xdr:sp macro="" textlink="">
      <xdr:nvSpPr>
        <xdr:cNvPr id="217" name="n_2aveValue【福祉施設】&#10;有形固定資産減価償却率">
          <a:extLst>
            <a:ext uri="{FF2B5EF4-FFF2-40B4-BE49-F238E27FC236}">
              <a16:creationId xmlns:a16="http://schemas.microsoft.com/office/drawing/2014/main" id="{F635B8C5-B7B8-4011-8C36-7B52C937FB20}"/>
            </a:ext>
          </a:extLst>
        </xdr:cNvPr>
        <xdr:cNvSpPr txBox="1"/>
      </xdr:nvSpPr>
      <xdr:spPr>
        <a:xfrm>
          <a:off x="2439044" y="1408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218" name="n_3aveValue【福祉施設】&#10;有形固定資産減価償却率">
          <a:extLst>
            <a:ext uri="{FF2B5EF4-FFF2-40B4-BE49-F238E27FC236}">
              <a16:creationId xmlns:a16="http://schemas.microsoft.com/office/drawing/2014/main" id="{9C915186-D041-49B2-A938-5DEE6B68AF82}"/>
            </a:ext>
          </a:extLst>
        </xdr:cNvPr>
        <xdr:cNvSpPr txBox="1"/>
      </xdr:nvSpPr>
      <xdr:spPr>
        <a:xfrm>
          <a:off x="164148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89098</xdr:rowOff>
    </xdr:from>
    <xdr:ext cx="405111" cy="259045"/>
    <xdr:sp macro="" textlink="">
      <xdr:nvSpPr>
        <xdr:cNvPr id="219" name="n_4aveValue【福祉施設】&#10;有形固定資産減価償却率">
          <a:extLst>
            <a:ext uri="{FF2B5EF4-FFF2-40B4-BE49-F238E27FC236}">
              <a16:creationId xmlns:a16="http://schemas.microsoft.com/office/drawing/2014/main" id="{7199057A-2BBA-40F4-B1CF-593C5557DD0C}"/>
            </a:ext>
          </a:extLst>
        </xdr:cNvPr>
        <xdr:cNvSpPr txBox="1"/>
      </xdr:nvSpPr>
      <xdr:spPr>
        <a:xfrm>
          <a:off x="855354" y="13980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84926</xdr:rowOff>
    </xdr:from>
    <xdr:ext cx="405111" cy="259045"/>
    <xdr:sp macro="" textlink="">
      <xdr:nvSpPr>
        <xdr:cNvPr id="220" name="n_1mainValue【福祉施設】&#10;有形固定資産減価償却率">
          <a:extLst>
            <a:ext uri="{FF2B5EF4-FFF2-40B4-BE49-F238E27FC236}">
              <a16:creationId xmlns:a16="http://schemas.microsoft.com/office/drawing/2014/main" id="{06253658-CA47-4D00-B0C4-38BC5CE0E6EB}"/>
            </a:ext>
          </a:extLst>
        </xdr:cNvPr>
        <xdr:cNvSpPr txBox="1"/>
      </xdr:nvSpPr>
      <xdr:spPr>
        <a:xfrm>
          <a:off x="3239144" y="14660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40839</xdr:rowOff>
    </xdr:from>
    <xdr:ext cx="405111" cy="259045"/>
    <xdr:sp macro="" textlink="">
      <xdr:nvSpPr>
        <xdr:cNvPr id="221" name="n_2mainValue【福祉施設】&#10;有形固定資産減価償却率">
          <a:extLst>
            <a:ext uri="{FF2B5EF4-FFF2-40B4-BE49-F238E27FC236}">
              <a16:creationId xmlns:a16="http://schemas.microsoft.com/office/drawing/2014/main" id="{916078FD-EE62-41D5-B40E-5A86CFD2BCCE}"/>
            </a:ext>
          </a:extLst>
        </xdr:cNvPr>
        <xdr:cNvSpPr txBox="1"/>
      </xdr:nvSpPr>
      <xdr:spPr>
        <a:xfrm>
          <a:off x="2439044" y="1461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168201</xdr:rowOff>
    </xdr:from>
    <xdr:ext cx="405111" cy="259045"/>
    <xdr:sp macro="" textlink="">
      <xdr:nvSpPr>
        <xdr:cNvPr id="222" name="n_3mainValue【福祉施設】&#10;有形固定資産減価償却率">
          <a:extLst>
            <a:ext uri="{FF2B5EF4-FFF2-40B4-BE49-F238E27FC236}">
              <a16:creationId xmlns:a16="http://schemas.microsoft.com/office/drawing/2014/main" id="{7991A94D-C4FE-4048-AA49-B0454F8613C6}"/>
            </a:ext>
          </a:extLst>
        </xdr:cNvPr>
        <xdr:cNvSpPr txBox="1"/>
      </xdr:nvSpPr>
      <xdr:spPr>
        <a:xfrm>
          <a:off x="1641484" y="1457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124114</xdr:rowOff>
    </xdr:from>
    <xdr:ext cx="405111" cy="259045"/>
    <xdr:sp macro="" textlink="">
      <xdr:nvSpPr>
        <xdr:cNvPr id="223" name="n_4mainValue【福祉施設】&#10;有形固定資産減価償却率">
          <a:extLst>
            <a:ext uri="{FF2B5EF4-FFF2-40B4-BE49-F238E27FC236}">
              <a16:creationId xmlns:a16="http://schemas.microsoft.com/office/drawing/2014/main" id="{0322D108-6635-4BF0-BB32-19888FE13F38}"/>
            </a:ext>
          </a:extLst>
        </xdr:cNvPr>
        <xdr:cNvSpPr txBox="1"/>
      </xdr:nvSpPr>
      <xdr:spPr>
        <a:xfrm>
          <a:off x="855354" y="1452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4" name="正方形/長方形 223">
          <a:extLst>
            <a:ext uri="{FF2B5EF4-FFF2-40B4-BE49-F238E27FC236}">
              <a16:creationId xmlns:a16="http://schemas.microsoft.com/office/drawing/2014/main" id="{C995EDB4-560B-4E92-9BB7-34FF040440EC}"/>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5" name="正方形/長方形 224">
          <a:extLst>
            <a:ext uri="{FF2B5EF4-FFF2-40B4-BE49-F238E27FC236}">
              <a16:creationId xmlns:a16="http://schemas.microsoft.com/office/drawing/2014/main" id="{71E1D1E2-28FD-4A5E-9589-ED6FBFB3BC86}"/>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6" name="正方形/長方形 225">
          <a:extLst>
            <a:ext uri="{FF2B5EF4-FFF2-40B4-BE49-F238E27FC236}">
              <a16:creationId xmlns:a16="http://schemas.microsoft.com/office/drawing/2014/main" id="{E49DFE53-DAD7-46DB-9CFA-9C1C6C113312}"/>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7" name="正方形/長方形 226">
          <a:extLst>
            <a:ext uri="{FF2B5EF4-FFF2-40B4-BE49-F238E27FC236}">
              <a16:creationId xmlns:a16="http://schemas.microsoft.com/office/drawing/2014/main" id="{368631F2-F8D5-4583-8397-39237D06B6FB}"/>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8" name="正方形/長方形 227">
          <a:extLst>
            <a:ext uri="{FF2B5EF4-FFF2-40B4-BE49-F238E27FC236}">
              <a16:creationId xmlns:a16="http://schemas.microsoft.com/office/drawing/2014/main" id="{45A8908B-9C75-429F-AF48-9715B6FCCFF7}"/>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9" name="正方形/長方形 228">
          <a:extLst>
            <a:ext uri="{FF2B5EF4-FFF2-40B4-BE49-F238E27FC236}">
              <a16:creationId xmlns:a16="http://schemas.microsoft.com/office/drawing/2014/main" id="{ED6F7BB1-A495-4A1D-9999-9B513CDD699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30" name="正方形/長方形 229">
          <a:extLst>
            <a:ext uri="{FF2B5EF4-FFF2-40B4-BE49-F238E27FC236}">
              <a16:creationId xmlns:a16="http://schemas.microsoft.com/office/drawing/2014/main" id="{21C3B87E-34B2-435B-A4FB-E4505CB48C5B}"/>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31" name="正方形/長方形 230">
          <a:extLst>
            <a:ext uri="{FF2B5EF4-FFF2-40B4-BE49-F238E27FC236}">
              <a16:creationId xmlns:a16="http://schemas.microsoft.com/office/drawing/2014/main" id="{D83BCF89-A9A8-448E-9AEB-8F31EC4DC7FE}"/>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32" name="テキスト ボックス 231">
          <a:extLst>
            <a:ext uri="{FF2B5EF4-FFF2-40B4-BE49-F238E27FC236}">
              <a16:creationId xmlns:a16="http://schemas.microsoft.com/office/drawing/2014/main" id="{103A0614-F813-4C9B-BA68-60FFC16D6F31}"/>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3" name="直線コネクタ 232">
          <a:extLst>
            <a:ext uri="{FF2B5EF4-FFF2-40B4-BE49-F238E27FC236}">
              <a16:creationId xmlns:a16="http://schemas.microsoft.com/office/drawing/2014/main" id="{D5399F60-4215-4E24-92DC-4D5F078716F9}"/>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34" name="直線コネクタ 233">
          <a:extLst>
            <a:ext uri="{FF2B5EF4-FFF2-40B4-BE49-F238E27FC236}">
              <a16:creationId xmlns:a16="http://schemas.microsoft.com/office/drawing/2014/main" id="{76DEFA86-773E-4905-B7FE-62F4EF2C2543}"/>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35" name="テキスト ボックス 234">
          <a:extLst>
            <a:ext uri="{FF2B5EF4-FFF2-40B4-BE49-F238E27FC236}">
              <a16:creationId xmlns:a16="http://schemas.microsoft.com/office/drawing/2014/main" id="{5C923FE8-BC11-41F7-8B84-7838C55AFC27}"/>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36" name="直線コネクタ 235">
          <a:extLst>
            <a:ext uri="{FF2B5EF4-FFF2-40B4-BE49-F238E27FC236}">
              <a16:creationId xmlns:a16="http://schemas.microsoft.com/office/drawing/2014/main" id="{44B2587C-B335-4E97-95A2-70B649B324EE}"/>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7" name="テキスト ボックス 236">
          <a:extLst>
            <a:ext uri="{FF2B5EF4-FFF2-40B4-BE49-F238E27FC236}">
              <a16:creationId xmlns:a16="http://schemas.microsoft.com/office/drawing/2014/main" id="{5148D898-E369-4D74-BCB6-0DBF595C9176}"/>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8" name="直線コネクタ 237">
          <a:extLst>
            <a:ext uri="{FF2B5EF4-FFF2-40B4-BE49-F238E27FC236}">
              <a16:creationId xmlns:a16="http://schemas.microsoft.com/office/drawing/2014/main" id="{574B4355-0628-4260-9E00-95AF6D085F70}"/>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9" name="テキスト ボックス 238">
          <a:extLst>
            <a:ext uri="{FF2B5EF4-FFF2-40B4-BE49-F238E27FC236}">
              <a16:creationId xmlns:a16="http://schemas.microsoft.com/office/drawing/2014/main" id="{50C8EB6A-711A-4805-93C3-2A448146B170}"/>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40" name="直線コネクタ 239">
          <a:extLst>
            <a:ext uri="{FF2B5EF4-FFF2-40B4-BE49-F238E27FC236}">
              <a16:creationId xmlns:a16="http://schemas.microsoft.com/office/drawing/2014/main" id="{C312F0BB-AF8A-4D04-938D-181D67023DFB}"/>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41" name="テキスト ボックス 240">
          <a:extLst>
            <a:ext uri="{FF2B5EF4-FFF2-40B4-BE49-F238E27FC236}">
              <a16:creationId xmlns:a16="http://schemas.microsoft.com/office/drawing/2014/main" id="{F90850C9-7687-4738-8FA8-66A934CC6C09}"/>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42" name="直線コネクタ 241">
          <a:extLst>
            <a:ext uri="{FF2B5EF4-FFF2-40B4-BE49-F238E27FC236}">
              <a16:creationId xmlns:a16="http://schemas.microsoft.com/office/drawing/2014/main" id="{09671A7C-F74E-419F-BB15-01F9D5FA0F42}"/>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43" name="テキスト ボックス 242">
          <a:extLst>
            <a:ext uri="{FF2B5EF4-FFF2-40B4-BE49-F238E27FC236}">
              <a16:creationId xmlns:a16="http://schemas.microsoft.com/office/drawing/2014/main" id="{A2218268-6AE5-4537-A9FC-ACC7A1C0E87F}"/>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4" name="直線コネクタ 243">
          <a:extLst>
            <a:ext uri="{FF2B5EF4-FFF2-40B4-BE49-F238E27FC236}">
              <a16:creationId xmlns:a16="http://schemas.microsoft.com/office/drawing/2014/main" id="{22CDA7F2-EA01-49C8-8697-A16B2FE4D6CE}"/>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5" name="テキスト ボックス 244">
          <a:extLst>
            <a:ext uri="{FF2B5EF4-FFF2-40B4-BE49-F238E27FC236}">
              <a16:creationId xmlns:a16="http://schemas.microsoft.com/office/drawing/2014/main" id="{0D18E8F5-3738-4283-9749-F034F7AE95B7}"/>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6" name="【福祉施設】&#10;一人当たり面積グラフ枠">
          <a:extLst>
            <a:ext uri="{FF2B5EF4-FFF2-40B4-BE49-F238E27FC236}">
              <a16:creationId xmlns:a16="http://schemas.microsoft.com/office/drawing/2014/main" id="{46FB505F-FEC9-434F-846D-43F18F441CC1}"/>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50800</xdr:rowOff>
    </xdr:from>
    <xdr:to>
      <xdr:col>54</xdr:col>
      <xdr:colOff>189865</xdr:colOff>
      <xdr:row>86</xdr:row>
      <xdr:rowOff>99061</xdr:rowOff>
    </xdr:to>
    <xdr:cxnSp macro="">
      <xdr:nvCxnSpPr>
        <xdr:cNvPr id="247" name="直線コネクタ 246">
          <a:extLst>
            <a:ext uri="{FF2B5EF4-FFF2-40B4-BE49-F238E27FC236}">
              <a16:creationId xmlns:a16="http://schemas.microsoft.com/office/drawing/2014/main" id="{8931B87E-E074-4DC7-BEAE-C18E8E0ADC33}"/>
            </a:ext>
          </a:extLst>
        </xdr:cNvPr>
        <xdr:cNvCxnSpPr/>
      </xdr:nvCxnSpPr>
      <xdr:spPr>
        <a:xfrm flipV="1">
          <a:off x="9429115" y="13256260"/>
          <a:ext cx="0" cy="1583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102888</xdr:rowOff>
    </xdr:from>
    <xdr:ext cx="469744" cy="259045"/>
    <xdr:sp macro="" textlink="">
      <xdr:nvSpPr>
        <xdr:cNvPr id="248" name="【福祉施設】&#10;一人当たり面積最小値テキスト">
          <a:extLst>
            <a:ext uri="{FF2B5EF4-FFF2-40B4-BE49-F238E27FC236}">
              <a16:creationId xmlns:a16="http://schemas.microsoft.com/office/drawing/2014/main" id="{2444A0A0-2920-4A79-9B91-44A42D3B7074}"/>
            </a:ext>
          </a:extLst>
        </xdr:cNvPr>
        <xdr:cNvSpPr txBox="1"/>
      </xdr:nvSpPr>
      <xdr:spPr>
        <a:xfrm>
          <a:off x="9467850" y="1484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99061</xdr:rowOff>
    </xdr:from>
    <xdr:to>
      <xdr:col>55</xdr:col>
      <xdr:colOff>88900</xdr:colOff>
      <xdr:row>86</xdr:row>
      <xdr:rowOff>99061</xdr:rowOff>
    </xdr:to>
    <xdr:cxnSp macro="">
      <xdr:nvCxnSpPr>
        <xdr:cNvPr id="249" name="直線コネクタ 248">
          <a:extLst>
            <a:ext uri="{FF2B5EF4-FFF2-40B4-BE49-F238E27FC236}">
              <a16:creationId xmlns:a16="http://schemas.microsoft.com/office/drawing/2014/main" id="{E01E029F-BC00-41AB-8547-08428132D4C6}"/>
            </a:ext>
          </a:extLst>
        </xdr:cNvPr>
        <xdr:cNvCxnSpPr/>
      </xdr:nvCxnSpPr>
      <xdr:spPr>
        <a:xfrm>
          <a:off x="9356090" y="1483995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168927</xdr:rowOff>
    </xdr:from>
    <xdr:ext cx="469744" cy="259045"/>
    <xdr:sp macro="" textlink="">
      <xdr:nvSpPr>
        <xdr:cNvPr id="250" name="【福祉施設】&#10;一人当たり面積最大値テキスト">
          <a:extLst>
            <a:ext uri="{FF2B5EF4-FFF2-40B4-BE49-F238E27FC236}">
              <a16:creationId xmlns:a16="http://schemas.microsoft.com/office/drawing/2014/main" id="{1E786857-2CEF-4F43-9674-33DFAEFE80B9}"/>
            </a:ext>
          </a:extLst>
        </xdr:cNvPr>
        <xdr:cNvSpPr txBox="1"/>
      </xdr:nvSpPr>
      <xdr:spPr>
        <a:xfrm>
          <a:off x="9467850" y="1303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50800</xdr:rowOff>
    </xdr:from>
    <xdr:to>
      <xdr:col>55</xdr:col>
      <xdr:colOff>88900</xdr:colOff>
      <xdr:row>77</xdr:row>
      <xdr:rowOff>50800</xdr:rowOff>
    </xdr:to>
    <xdr:cxnSp macro="">
      <xdr:nvCxnSpPr>
        <xdr:cNvPr id="251" name="直線コネクタ 250">
          <a:extLst>
            <a:ext uri="{FF2B5EF4-FFF2-40B4-BE49-F238E27FC236}">
              <a16:creationId xmlns:a16="http://schemas.microsoft.com/office/drawing/2014/main" id="{1AABB641-3751-4F7B-A233-4384BECCE9D0}"/>
            </a:ext>
          </a:extLst>
        </xdr:cNvPr>
        <xdr:cNvCxnSpPr/>
      </xdr:nvCxnSpPr>
      <xdr:spPr>
        <a:xfrm>
          <a:off x="9356090" y="1325626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170197</xdr:rowOff>
    </xdr:from>
    <xdr:ext cx="469744" cy="259045"/>
    <xdr:sp macro="" textlink="">
      <xdr:nvSpPr>
        <xdr:cNvPr id="252" name="【福祉施設】&#10;一人当たり面積平均値テキスト">
          <a:extLst>
            <a:ext uri="{FF2B5EF4-FFF2-40B4-BE49-F238E27FC236}">
              <a16:creationId xmlns:a16="http://schemas.microsoft.com/office/drawing/2014/main" id="{9875EA1C-DB4B-4C26-8581-F20E55481443}"/>
            </a:ext>
          </a:extLst>
        </xdr:cNvPr>
        <xdr:cNvSpPr txBox="1"/>
      </xdr:nvSpPr>
      <xdr:spPr>
        <a:xfrm>
          <a:off x="9467850" y="14404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147320</xdr:rowOff>
    </xdr:from>
    <xdr:to>
      <xdr:col>55</xdr:col>
      <xdr:colOff>50800</xdr:colOff>
      <xdr:row>85</xdr:row>
      <xdr:rowOff>77470</xdr:rowOff>
    </xdr:to>
    <xdr:sp macro="" textlink="">
      <xdr:nvSpPr>
        <xdr:cNvPr id="253" name="フローチャート: 判断 252">
          <a:extLst>
            <a:ext uri="{FF2B5EF4-FFF2-40B4-BE49-F238E27FC236}">
              <a16:creationId xmlns:a16="http://schemas.microsoft.com/office/drawing/2014/main" id="{5D676335-9FB0-4766-878A-E263527ADA74}"/>
            </a:ext>
          </a:extLst>
        </xdr:cNvPr>
        <xdr:cNvSpPr/>
      </xdr:nvSpPr>
      <xdr:spPr>
        <a:xfrm>
          <a:off x="9394190" y="14547215"/>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142239</xdr:rowOff>
    </xdr:from>
    <xdr:to>
      <xdr:col>50</xdr:col>
      <xdr:colOff>165100</xdr:colOff>
      <xdr:row>85</xdr:row>
      <xdr:rowOff>72389</xdr:rowOff>
    </xdr:to>
    <xdr:sp macro="" textlink="">
      <xdr:nvSpPr>
        <xdr:cNvPr id="254" name="フローチャート: 判断 253">
          <a:extLst>
            <a:ext uri="{FF2B5EF4-FFF2-40B4-BE49-F238E27FC236}">
              <a16:creationId xmlns:a16="http://schemas.microsoft.com/office/drawing/2014/main" id="{DF9E4AFC-65A6-4672-A2F0-B647FC9D99EB}"/>
            </a:ext>
          </a:extLst>
        </xdr:cNvPr>
        <xdr:cNvSpPr/>
      </xdr:nvSpPr>
      <xdr:spPr>
        <a:xfrm>
          <a:off x="8632190" y="1454213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160020</xdr:rowOff>
    </xdr:from>
    <xdr:to>
      <xdr:col>46</xdr:col>
      <xdr:colOff>38100</xdr:colOff>
      <xdr:row>85</xdr:row>
      <xdr:rowOff>90170</xdr:rowOff>
    </xdr:to>
    <xdr:sp macro="" textlink="">
      <xdr:nvSpPr>
        <xdr:cNvPr id="255" name="フローチャート: 判断 254">
          <a:extLst>
            <a:ext uri="{FF2B5EF4-FFF2-40B4-BE49-F238E27FC236}">
              <a16:creationId xmlns:a16="http://schemas.microsoft.com/office/drawing/2014/main" id="{C1029E14-A87D-461A-B966-77DEF354E022}"/>
            </a:ext>
          </a:extLst>
        </xdr:cNvPr>
        <xdr:cNvSpPr/>
      </xdr:nvSpPr>
      <xdr:spPr>
        <a:xfrm>
          <a:off x="7846060" y="1456372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140970</xdr:rowOff>
    </xdr:from>
    <xdr:to>
      <xdr:col>41</xdr:col>
      <xdr:colOff>101600</xdr:colOff>
      <xdr:row>85</xdr:row>
      <xdr:rowOff>71120</xdr:rowOff>
    </xdr:to>
    <xdr:sp macro="" textlink="">
      <xdr:nvSpPr>
        <xdr:cNvPr id="256" name="フローチャート: 判断 255">
          <a:extLst>
            <a:ext uri="{FF2B5EF4-FFF2-40B4-BE49-F238E27FC236}">
              <a16:creationId xmlns:a16="http://schemas.microsoft.com/office/drawing/2014/main" id="{682F1672-6332-464E-BA60-16813A352815}"/>
            </a:ext>
          </a:extLst>
        </xdr:cNvPr>
        <xdr:cNvSpPr/>
      </xdr:nvSpPr>
      <xdr:spPr>
        <a:xfrm>
          <a:off x="7029450" y="1454086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162561</xdr:rowOff>
    </xdr:from>
    <xdr:to>
      <xdr:col>36</xdr:col>
      <xdr:colOff>165100</xdr:colOff>
      <xdr:row>85</xdr:row>
      <xdr:rowOff>92711</xdr:rowOff>
    </xdr:to>
    <xdr:sp macro="" textlink="">
      <xdr:nvSpPr>
        <xdr:cNvPr id="257" name="フローチャート: 判断 256">
          <a:extLst>
            <a:ext uri="{FF2B5EF4-FFF2-40B4-BE49-F238E27FC236}">
              <a16:creationId xmlns:a16="http://schemas.microsoft.com/office/drawing/2014/main" id="{BA7416F9-EB38-4E11-80B8-F85BA16A97E4}"/>
            </a:ext>
          </a:extLst>
        </xdr:cNvPr>
        <xdr:cNvSpPr/>
      </xdr:nvSpPr>
      <xdr:spPr>
        <a:xfrm>
          <a:off x="6231890" y="1456626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7F303316-FA08-4CBD-9F3E-74AEAB2DD44E}"/>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43DA48A1-B3A8-4A66-8E3A-780FB5DFF85F}"/>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BF8ABDE7-2A58-41AA-8717-0D331A86806A}"/>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A1D384A3-949F-4FFE-AC8B-19C2686FCEBB}"/>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id="{CA6F86CD-3FAD-4708-A2C0-327BDDE67AB7}"/>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148589</xdr:rowOff>
    </xdr:from>
    <xdr:to>
      <xdr:col>55</xdr:col>
      <xdr:colOff>50800</xdr:colOff>
      <xdr:row>86</xdr:row>
      <xdr:rowOff>78739</xdr:rowOff>
    </xdr:to>
    <xdr:sp macro="" textlink="">
      <xdr:nvSpPr>
        <xdr:cNvPr id="263" name="楕円 262">
          <a:extLst>
            <a:ext uri="{FF2B5EF4-FFF2-40B4-BE49-F238E27FC236}">
              <a16:creationId xmlns:a16="http://schemas.microsoft.com/office/drawing/2014/main" id="{F3241C4E-9231-40B5-9A2F-013B2CEC4F55}"/>
            </a:ext>
          </a:extLst>
        </xdr:cNvPr>
        <xdr:cNvSpPr/>
      </xdr:nvSpPr>
      <xdr:spPr>
        <a:xfrm>
          <a:off x="9394190" y="14719934"/>
          <a:ext cx="9017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63516</xdr:rowOff>
    </xdr:from>
    <xdr:ext cx="469744" cy="259045"/>
    <xdr:sp macro="" textlink="">
      <xdr:nvSpPr>
        <xdr:cNvPr id="264" name="【福祉施設】&#10;一人当たり面積該当値テキスト">
          <a:extLst>
            <a:ext uri="{FF2B5EF4-FFF2-40B4-BE49-F238E27FC236}">
              <a16:creationId xmlns:a16="http://schemas.microsoft.com/office/drawing/2014/main" id="{D1DA9A2D-3D8B-4710-8FDE-AD5F341F2BF6}"/>
            </a:ext>
          </a:extLst>
        </xdr:cNvPr>
        <xdr:cNvSpPr txBox="1"/>
      </xdr:nvSpPr>
      <xdr:spPr>
        <a:xfrm>
          <a:off x="9467850" y="146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149861</xdr:rowOff>
    </xdr:from>
    <xdr:to>
      <xdr:col>50</xdr:col>
      <xdr:colOff>165100</xdr:colOff>
      <xdr:row>86</xdr:row>
      <xdr:rowOff>80011</xdr:rowOff>
    </xdr:to>
    <xdr:sp macro="" textlink="">
      <xdr:nvSpPr>
        <xdr:cNvPr id="265" name="楕円 264">
          <a:extLst>
            <a:ext uri="{FF2B5EF4-FFF2-40B4-BE49-F238E27FC236}">
              <a16:creationId xmlns:a16="http://schemas.microsoft.com/office/drawing/2014/main" id="{EA9B02F8-A59E-4288-A70C-A4EE123618BA}"/>
            </a:ext>
          </a:extLst>
        </xdr:cNvPr>
        <xdr:cNvSpPr/>
      </xdr:nvSpPr>
      <xdr:spPr>
        <a:xfrm>
          <a:off x="8632190" y="1472311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27939</xdr:rowOff>
    </xdr:from>
    <xdr:to>
      <xdr:col>55</xdr:col>
      <xdr:colOff>0</xdr:colOff>
      <xdr:row>86</xdr:row>
      <xdr:rowOff>29211</xdr:rowOff>
    </xdr:to>
    <xdr:cxnSp macro="">
      <xdr:nvCxnSpPr>
        <xdr:cNvPr id="266" name="直線コネクタ 265">
          <a:extLst>
            <a:ext uri="{FF2B5EF4-FFF2-40B4-BE49-F238E27FC236}">
              <a16:creationId xmlns:a16="http://schemas.microsoft.com/office/drawing/2014/main" id="{3380A1EA-6292-4362-8B59-FC206455FEFD}"/>
            </a:ext>
          </a:extLst>
        </xdr:cNvPr>
        <xdr:cNvCxnSpPr/>
      </xdr:nvCxnSpPr>
      <xdr:spPr>
        <a:xfrm flipV="1">
          <a:off x="8686800" y="14770734"/>
          <a:ext cx="742950" cy="1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151130</xdr:rowOff>
    </xdr:from>
    <xdr:to>
      <xdr:col>46</xdr:col>
      <xdr:colOff>38100</xdr:colOff>
      <xdr:row>86</xdr:row>
      <xdr:rowOff>81280</xdr:rowOff>
    </xdr:to>
    <xdr:sp macro="" textlink="">
      <xdr:nvSpPr>
        <xdr:cNvPr id="267" name="楕円 266">
          <a:extLst>
            <a:ext uri="{FF2B5EF4-FFF2-40B4-BE49-F238E27FC236}">
              <a16:creationId xmlns:a16="http://schemas.microsoft.com/office/drawing/2014/main" id="{592C1AA0-85E1-42FB-8AE3-F76BF5C6AABA}"/>
            </a:ext>
          </a:extLst>
        </xdr:cNvPr>
        <xdr:cNvSpPr/>
      </xdr:nvSpPr>
      <xdr:spPr>
        <a:xfrm>
          <a:off x="7846060" y="1472438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29211</xdr:rowOff>
    </xdr:from>
    <xdr:to>
      <xdr:col>50</xdr:col>
      <xdr:colOff>114300</xdr:colOff>
      <xdr:row>86</xdr:row>
      <xdr:rowOff>30480</xdr:rowOff>
    </xdr:to>
    <xdr:cxnSp macro="">
      <xdr:nvCxnSpPr>
        <xdr:cNvPr id="268" name="直線コネクタ 267">
          <a:extLst>
            <a:ext uri="{FF2B5EF4-FFF2-40B4-BE49-F238E27FC236}">
              <a16:creationId xmlns:a16="http://schemas.microsoft.com/office/drawing/2014/main" id="{F8BAECA3-701A-41F7-8568-B86373BFB110}"/>
            </a:ext>
          </a:extLst>
        </xdr:cNvPr>
        <xdr:cNvCxnSpPr/>
      </xdr:nvCxnSpPr>
      <xdr:spPr>
        <a:xfrm flipV="1">
          <a:off x="7889240" y="14772006"/>
          <a:ext cx="79756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152400</xdr:rowOff>
    </xdr:from>
    <xdr:to>
      <xdr:col>41</xdr:col>
      <xdr:colOff>101600</xdr:colOff>
      <xdr:row>86</xdr:row>
      <xdr:rowOff>82550</xdr:rowOff>
    </xdr:to>
    <xdr:sp macro="" textlink="">
      <xdr:nvSpPr>
        <xdr:cNvPr id="269" name="楕円 268">
          <a:extLst>
            <a:ext uri="{FF2B5EF4-FFF2-40B4-BE49-F238E27FC236}">
              <a16:creationId xmlns:a16="http://schemas.microsoft.com/office/drawing/2014/main" id="{F64FABF5-2765-42AA-A043-26EFEDFA8F78}"/>
            </a:ext>
          </a:extLst>
        </xdr:cNvPr>
        <xdr:cNvSpPr/>
      </xdr:nvSpPr>
      <xdr:spPr>
        <a:xfrm>
          <a:off x="7029450" y="147256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30480</xdr:rowOff>
    </xdr:from>
    <xdr:to>
      <xdr:col>45</xdr:col>
      <xdr:colOff>177800</xdr:colOff>
      <xdr:row>86</xdr:row>
      <xdr:rowOff>31750</xdr:rowOff>
    </xdr:to>
    <xdr:cxnSp macro="">
      <xdr:nvCxnSpPr>
        <xdr:cNvPr id="270" name="直線コネクタ 269">
          <a:extLst>
            <a:ext uri="{FF2B5EF4-FFF2-40B4-BE49-F238E27FC236}">
              <a16:creationId xmlns:a16="http://schemas.microsoft.com/office/drawing/2014/main" id="{589C2BFE-783E-4209-AF3B-A83463794A01}"/>
            </a:ext>
          </a:extLst>
        </xdr:cNvPr>
        <xdr:cNvCxnSpPr/>
      </xdr:nvCxnSpPr>
      <xdr:spPr>
        <a:xfrm flipV="1">
          <a:off x="7084060" y="14773275"/>
          <a:ext cx="80518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152400</xdr:rowOff>
    </xdr:from>
    <xdr:to>
      <xdr:col>36</xdr:col>
      <xdr:colOff>165100</xdr:colOff>
      <xdr:row>86</xdr:row>
      <xdr:rowOff>82550</xdr:rowOff>
    </xdr:to>
    <xdr:sp macro="" textlink="">
      <xdr:nvSpPr>
        <xdr:cNvPr id="271" name="楕円 270">
          <a:extLst>
            <a:ext uri="{FF2B5EF4-FFF2-40B4-BE49-F238E27FC236}">
              <a16:creationId xmlns:a16="http://schemas.microsoft.com/office/drawing/2014/main" id="{A849953A-9814-49AE-BD31-D03095CE14F7}"/>
            </a:ext>
          </a:extLst>
        </xdr:cNvPr>
        <xdr:cNvSpPr/>
      </xdr:nvSpPr>
      <xdr:spPr>
        <a:xfrm>
          <a:off x="6231890" y="1472565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31750</xdr:rowOff>
    </xdr:from>
    <xdr:to>
      <xdr:col>41</xdr:col>
      <xdr:colOff>50800</xdr:colOff>
      <xdr:row>86</xdr:row>
      <xdr:rowOff>31750</xdr:rowOff>
    </xdr:to>
    <xdr:cxnSp macro="">
      <xdr:nvCxnSpPr>
        <xdr:cNvPr id="272" name="直線コネクタ 271">
          <a:extLst>
            <a:ext uri="{FF2B5EF4-FFF2-40B4-BE49-F238E27FC236}">
              <a16:creationId xmlns:a16="http://schemas.microsoft.com/office/drawing/2014/main" id="{C9B1CD41-9779-414D-A6D9-7844FA9026B7}"/>
            </a:ext>
          </a:extLst>
        </xdr:cNvPr>
        <xdr:cNvCxnSpPr/>
      </xdr:nvCxnSpPr>
      <xdr:spPr>
        <a:xfrm>
          <a:off x="6286500" y="14774545"/>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88916</xdr:rowOff>
    </xdr:from>
    <xdr:ext cx="469744" cy="259045"/>
    <xdr:sp macro="" textlink="">
      <xdr:nvSpPr>
        <xdr:cNvPr id="273" name="n_1aveValue【福祉施設】&#10;一人当たり面積">
          <a:extLst>
            <a:ext uri="{FF2B5EF4-FFF2-40B4-BE49-F238E27FC236}">
              <a16:creationId xmlns:a16="http://schemas.microsoft.com/office/drawing/2014/main" id="{1A5F0926-369E-4B11-BD0B-5ED8213267EB}"/>
            </a:ext>
          </a:extLst>
        </xdr:cNvPr>
        <xdr:cNvSpPr txBox="1"/>
      </xdr:nvSpPr>
      <xdr:spPr>
        <a:xfrm>
          <a:off x="8454467" y="1432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106697</xdr:rowOff>
    </xdr:from>
    <xdr:ext cx="469744" cy="259045"/>
    <xdr:sp macro="" textlink="">
      <xdr:nvSpPr>
        <xdr:cNvPr id="274" name="n_2aveValue【福祉施設】&#10;一人当たり面積">
          <a:extLst>
            <a:ext uri="{FF2B5EF4-FFF2-40B4-BE49-F238E27FC236}">
              <a16:creationId xmlns:a16="http://schemas.microsoft.com/office/drawing/2014/main" id="{43DD6BFC-45C9-42AD-9EB8-7F338CA45C3F}"/>
            </a:ext>
          </a:extLst>
        </xdr:cNvPr>
        <xdr:cNvSpPr txBox="1"/>
      </xdr:nvSpPr>
      <xdr:spPr>
        <a:xfrm>
          <a:off x="7673417" y="1433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87647</xdr:rowOff>
    </xdr:from>
    <xdr:ext cx="469744" cy="259045"/>
    <xdr:sp macro="" textlink="">
      <xdr:nvSpPr>
        <xdr:cNvPr id="275" name="n_3aveValue【福祉施設】&#10;一人当たり面積">
          <a:extLst>
            <a:ext uri="{FF2B5EF4-FFF2-40B4-BE49-F238E27FC236}">
              <a16:creationId xmlns:a16="http://schemas.microsoft.com/office/drawing/2014/main" id="{C02FCC8D-4697-4D15-98A5-DD73F55D7ED7}"/>
            </a:ext>
          </a:extLst>
        </xdr:cNvPr>
        <xdr:cNvSpPr txBox="1"/>
      </xdr:nvSpPr>
      <xdr:spPr>
        <a:xfrm>
          <a:off x="6866332" y="1432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109238</xdr:rowOff>
    </xdr:from>
    <xdr:ext cx="469744" cy="259045"/>
    <xdr:sp macro="" textlink="">
      <xdr:nvSpPr>
        <xdr:cNvPr id="276" name="n_4aveValue【福祉施設】&#10;一人当たり面積">
          <a:extLst>
            <a:ext uri="{FF2B5EF4-FFF2-40B4-BE49-F238E27FC236}">
              <a16:creationId xmlns:a16="http://schemas.microsoft.com/office/drawing/2014/main" id="{1406A0F2-C300-4AEF-8091-EF7014762598}"/>
            </a:ext>
          </a:extLst>
        </xdr:cNvPr>
        <xdr:cNvSpPr txBox="1"/>
      </xdr:nvSpPr>
      <xdr:spPr>
        <a:xfrm>
          <a:off x="6068772" y="14337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71138</xdr:rowOff>
    </xdr:from>
    <xdr:ext cx="469744" cy="259045"/>
    <xdr:sp macro="" textlink="">
      <xdr:nvSpPr>
        <xdr:cNvPr id="277" name="n_1mainValue【福祉施設】&#10;一人当たり面積">
          <a:extLst>
            <a:ext uri="{FF2B5EF4-FFF2-40B4-BE49-F238E27FC236}">
              <a16:creationId xmlns:a16="http://schemas.microsoft.com/office/drawing/2014/main" id="{24277620-79AF-4DA4-BA65-85B8969A3377}"/>
            </a:ext>
          </a:extLst>
        </xdr:cNvPr>
        <xdr:cNvSpPr txBox="1"/>
      </xdr:nvSpPr>
      <xdr:spPr>
        <a:xfrm>
          <a:off x="8454467" y="14813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72407</xdr:rowOff>
    </xdr:from>
    <xdr:ext cx="469744" cy="259045"/>
    <xdr:sp macro="" textlink="">
      <xdr:nvSpPr>
        <xdr:cNvPr id="278" name="n_2mainValue【福祉施設】&#10;一人当たり面積">
          <a:extLst>
            <a:ext uri="{FF2B5EF4-FFF2-40B4-BE49-F238E27FC236}">
              <a16:creationId xmlns:a16="http://schemas.microsoft.com/office/drawing/2014/main" id="{9418C001-42DE-4C2D-A3AD-F81A0E24F853}"/>
            </a:ext>
          </a:extLst>
        </xdr:cNvPr>
        <xdr:cNvSpPr txBox="1"/>
      </xdr:nvSpPr>
      <xdr:spPr>
        <a:xfrm>
          <a:off x="7673417" y="1481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73677</xdr:rowOff>
    </xdr:from>
    <xdr:ext cx="469744" cy="259045"/>
    <xdr:sp macro="" textlink="">
      <xdr:nvSpPr>
        <xdr:cNvPr id="279" name="n_3mainValue【福祉施設】&#10;一人当たり面積">
          <a:extLst>
            <a:ext uri="{FF2B5EF4-FFF2-40B4-BE49-F238E27FC236}">
              <a16:creationId xmlns:a16="http://schemas.microsoft.com/office/drawing/2014/main" id="{64673DD1-787F-4816-B223-520F1EB0069B}"/>
            </a:ext>
          </a:extLst>
        </xdr:cNvPr>
        <xdr:cNvSpPr txBox="1"/>
      </xdr:nvSpPr>
      <xdr:spPr>
        <a:xfrm>
          <a:off x="6866332" y="1481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73677</xdr:rowOff>
    </xdr:from>
    <xdr:ext cx="469744" cy="259045"/>
    <xdr:sp macro="" textlink="">
      <xdr:nvSpPr>
        <xdr:cNvPr id="280" name="n_4mainValue【福祉施設】&#10;一人当たり面積">
          <a:extLst>
            <a:ext uri="{FF2B5EF4-FFF2-40B4-BE49-F238E27FC236}">
              <a16:creationId xmlns:a16="http://schemas.microsoft.com/office/drawing/2014/main" id="{2E7DF62C-67B9-47D3-AA0B-02C7205299F3}"/>
            </a:ext>
          </a:extLst>
        </xdr:cNvPr>
        <xdr:cNvSpPr txBox="1"/>
      </xdr:nvSpPr>
      <xdr:spPr>
        <a:xfrm>
          <a:off x="6068772" y="1481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43E0154B-51FB-4AB5-8544-1C401341703E}"/>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61138560-1CA9-40FA-B115-6380029A39CF}"/>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50341FEC-D442-4F82-ACDD-7D6012538362}"/>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CD5FAEB5-9404-4134-83F8-3EC1A4017423}"/>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AAD5E6BC-56B6-41A1-B0F1-7CA9E6EC075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13DA8671-F79A-4363-8CFB-53D13AE86CE4}"/>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8D61C6A2-5357-407A-AE81-CB44B54E9D6F}"/>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D78ADF3F-DF2E-44B9-AEC0-25996EBE91D0}"/>
            </a:ext>
          </a:extLst>
        </xdr:cNvPr>
        <xdr:cNvSpPr/>
      </xdr:nvSpPr>
      <xdr:spPr>
        <a:xfrm>
          <a:off x="6858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473E58A6-B909-4A7B-A343-AB196BA2F672}"/>
            </a:ext>
          </a:extLst>
        </xdr:cNvPr>
        <xdr:cNvSpPr txBox="1"/>
      </xdr:nvSpPr>
      <xdr:spPr>
        <a:xfrm>
          <a:off x="66675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FA551510-65B3-480D-8364-7B890DC2EC5F}"/>
            </a:ext>
          </a:extLst>
        </xdr:cNvPr>
        <xdr:cNvCxnSpPr/>
      </xdr:nvCxnSpPr>
      <xdr:spPr>
        <a:xfrm>
          <a:off x="6858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F98AAEE8-608F-4CA8-9F25-EC04ED3BCA00}"/>
            </a:ext>
          </a:extLst>
        </xdr:cNvPr>
        <xdr:cNvSpPr txBox="1"/>
      </xdr:nvSpPr>
      <xdr:spPr>
        <a:xfrm>
          <a:off x="2738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FAE219A8-42BA-46C4-AD68-B0FBEAB86CE1}"/>
            </a:ext>
          </a:extLst>
        </xdr:cNvPr>
        <xdr:cNvCxnSpPr/>
      </xdr:nvCxnSpPr>
      <xdr:spPr>
        <a:xfrm>
          <a:off x="6858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CB96AD40-7726-4BE7-9E0D-F073B972B456}"/>
            </a:ext>
          </a:extLst>
        </xdr:cNvPr>
        <xdr:cNvSpPr txBox="1"/>
      </xdr:nvSpPr>
      <xdr:spPr>
        <a:xfrm>
          <a:off x="2738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6165CC7B-E239-4D8F-A683-19ADC00B9D60}"/>
            </a:ext>
          </a:extLst>
        </xdr:cNvPr>
        <xdr:cNvCxnSpPr/>
      </xdr:nvCxnSpPr>
      <xdr:spPr>
        <a:xfrm>
          <a:off x="6858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48936341-1751-41E1-9B05-7CB245F4204C}"/>
            </a:ext>
          </a:extLst>
        </xdr:cNvPr>
        <xdr:cNvSpPr txBox="1"/>
      </xdr:nvSpPr>
      <xdr:spPr>
        <a:xfrm>
          <a:off x="34370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6D902FDB-14B6-42AB-A688-5A364270F665}"/>
            </a:ext>
          </a:extLst>
        </xdr:cNvPr>
        <xdr:cNvCxnSpPr/>
      </xdr:nvCxnSpPr>
      <xdr:spPr>
        <a:xfrm>
          <a:off x="6858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4C2FD9F8-D42D-48A4-9847-4A095B4A2CFD}"/>
            </a:ext>
          </a:extLst>
        </xdr:cNvPr>
        <xdr:cNvSpPr txBox="1"/>
      </xdr:nvSpPr>
      <xdr:spPr>
        <a:xfrm>
          <a:off x="34370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33D579D0-D7F2-43B3-90F0-146664A2015A}"/>
            </a:ext>
          </a:extLst>
        </xdr:cNvPr>
        <xdr:cNvCxnSpPr/>
      </xdr:nvCxnSpPr>
      <xdr:spPr>
        <a:xfrm>
          <a:off x="6858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CB5278FF-0C86-4EBC-8BCF-9065AF3679F7}"/>
            </a:ext>
          </a:extLst>
        </xdr:cNvPr>
        <xdr:cNvSpPr txBox="1"/>
      </xdr:nvSpPr>
      <xdr:spPr>
        <a:xfrm>
          <a:off x="34370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12E54AAB-07D5-428A-88AD-B598E7CB4B90}"/>
            </a:ext>
          </a:extLst>
        </xdr:cNvPr>
        <xdr:cNvCxnSpPr/>
      </xdr:nvCxnSpPr>
      <xdr:spPr>
        <a:xfrm>
          <a:off x="6858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D12E6F6E-0AB5-48EA-B57D-3966D562D3CA}"/>
            </a:ext>
          </a:extLst>
        </xdr:cNvPr>
        <xdr:cNvSpPr txBox="1"/>
      </xdr:nvSpPr>
      <xdr:spPr>
        <a:xfrm>
          <a:off x="34370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78F19454-B344-490A-9240-9EF3196288DF}"/>
            </a:ext>
          </a:extLst>
        </xdr:cNvPr>
        <xdr:cNvCxnSpPr/>
      </xdr:nvCxnSpPr>
      <xdr:spPr>
        <a:xfrm>
          <a:off x="6858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37D63152-B6EA-470D-8769-77932AA5BF08}"/>
            </a:ext>
          </a:extLst>
        </xdr:cNvPr>
        <xdr:cNvSpPr txBox="1"/>
      </xdr:nvSpPr>
      <xdr:spPr>
        <a:xfrm>
          <a:off x="38686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9493618F-1061-49E4-A029-B13DF7CD3970}"/>
            </a:ext>
          </a:extLst>
        </xdr:cNvPr>
        <xdr:cNvCxnSpPr/>
      </xdr:nvCxnSpPr>
      <xdr:spPr>
        <a:xfrm>
          <a:off x="6858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1490F439-C544-4A90-B4B0-C0F0419E5FB8}"/>
            </a:ext>
          </a:extLst>
        </xdr:cNvPr>
        <xdr:cNvSpPr/>
      </xdr:nvSpPr>
      <xdr:spPr>
        <a:xfrm>
          <a:off x="6858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152944</xdr:rowOff>
    </xdr:from>
    <xdr:to>
      <xdr:col>24</xdr:col>
      <xdr:colOff>62865</xdr:colOff>
      <xdr:row>109</xdr:row>
      <xdr:rowOff>30480</xdr:rowOff>
    </xdr:to>
    <xdr:cxnSp macro="">
      <xdr:nvCxnSpPr>
        <xdr:cNvPr id="306" name="直線コネクタ 305">
          <a:extLst>
            <a:ext uri="{FF2B5EF4-FFF2-40B4-BE49-F238E27FC236}">
              <a16:creationId xmlns:a16="http://schemas.microsoft.com/office/drawing/2014/main" id="{6D9CBDF4-15D3-4B4F-B10D-AFC88776E0A5}"/>
            </a:ext>
          </a:extLst>
        </xdr:cNvPr>
        <xdr:cNvCxnSpPr/>
      </xdr:nvCxnSpPr>
      <xdr:spPr>
        <a:xfrm flipV="1">
          <a:off x="4173855" y="17126494"/>
          <a:ext cx="0" cy="1590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34307</xdr:rowOff>
    </xdr:from>
    <xdr:ext cx="405111" cy="259045"/>
    <xdr:sp macro="" textlink="">
      <xdr:nvSpPr>
        <xdr:cNvPr id="307" name="【市民会館】&#10;有形固定資産減価償却率最小値テキスト">
          <a:extLst>
            <a:ext uri="{FF2B5EF4-FFF2-40B4-BE49-F238E27FC236}">
              <a16:creationId xmlns:a16="http://schemas.microsoft.com/office/drawing/2014/main" id="{65ED4105-A87D-4324-96EE-209FCA073658}"/>
            </a:ext>
          </a:extLst>
        </xdr:cNvPr>
        <xdr:cNvSpPr txBox="1"/>
      </xdr:nvSpPr>
      <xdr:spPr>
        <a:xfrm>
          <a:off x="4212590" y="187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30480</xdr:rowOff>
    </xdr:from>
    <xdr:to>
      <xdr:col>24</xdr:col>
      <xdr:colOff>152400</xdr:colOff>
      <xdr:row>109</xdr:row>
      <xdr:rowOff>30480</xdr:rowOff>
    </xdr:to>
    <xdr:cxnSp macro="">
      <xdr:nvCxnSpPr>
        <xdr:cNvPr id="308" name="直線コネクタ 307">
          <a:extLst>
            <a:ext uri="{FF2B5EF4-FFF2-40B4-BE49-F238E27FC236}">
              <a16:creationId xmlns:a16="http://schemas.microsoft.com/office/drawing/2014/main" id="{35D8E894-5BA3-4DD1-9C3E-C26E7305DEBC}"/>
            </a:ext>
          </a:extLst>
        </xdr:cNvPr>
        <xdr:cNvCxnSpPr/>
      </xdr:nvCxnSpPr>
      <xdr:spPr>
        <a:xfrm>
          <a:off x="4112260" y="18716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99621</xdr:rowOff>
    </xdr:from>
    <xdr:ext cx="340478" cy="259045"/>
    <xdr:sp macro="" textlink="">
      <xdr:nvSpPr>
        <xdr:cNvPr id="309" name="【市民会館】&#10;有形固定資産減価償却率最大値テキスト">
          <a:extLst>
            <a:ext uri="{FF2B5EF4-FFF2-40B4-BE49-F238E27FC236}">
              <a16:creationId xmlns:a16="http://schemas.microsoft.com/office/drawing/2014/main" id="{5DF80525-6B39-4697-8E55-1CEA02664265}"/>
            </a:ext>
          </a:extLst>
        </xdr:cNvPr>
        <xdr:cNvSpPr txBox="1"/>
      </xdr:nvSpPr>
      <xdr:spPr>
        <a:xfrm>
          <a:off x="4212590" y="168979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152944</xdr:rowOff>
    </xdr:from>
    <xdr:to>
      <xdr:col>24</xdr:col>
      <xdr:colOff>152400</xdr:colOff>
      <xdr:row>99</xdr:row>
      <xdr:rowOff>152944</xdr:rowOff>
    </xdr:to>
    <xdr:cxnSp macro="">
      <xdr:nvCxnSpPr>
        <xdr:cNvPr id="310" name="直線コネクタ 309">
          <a:extLst>
            <a:ext uri="{FF2B5EF4-FFF2-40B4-BE49-F238E27FC236}">
              <a16:creationId xmlns:a16="http://schemas.microsoft.com/office/drawing/2014/main" id="{E8980ACC-CCA8-4DCD-934C-5550E1F4E2B4}"/>
            </a:ext>
          </a:extLst>
        </xdr:cNvPr>
        <xdr:cNvCxnSpPr/>
      </xdr:nvCxnSpPr>
      <xdr:spPr>
        <a:xfrm>
          <a:off x="4112260" y="1712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43015</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9615B0CC-4155-4AEF-8BD0-8827DB7B2632}"/>
            </a:ext>
          </a:extLst>
        </xdr:cNvPr>
        <xdr:cNvSpPr txBox="1"/>
      </xdr:nvSpPr>
      <xdr:spPr>
        <a:xfrm>
          <a:off x="4212590" y="1804717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64588</xdr:rowOff>
    </xdr:from>
    <xdr:to>
      <xdr:col>24</xdr:col>
      <xdr:colOff>114300</xdr:colOff>
      <xdr:row>105</xdr:row>
      <xdr:rowOff>166188</xdr:rowOff>
    </xdr:to>
    <xdr:sp macro="" textlink="">
      <xdr:nvSpPr>
        <xdr:cNvPr id="312" name="フローチャート: 判断 311">
          <a:extLst>
            <a:ext uri="{FF2B5EF4-FFF2-40B4-BE49-F238E27FC236}">
              <a16:creationId xmlns:a16="http://schemas.microsoft.com/office/drawing/2014/main" id="{08BEBD77-EC8B-452E-93D5-F7B6F07DC829}"/>
            </a:ext>
          </a:extLst>
        </xdr:cNvPr>
        <xdr:cNvSpPr/>
      </xdr:nvSpPr>
      <xdr:spPr>
        <a:xfrm>
          <a:off x="4131310" y="18063028"/>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56424</xdr:rowOff>
    </xdr:from>
    <xdr:to>
      <xdr:col>20</xdr:col>
      <xdr:colOff>38100</xdr:colOff>
      <xdr:row>105</xdr:row>
      <xdr:rowOff>158024</xdr:rowOff>
    </xdr:to>
    <xdr:sp macro="" textlink="">
      <xdr:nvSpPr>
        <xdr:cNvPr id="313" name="フローチャート: 判断 312">
          <a:extLst>
            <a:ext uri="{FF2B5EF4-FFF2-40B4-BE49-F238E27FC236}">
              <a16:creationId xmlns:a16="http://schemas.microsoft.com/office/drawing/2014/main" id="{320C6825-4E65-4F5E-B55E-A10CA08AEDD4}"/>
            </a:ext>
          </a:extLst>
        </xdr:cNvPr>
        <xdr:cNvSpPr/>
      </xdr:nvSpPr>
      <xdr:spPr>
        <a:xfrm>
          <a:off x="3388360" y="18062484"/>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33564</xdr:rowOff>
    </xdr:from>
    <xdr:to>
      <xdr:col>15</xdr:col>
      <xdr:colOff>101600</xdr:colOff>
      <xdr:row>105</xdr:row>
      <xdr:rowOff>135164</xdr:rowOff>
    </xdr:to>
    <xdr:sp macro="" textlink="">
      <xdr:nvSpPr>
        <xdr:cNvPr id="314" name="フローチャート: 判断 313">
          <a:extLst>
            <a:ext uri="{FF2B5EF4-FFF2-40B4-BE49-F238E27FC236}">
              <a16:creationId xmlns:a16="http://schemas.microsoft.com/office/drawing/2014/main" id="{D727638C-4930-4217-A30E-944E34015EFC}"/>
            </a:ext>
          </a:extLst>
        </xdr:cNvPr>
        <xdr:cNvSpPr/>
      </xdr:nvSpPr>
      <xdr:spPr>
        <a:xfrm>
          <a:off x="2571750" y="18033909"/>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10705</xdr:rowOff>
    </xdr:from>
    <xdr:to>
      <xdr:col>10</xdr:col>
      <xdr:colOff>165100</xdr:colOff>
      <xdr:row>105</xdr:row>
      <xdr:rowOff>112305</xdr:rowOff>
    </xdr:to>
    <xdr:sp macro="" textlink="">
      <xdr:nvSpPr>
        <xdr:cNvPr id="315" name="フローチャート: 判断 314">
          <a:extLst>
            <a:ext uri="{FF2B5EF4-FFF2-40B4-BE49-F238E27FC236}">
              <a16:creationId xmlns:a16="http://schemas.microsoft.com/office/drawing/2014/main" id="{8E1ACF13-B7B0-4F37-98AF-20E642ADC240}"/>
            </a:ext>
          </a:extLst>
        </xdr:cNvPr>
        <xdr:cNvSpPr/>
      </xdr:nvSpPr>
      <xdr:spPr>
        <a:xfrm>
          <a:off x="1774190" y="18014860"/>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142966</xdr:rowOff>
    </xdr:from>
    <xdr:to>
      <xdr:col>6</xdr:col>
      <xdr:colOff>38100</xdr:colOff>
      <xdr:row>105</xdr:row>
      <xdr:rowOff>73116</xdr:rowOff>
    </xdr:to>
    <xdr:sp macro="" textlink="">
      <xdr:nvSpPr>
        <xdr:cNvPr id="316" name="フローチャート: 判断 315">
          <a:extLst>
            <a:ext uri="{FF2B5EF4-FFF2-40B4-BE49-F238E27FC236}">
              <a16:creationId xmlns:a16="http://schemas.microsoft.com/office/drawing/2014/main" id="{8CBDAE8D-3775-4B31-A6F1-A47063612950}"/>
            </a:ext>
          </a:extLst>
        </xdr:cNvPr>
        <xdr:cNvSpPr/>
      </xdr:nvSpPr>
      <xdr:spPr>
        <a:xfrm>
          <a:off x="988060" y="1797186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D4BEFBE-BBD5-4D1E-80E2-A0A37FAF1818}"/>
            </a:ext>
          </a:extLst>
        </xdr:cNvPr>
        <xdr:cNvSpPr txBox="1"/>
      </xdr:nvSpPr>
      <xdr:spPr>
        <a:xfrm>
          <a:off x="40030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C8912898-3DF8-44E3-AE2C-AD2CBF92C2CE}"/>
            </a:ext>
          </a:extLst>
        </xdr:cNvPr>
        <xdr:cNvSpPr txBox="1"/>
      </xdr:nvSpPr>
      <xdr:spPr>
        <a:xfrm>
          <a:off x="32600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73D25B64-D91A-454D-99B6-A519776881E1}"/>
            </a:ext>
          </a:extLst>
        </xdr:cNvPr>
        <xdr:cNvSpPr txBox="1"/>
      </xdr:nvSpPr>
      <xdr:spPr>
        <a:xfrm>
          <a:off x="24549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781BFBFB-013B-4008-A622-49EEE0982D0B}"/>
            </a:ext>
          </a:extLst>
        </xdr:cNvPr>
        <xdr:cNvSpPr txBox="1"/>
      </xdr:nvSpPr>
      <xdr:spPr>
        <a:xfrm>
          <a:off x="1657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76FD5A86-16FC-429E-A956-397301200FE0}"/>
            </a:ext>
          </a:extLst>
        </xdr:cNvPr>
        <xdr:cNvSpPr txBox="1"/>
      </xdr:nvSpPr>
      <xdr:spPr>
        <a:xfrm>
          <a:off x="859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128270</xdr:rowOff>
    </xdr:from>
    <xdr:to>
      <xdr:col>24</xdr:col>
      <xdr:colOff>114300</xdr:colOff>
      <xdr:row>105</xdr:row>
      <xdr:rowOff>58420</xdr:rowOff>
    </xdr:to>
    <xdr:sp macro="" textlink="">
      <xdr:nvSpPr>
        <xdr:cNvPr id="322" name="楕円 321">
          <a:extLst>
            <a:ext uri="{FF2B5EF4-FFF2-40B4-BE49-F238E27FC236}">
              <a16:creationId xmlns:a16="http://schemas.microsoft.com/office/drawing/2014/main" id="{180CABAC-9614-4AA9-9028-31DB6AD7F3D5}"/>
            </a:ext>
          </a:extLst>
        </xdr:cNvPr>
        <xdr:cNvSpPr/>
      </xdr:nvSpPr>
      <xdr:spPr>
        <a:xfrm>
          <a:off x="4131310" y="1796288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151147</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C1AC06BF-E8A5-4EAB-83F0-4EEE37F4DFF8}"/>
            </a:ext>
          </a:extLst>
        </xdr:cNvPr>
        <xdr:cNvSpPr txBox="1"/>
      </xdr:nvSpPr>
      <xdr:spPr>
        <a:xfrm>
          <a:off x="4212590" y="1781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123371</xdr:rowOff>
    </xdr:from>
    <xdr:to>
      <xdr:col>20</xdr:col>
      <xdr:colOff>38100</xdr:colOff>
      <xdr:row>106</xdr:row>
      <xdr:rowOff>53521</xdr:rowOff>
    </xdr:to>
    <xdr:sp macro="" textlink="">
      <xdr:nvSpPr>
        <xdr:cNvPr id="324" name="楕円 323">
          <a:extLst>
            <a:ext uri="{FF2B5EF4-FFF2-40B4-BE49-F238E27FC236}">
              <a16:creationId xmlns:a16="http://schemas.microsoft.com/office/drawing/2014/main" id="{972775CD-4C80-4BEF-A422-006E36E80F58}"/>
            </a:ext>
          </a:extLst>
        </xdr:cNvPr>
        <xdr:cNvSpPr/>
      </xdr:nvSpPr>
      <xdr:spPr>
        <a:xfrm>
          <a:off x="3388360" y="1812752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7620</xdr:rowOff>
    </xdr:from>
    <xdr:to>
      <xdr:col>24</xdr:col>
      <xdr:colOff>63500</xdr:colOff>
      <xdr:row>106</xdr:row>
      <xdr:rowOff>2721</xdr:rowOff>
    </xdr:to>
    <xdr:cxnSp macro="">
      <xdr:nvCxnSpPr>
        <xdr:cNvPr id="325" name="直線コネクタ 324">
          <a:extLst>
            <a:ext uri="{FF2B5EF4-FFF2-40B4-BE49-F238E27FC236}">
              <a16:creationId xmlns:a16="http://schemas.microsoft.com/office/drawing/2014/main" id="{849E6540-53AE-4169-9CC3-44B581BD5935}"/>
            </a:ext>
          </a:extLst>
        </xdr:cNvPr>
        <xdr:cNvCxnSpPr/>
      </xdr:nvCxnSpPr>
      <xdr:spPr>
        <a:xfrm flipV="1">
          <a:off x="3431540" y="18011775"/>
          <a:ext cx="742950" cy="164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90714</xdr:rowOff>
    </xdr:from>
    <xdr:to>
      <xdr:col>15</xdr:col>
      <xdr:colOff>101600</xdr:colOff>
      <xdr:row>106</xdr:row>
      <xdr:rowOff>20864</xdr:rowOff>
    </xdr:to>
    <xdr:sp macro="" textlink="">
      <xdr:nvSpPr>
        <xdr:cNvPr id="326" name="楕円 325">
          <a:extLst>
            <a:ext uri="{FF2B5EF4-FFF2-40B4-BE49-F238E27FC236}">
              <a16:creationId xmlns:a16="http://schemas.microsoft.com/office/drawing/2014/main" id="{95D1852D-A055-4956-AD44-4CE3A22C08E5}"/>
            </a:ext>
          </a:extLst>
        </xdr:cNvPr>
        <xdr:cNvSpPr/>
      </xdr:nvSpPr>
      <xdr:spPr>
        <a:xfrm>
          <a:off x="2571750" y="18096774"/>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141514</xdr:rowOff>
    </xdr:from>
    <xdr:to>
      <xdr:col>19</xdr:col>
      <xdr:colOff>177800</xdr:colOff>
      <xdr:row>106</xdr:row>
      <xdr:rowOff>2721</xdr:rowOff>
    </xdr:to>
    <xdr:cxnSp macro="">
      <xdr:nvCxnSpPr>
        <xdr:cNvPr id="327" name="直線コネクタ 326">
          <a:extLst>
            <a:ext uri="{FF2B5EF4-FFF2-40B4-BE49-F238E27FC236}">
              <a16:creationId xmlns:a16="http://schemas.microsoft.com/office/drawing/2014/main" id="{1B41F30F-A8FA-435A-90CB-BF212521750D}"/>
            </a:ext>
          </a:extLst>
        </xdr:cNvPr>
        <xdr:cNvCxnSpPr/>
      </xdr:nvCxnSpPr>
      <xdr:spPr>
        <a:xfrm>
          <a:off x="2626360" y="18141859"/>
          <a:ext cx="805180" cy="34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77651</xdr:rowOff>
    </xdr:from>
    <xdr:to>
      <xdr:col>10</xdr:col>
      <xdr:colOff>165100</xdr:colOff>
      <xdr:row>106</xdr:row>
      <xdr:rowOff>7801</xdr:rowOff>
    </xdr:to>
    <xdr:sp macro="" textlink="">
      <xdr:nvSpPr>
        <xdr:cNvPr id="328" name="楕円 327">
          <a:extLst>
            <a:ext uri="{FF2B5EF4-FFF2-40B4-BE49-F238E27FC236}">
              <a16:creationId xmlns:a16="http://schemas.microsoft.com/office/drawing/2014/main" id="{A29F3CB2-B736-4DD7-B1D8-0795CFAC40F3}"/>
            </a:ext>
          </a:extLst>
        </xdr:cNvPr>
        <xdr:cNvSpPr/>
      </xdr:nvSpPr>
      <xdr:spPr>
        <a:xfrm>
          <a:off x="1774190" y="18079901"/>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128451</xdr:rowOff>
    </xdr:from>
    <xdr:to>
      <xdr:col>15</xdr:col>
      <xdr:colOff>50800</xdr:colOff>
      <xdr:row>105</xdr:row>
      <xdr:rowOff>141514</xdr:rowOff>
    </xdr:to>
    <xdr:cxnSp macro="">
      <xdr:nvCxnSpPr>
        <xdr:cNvPr id="329" name="直線コネクタ 328">
          <a:extLst>
            <a:ext uri="{FF2B5EF4-FFF2-40B4-BE49-F238E27FC236}">
              <a16:creationId xmlns:a16="http://schemas.microsoft.com/office/drawing/2014/main" id="{FEE4364C-9174-4A1C-A906-9119A68CC592}"/>
            </a:ext>
          </a:extLst>
        </xdr:cNvPr>
        <xdr:cNvCxnSpPr/>
      </xdr:nvCxnSpPr>
      <xdr:spPr>
        <a:xfrm>
          <a:off x="1828800" y="18134511"/>
          <a:ext cx="79756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44994</xdr:rowOff>
    </xdr:from>
    <xdr:to>
      <xdr:col>6</xdr:col>
      <xdr:colOff>38100</xdr:colOff>
      <xdr:row>105</xdr:row>
      <xdr:rowOff>146594</xdr:rowOff>
    </xdr:to>
    <xdr:sp macro="" textlink="">
      <xdr:nvSpPr>
        <xdr:cNvPr id="330" name="楕円 329">
          <a:extLst>
            <a:ext uri="{FF2B5EF4-FFF2-40B4-BE49-F238E27FC236}">
              <a16:creationId xmlns:a16="http://schemas.microsoft.com/office/drawing/2014/main" id="{8579F285-7F59-4425-BD05-CC6113FDF198}"/>
            </a:ext>
          </a:extLst>
        </xdr:cNvPr>
        <xdr:cNvSpPr/>
      </xdr:nvSpPr>
      <xdr:spPr>
        <a:xfrm>
          <a:off x="988060" y="180491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95794</xdr:rowOff>
    </xdr:from>
    <xdr:to>
      <xdr:col>10</xdr:col>
      <xdr:colOff>114300</xdr:colOff>
      <xdr:row>105</xdr:row>
      <xdr:rowOff>128451</xdr:rowOff>
    </xdr:to>
    <xdr:cxnSp macro="">
      <xdr:nvCxnSpPr>
        <xdr:cNvPr id="331" name="直線コネクタ 330">
          <a:extLst>
            <a:ext uri="{FF2B5EF4-FFF2-40B4-BE49-F238E27FC236}">
              <a16:creationId xmlns:a16="http://schemas.microsoft.com/office/drawing/2014/main" id="{91F3507E-0349-4C38-918B-258B27181FBE}"/>
            </a:ext>
          </a:extLst>
        </xdr:cNvPr>
        <xdr:cNvCxnSpPr/>
      </xdr:nvCxnSpPr>
      <xdr:spPr>
        <a:xfrm>
          <a:off x="1031240" y="18094234"/>
          <a:ext cx="79756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3101</xdr:rowOff>
    </xdr:from>
    <xdr:ext cx="405111" cy="259045"/>
    <xdr:sp macro="" textlink="">
      <xdr:nvSpPr>
        <xdr:cNvPr id="332" name="n_1aveValue【市民会館】&#10;有形固定資産減価償却率">
          <a:extLst>
            <a:ext uri="{FF2B5EF4-FFF2-40B4-BE49-F238E27FC236}">
              <a16:creationId xmlns:a16="http://schemas.microsoft.com/office/drawing/2014/main" id="{756A4E9E-1951-4180-AC14-7D457BCBAD6F}"/>
            </a:ext>
          </a:extLst>
        </xdr:cNvPr>
        <xdr:cNvSpPr txBox="1"/>
      </xdr:nvSpPr>
      <xdr:spPr>
        <a:xfrm>
          <a:off x="3239144" y="1783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151691</xdr:rowOff>
    </xdr:from>
    <xdr:ext cx="405111" cy="259045"/>
    <xdr:sp macro="" textlink="">
      <xdr:nvSpPr>
        <xdr:cNvPr id="333" name="n_2aveValue【市民会館】&#10;有形固定資産減価償却率">
          <a:extLst>
            <a:ext uri="{FF2B5EF4-FFF2-40B4-BE49-F238E27FC236}">
              <a16:creationId xmlns:a16="http://schemas.microsoft.com/office/drawing/2014/main" id="{8585F24D-928D-4A63-9815-40C3131DDED1}"/>
            </a:ext>
          </a:extLst>
        </xdr:cNvPr>
        <xdr:cNvSpPr txBox="1"/>
      </xdr:nvSpPr>
      <xdr:spPr>
        <a:xfrm>
          <a:off x="2439044" y="1781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128832</xdr:rowOff>
    </xdr:from>
    <xdr:ext cx="405111" cy="259045"/>
    <xdr:sp macro="" textlink="">
      <xdr:nvSpPr>
        <xdr:cNvPr id="334" name="n_3aveValue【市民会館】&#10;有形固定資産減価償却率">
          <a:extLst>
            <a:ext uri="{FF2B5EF4-FFF2-40B4-BE49-F238E27FC236}">
              <a16:creationId xmlns:a16="http://schemas.microsoft.com/office/drawing/2014/main" id="{C76E4147-936D-45BC-96F5-C68E1C0C7488}"/>
            </a:ext>
          </a:extLst>
        </xdr:cNvPr>
        <xdr:cNvSpPr txBox="1"/>
      </xdr:nvSpPr>
      <xdr:spPr>
        <a:xfrm>
          <a:off x="1641484" y="17791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89643</xdr:rowOff>
    </xdr:from>
    <xdr:ext cx="405111" cy="259045"/>
    <xdr:sp macro="" textlink="">
      <xdr:nvSpPr>
        <xdr:cNvPr id="335" name="n_4aveValue【市民会館】&#10;有形固定資産減価償却率">
          <a:extLst>
            <a:ext uri="{FF2B5EF4-FFF2-40B4-BE49-F238E27FC236}">
              <a16:creationId xmlns:a16="http://schemas.microsoft.com/office/drawing/2014/main" id="{D6FB0419-A8BE-4715-B529-22450209482B}"/>
            </a:ext>
          </a:extLst>
        </xdr:cNvPr>
        <xdr:cNvSpPr txBox="1"/>
      </xdr:nvSpPr>
      <xdr:spPr>
        <a:xfrm>
          <a:off x="855354" y="17752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44648</xdr:rowOff>
    </xdr:from>
    <xdr:ext cx="405111" cy="259045"/>
    <xdr:sp macro="" textlink="">
      <xdr:nvSpPr>
        <xdr:cNvPr id="336" name="n_1mainValue【市民会館】&#10;有形固定資産減価償却率">
          <a:extLst>
            <a:ext uri="{FF2B5EF4-FFF2-40B4-BE49-F238E27FC236}">
              <a16:creationId xmlns:a16="http://schemas.microsoft.com/office/drawing/2014/main" id="{CFBA661F-41B1-49B5-B646-78F0A90C73C0}"/>
            </a:ext>
          </a:extLst>
        </xdr:cNvPr>
        <xdr:cNvSpPr txBox="1"/>
      </xdr:nvSpPr>
      <xdr:spPr>
        <a:xfrm>
          <a:off x="3239144" y="18220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11991</xdr:rowOff>
    </xdr:from>
    <xdr:ext cx="405111" cy="259045"/>
    <xdr:sp macro="" textlink="">
      <xdr:nvSpPr>
        <xdr:cNvPr id="337" name="n_2mainValue【市民会館】&#10;有形固定資産減価償却率">
          <a:extLst>
            <a:ext uri="{FF2B5EF4-FFF2-40B4-BE49-F238E27FC236}">
              <a16:creationId xmlns:a16="http://schemas.microsoft.com/office/drawing/2014/main" id="{6CFAC6EF-55C2-4E35-BE56-3BBA185F8A91}"/>
            </a:ext>
          </a:extLst>
        </xdr:cNvPr>
        <xdr:cNvSpPr txBox="1"/>
      </xdr:nvSpPr>
      <xdr:spPr>
        <a:xfrm>
          <a:off x="2439044" y="1818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338" name="n_3mainValue【市民会館】&#10;有形固定資産減価償却率">
          <a:extLst>
            <a:ext uri="{FF2B5EF4-FFF2-40B4-BE49-F238E27FC236}">
              <a16:creationId xmlns:a16="http://schemas.microsoft.com/office/drawing/2014/main" id="{19EE1AF7-77C3-4F7D-905B-1B96410B4DEA}"/>
            </a:ext>
          </a:extLst>
        </xdr:cNvPr>
        <xdr:cNvSpPr txBox="1"/>
      </xdr:nvSpPr>
      <xdr:spPr>
        <a:xfrm>
          <a:off x="1641484" y="181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137721</xdr:rowOff>
    </xdr:from>
    <xdr:ext cx="405111" cy="259045"/>
    <xdr:sp macro="" textlink="">
      <xdr:nvSpPr>
        <xdr:cNvPr id="339" name="n_4mainValue【市民会館】&#10;有形固定資産減価償却率">
          <a:extLst>
            <a:ext uri="{FF2B5EF4-FFF2-40B4-BE49-F238E27FC236}">
              <a16:creationId xmlns:a16="http://schemas.microsoft.com/office/drawing/2014/main" id="{533489B5-0AFC-4805-A652-C85E0FD2D4BB}"/>
            </a:ext>
          </a:extLst>
        </xdr:cNvPr>
        <xdr:cNvSpPr txBox="1"/>
      </xdr:nvSpPr>
      <xdr:spPr>
        <a:xfrm>
          <a:off x="855354" y="1813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0F962934-5263-43BD-B175-AA0542312DB3}"/>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CB772DDB-4457-4F56-A0A9-9E12B1F4446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8DA367A5-CD7C-40F8-8A79-C3DE1EB8C8CE}"/>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A30B8E2B-63A6-4C98-8BB2-354064BFA69A}"/>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C822B844-17A7-433A-9DAC-C55BA1AED66A}"/>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9AB8CF21-1BB4-4F03-B812-D22B05642C41}"/>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631565F8-2258-4597-A6D1-6A3FB882E81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28B8A4B9-18F9-4D92-8944-66A9B729589B}"/>
            </a:ext>
          </a:extLst>
        </xdr:cNvPr>
        <xdr:cNvSpPr/>
      </xdr:nvSpPr>
      <xdr:spPr>
        <a:xfrm>
          <a:off x="596011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0F2B7162-02FD-47A5-AC88-41F6E27AF504}"/>
            </a:ext>
          </a:extLst>
        </xdr:cNvPr>
        <xdr:cNvSpPr txBox="1"/>
      </xdr:nvSpPr>
      <xdr:spPr>
        <a:xfrm>
          <a:off x="592201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37F57722-DF6F-46FF-BF9F-43AC88F1A781}"/>
            </a:ext>
          </a:extLst>
        </xdr:cNvPr>
        <xdr:cNvCxnSpPr/>
      </xdr:nvCxnSpPr>
      <xdr:spPr>
        <a:xfrm>
          <a:off x="5960110" y="19046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50" name="直線コネクタ 349">
          <a:extLst>
            <a:ext uri="{FF2B5EF4-FFF2-40B4-BE49-F238E27FC236}">
              <a16:creationId xmlns:a16="http://schemas.microsoft.com/office/drawing/2014/main" id="{2D399B0A-654D-4F42-87D2-9C630A67564D}"/>
            </a:ext>
          </a:extLst>
        </xdr:cNvPr>
        <xdr:cNvCxnSpPr/>
      </xdr:nvCxnSpPr>
      <xdr:spPr>
        <a:xfrm>
          <a:off x="5960110" y="187234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1" name="テキスト ボックス 350">
          <a:extLst>
            <a:ext uri="{FF2B5EF4-FFF2-40B4-BE49-F238E27FC236}">
              <a16:creationId xmlns:a16="http://schemas.microsoft.com/office/drawing/2014/main" id="{7E47DF33-3942-4A9E-B796-114CF6B75457}"/>
            </a:ext>
          </a:extLst>
        </xdr:cNvPr>
        <xdr:cNvSpPr txBox="1"/>
      </xdr:nvSpPr>
      <xdr:spPr>
        <a:xfrm>
          <a:off x="552722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2" name="直線コネクタ 351">
          <a:extLst>
            <a:ext uri="{FF2B5EF4-FFF2-40B4-BE49-F238E27FC236}">
              <a16:creationId xmlns:a16="http://schemas.microsoft.com/office/drawing/2014/main" id="{0BB7100C-AC93-4045-9306-1B6CA02BBC6E}"/>
            </a:ext>
          </a:extLst>
        </xdr:cNvPr>
        <xdr:cNvCxnSpPr/>
      </xdr:nvCxnSpPr>
      <xdr:spPr>
        <a:xfrm>
          <a:off x="5960110" y="1840066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3" name="テキスト ボックス 352">
          <a:extLst>
            <a:ext uri="{FF2B5EF4-FFF2-40B4-BE49-F238E27FC236}">
              <a16:creationId xmlns:a16="http://schemas.microsoft.com/office/drawing/2014/main" id="{CD5A22C4-40EF-4BD9-9250-6B3A595576BA}"/>
            </a:ext>
          </a:extLst>
        </xdr:cNvPr>
        <xdr:cNvSpPr txBox="1"/>
      </xdr:nvSpPr>
      <xdr:spPr>
        <a:xfrm>
          <a:off x="5527221"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4" name="直線コネクタ 353">
          <a:extLst>
            <a:ext uri="{FF2B5EF4-FFF2-40B4-BE49-F238E27FC236}">
              <a16:creationId xmlns:a16="http://schemas.microsoft.com/office/drawing/2014/main" id="{68040828-6441-4245-A5C8-5FD5B1985A4A}"/>
            </a:ext>
          </a:extLst>
        </xdr:cNvPr>
        <xdr:cNvCxnSpPr/>
      </xdr:nvCxnSpPr>
      <xdr:spPr>
        <a:xfrm>
          <a:off x="5960110" y="1806838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5" name="テキスト ボックス 354">
          <a:extLst>
            <a:ext uri="{FF2B5EF4-FFF2-40B4-BE49-F238E27FC236}">
              <a16:creationId xmlns:a16="http://schemas.microsoft.com/office/drawing/2014/main" id="{4B687AAA-DF0C-4A0F-91E8-51DC02CDC04A}"/>
            </a:ext>
          </a:extLst>
        </xdr:cNvPr>
        <xdr:cNvSpPr txBox="1"/>
      </xdr:nvSpPr>
      <xdr:spPr>
        <a:xfrm>
          <a:off x="5527221"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6" name="直線コネクタ 355">
          <a:extLst>
            <a:ext uri="{FF2B5EF4-FFF2-40B4-BE49-F238E27FC236}">
              <a16:creationId xmlns:a16="http://schemas.microsoft.com/office/drawing/2014/main" id="{809FBE7C-42F9-4423-BA70-2187DF9912A3}"/>
            </a:ext>
          </a:extLst>
        </xdr:cNvPr>
        <xdr:cNvCxnSpPr/>
      </xdr:nvCxnSpPr>
      <xdr:spPr>
        <a:xfrm>
          <a:off x="5960110" y="1774561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7" name="テキスト ボックス 356">
          <a:extLst>
            <a:ext uri="{FF2B5EF4-FFF2-40B4-BE49-F238E27FC236}">
              <a16:creationId xmlns:a16="http://schemas.microsoft.com/office/drawing/2014/main" id="{4F3D6D19-1EDC-4C5C-B0F2-F01817E474A6}"/>
            </a:ext>
          </a:extLst>
        </xdr:cNvPr>
        <xdr:cNvSpPr txBox="1"/>
      </xdr:nvSpPr>
      <xdr:spPr>
        <a:xfrm>
          <a:off x="55272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8" name="直線コネクタ 357">
          <a:extLst>
            <a:ext uri="{FF2B5EF4-FFF2-40B4-BE49-F238E27FC236}">
              <a16:creationId xmlns:a16="http://schemas.microsoft.com/office/drawing/2014/main" id="{0CFA8090-F1E6-410B-AD60-B3B48083DBC9}"/>
            </a:ext>
          </a:extLst>
        </xdr:cNvPr>
        <xdr:cNvCxnSpPr/>
      </xdr:nvCxnSpPr>
      <xdr:spPr>
        <a:xfrm>
          <a:off x="5960110" y="1741333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9" name="テキスト ボックス 358">
          <a:extLst>
            <a:ext uri="{FF2B5EF4-FFF2-40B4-BE49-F238E27FC236}">
              <a16:creationId xmlns:a16="http://schemas.microsoft.com/office/drawing/2014/main" id="{3988A24C-8E81-4989-81C9-335EF17E0D4D}"/>
            </a:ext>
          </a:extLst>
        </xdr:cNvPr>
        <xdr:cNvSpPr txBox="1"/>
      </xdr:nvSpPr>
      <xdr:spPr>
        <a:xfrm>
          <a:off x="5527221"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60" name="直線コネクタ 359">
          <a:extLst>
            <a:ext uri="{FF2B5EF4-FFF2-40B4-BE49-F238E27FC236}">
              <a16:creationId xmlns:a16="http://schemas.microsoft.com/office/drawing/2014/main" id="{3783A8EA-EB98-45D3-A382-65551191FD18}"/>
            </a:ext>
          </a:extLst>
        </xdr:cNvPr>
        <xdr:cNvCxnSpPr/>
      </xdr:nvCxnSpPr>
      <xdr:spPr>
        <a:xfrm>
          <a:off x="5960110" y="170905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1" name="テキスト ボックス 360">
          <a:extLst>
            <a:ext uri="{FF2B5EF4-FFF2-40B4-BE49-F238E27FC236}">
              <a16:creationId xmlns:a16="http://schemas.microsoft.com/office/drawing/2014/main" id="{5BC2A04D-E6EB-472A-9A4A-402C3055C9CF}"/>
            </a:ext>
          </a:extLst>
        </xdr:cNvPr>
        <xdr:cNvSpPr txBox="1"/>
      </xdr:nvSpPr>
      <xdr:spPr>
        <a:xfrm>
          <a:off x="5527221"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2" name="直線コネクタ 361">
          <a:extLst>
            <a:ext uri="{FF2B5EF4-FFF2-40B4-BE49-F238E27FC236}">
              <a16:creationId xmlns:a16="http://schemas.microsoft.com/office/drawing/2014/main" id="{1540A234-864B-4DBA-BBC7-A4693B88EB94}"/>
            </a:ext>
          </a:extLst>
        </xdr:cNvPr>
        <xdr:cNvCxnSpPr/>
      </xdr:nvCxnSpPr>
      <xdr:spPr>
        <a:xfrm>
          <a:off x="5960110" y="1676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3" name="テキスト ボックス 362">
          <a:extLst>
            <a:ext uri="{FF2B5EF4-FFF2-40B4-BE49-F238E27FC236}">
              <a16:creationId xmlns:a16="http://schemas.microsoft.com/office/drawing/2014/main" id="{4DE3C61C-D6DE-4C16-8C95-FA316ACEEF02}"/>
            </a:ext>
          </a:extLst>
        </xdr:cNvPr>
        <xdr:cNvSpPr txBox="1"/>
      </xdr:nvSpPr>
      <xdr:spPr>
        <a:xfrm>
          <a:off x="5527221"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4" name="【市民会館】&#10;一人当たり面積グラフ枠">
          <a:extLst>
            <a:ext uri="{FF2B5EF4-FFF2-40B4-BE49-F238E27FC236}">
              <a16:creationId xmlns:a16="http://schemas.microsoft.com/office/drawing/2014/main" id="{DF5CF430-6D79-4680-9750-EEC12FE7F518}"/>
            </a:ext>
          </a:extLst>
        </xdr:cNvPr>
        <xdr:cNvSpPr/>
      </xdr:nvSpPr>
      <xdr:spPr>
        <a:xfrm>
          <a:off x="596011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133350</xdr:rowOff>
    </xdr:from>
    <xdr:to>
      <xdr:col>54</xdr:col>
      <xdr:colOff>189865</xdr:colOff>
      <xdr:row>109</xdr:row>
      <xdr:rowOff>1088</xdr:rowOff>
    </xdr:to>
    <xdr:cxnSp macro="">
      <xdr:nvCxnSpPr>
        <xdr:cNvPr id="365" name="直線コネクタ 364">
          <a:extLst>
            <a:ext uri="{FF2B5EF4-FFF2-40B4-BE49-F238E27FC236}">
              <a16:creationId xmlns:a16="http://schemas.microsoft.com/office/drawing/2014/main" id="{7518EB89-A457-4FAC-BBD5-78C5FA6BB6BE}"/>
            </a:ext>
          </a:extLst>
        </xdr:cNvPr>
        <xdr:cNvCxnSpPr/>
      </xdr:nvCxnSpPr>
      <xdr:spPr>
        <a:xfrm flipV="1">
          <a:off x="9429115" y="17274540"/>
          <a:ext cx="0" cy="1414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366" name="【市民会館】&#10;一人当たり面積最小値テキスト">
          <a:extLst>
            <a:ext uri="{FF2B5EF4-FFF2-40B4-BE49-F238E27FC236}">
              <a16:creationId xmlns:a16="http://schemas.microsoft.com/office/drawing/2014/main" id="{8D22F055-DA2D-4EF7-9497-FF51B1C12E87}"/>
            </a:ext>
          </a:extLst>
        </xdr:cNvPr>
        <xdr:cNvSpPr txBox="1"/>
      </xdr:nvSpPr>
      <xdr:spPr>
        <a:xfrm>
          <a:off x="9467850" y="1869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367" name="直線コネクタ 366">
          <a:extLst>
            <a:ext uri="{FF2B5EF4-FFF2-40B4-BE49-F238E27FC236}">
              <a16:creationId xmlns:a16="http://schemas.microsoft.com/office/drawing/2014/main" id="{9202D5AF-6663-49D9-B00C-BDC14152D6ED}"/>
            </a:ext>
          </a:extLst>
        </xdr:cNvPr>
        <xdr:cNvCxnSpPr/>
      </xdr:nvCxnSpPr>
      <xdr:spPr>
        <a:xfrm>
          <a:off x="9356090" y="1868913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80027</xdr:rowOff>
    </xdr:from>
    <xdr:ext cx="469744" cy="259045"/>
    <xdr:sp macro="" textlink="">
      <xdr:nvSpPr>
        <xdr:cNvPr id="368" name="【市民会館】&#10;一人当たり面積最大値テキスト">
          <a:extLst>
            <a:ext uri="{FF2B5EF4-FFF2-40B4-BE49-F238E27FC236}">
              <a16:creationId xmlns:a16="http://schemas.microsoft.com/office/drawing/2014/main" id="{5F5FFC10-B28B-49AD-B446-01C9016669A7}"/>
            </a:ext>
          </a:extLst>
        </xdr:cNvPr>
        <xdr:cNvSpPr txBox="1"/>
      </xdr:nvSpPr>
      <xdr:spPr>
        <a:xfrm>
          <a:off x="9467850" y="17055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133350</xdr:rowOff>
    </xdr:from>
    <xdr:to>
      <xdr:col>55</xdr:col>
      <xdr:colOff>88900</xdr:colOff>
      <xdr:row>100</xdr:row>
      <xdr:rowOff>133350</xdr:rowOff>
    </xdr:to>
    <xdr:cxnSp macro="">
      <xdr:nvCxnSpPr>
        <xdr:cNvPr id="369" name="直線コネクタ 368">
          <a:extLst>
            <a:ext uri="{FF2B5EF4-FFF2-40B4-BE49-F238E27FC236}">
              <a16:creationId xmlns:a16="http://schemas.microsoft.com/office/drawing/2014/main" id="{B9A2FAB8-62E0-46C4-9F44-83CB7D39AECA}"/>
            </a:ext>
          </a:extLst>
        </xdr:cNvPr>
        <xdr:cNvCxnSpPr/>
      </xdr:nvCxnSpPr>
      <xdr:spPr>
        <a:xfrm>
          <a:off x="9356090" y="172745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62609</xdr:rowOff>
    </xdr:from>
    <xdr:ext cx="469744" cy="259045"/>
    <xdr:sp macro="" textlink="">
      <xdr:nvSpPr>
        <xdr:cNvPr id="370" name="【市民会館】&#10;一人当たり面積平均値テキスト">
          <a:extLst>
            <a:ext uri="{FF2B5EF4-FFF2-40B4-BE49-F238E27FC236}">
              <a16:creationId xmlns:a16="http://schemas.microsoft.com/office/drawing/2014/main" id="{996DC6E2-23DE-44D2-8553-F955C6B295D9}"/>
            </a:ext>
          </a:extLst>
        </xdr:cNvPr>
        <xdr:cNvSpPr txBox="1"/>
      </xdr:nvSpPr>
      <xdr:spPr>
        <a:xfrm>
          <a:off x="9467850" y="182324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84182</xdr:rowOff>
    </xdr:from>
    <xdr:to>
      <xdr:col>55</xdr:col>
      <xdr:colOff>50800</xdr:colOff>
      <xdr:row>107</xdr:row>
      <xdr:rowOff>14332</xdr:rowOff>
    </xdr:to>
    <xdr:sp macro="" textlink="">
      <xdr:nvSpPr>
        <xdr:cNvPr id="371" name="フローチャート: 判断 370">
          <a:extLst>
            <a:ext uri="{FF2B5EF4-FFF2-40B4-BE49-F238E27FC236}">
              <a16:creationId xmlns:a16="http://schemas.microsoft.com/office/drawing/2014/main" id="{1DFA8390-15DD-47D8-B450-8A63EC1B0F17}"/>
            </a:ext>
          </a:extLst>
        </xdr:cNvPr>
        <xdr:cNvSpPr/>
      </xdr:nvSpPr>
      <xdr:spPr>
        <a:xfrm>
          <a:off x="9394190" y="1825978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93980</xdr:rowOff>
    </xdr:from>
    <xdr:to>
      <xdr:col>50</xdr:col>
      <xdr:colOff>165100</xdr:colOff>
      <xdr:row>107</xdr:row>
      <xdr:rowOff>24130</xdr:rowOff>
    </xdr:to>
    <xdr:sp macro="" textlink="">
      <xdr:nvSpPr>
        <xdr:cNvPr id="372" name="フローチャート: 判断 371">
          <a:extLst>
            <a:ext uri="{FF2B5EF4-FFF2-40B4-BE49-F238E27FC236}">
              <a16:creationId xmlns:a16="http://schemas.microsoft.com/office/drawing/2014/main" id="{51E5CAE0-0DB4-469F-958F-51C70014E643}"/>
            </a:ext>
          </a:extLst>
        </xdr:cNvPr>
        <xdr:cNvSpPr/>
      </xdr:nvSpPr>
      <xdr:spPr>
        <a:xfrm>
          <a:off x="8632190" y="1827149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85816</xdr:rowOff>
    </xdr:from>
    <xdr:to>
      <xdr:col>46</xdr:col>
      <xdr:colOff>38100</xdr:colOff>
      <xdr:row>107</xdr:row>
      <xdr:rowOff>15966</xdr:rowOff>
    </xdr:to>
    <xdr:sp macro="" textlink="">
      <xdr:nvSpPr>
        <xdr:cNvPr id="373" name="フローチャート: 判断 372">
          <a:extLst>
            <a:ext uri="{FF2B5EF4-FFF2-40B4-BE49-F238E27FC236}">
              <a16:creationId xmlns:a16="http://schemas.microsoft.com/office/drawing/2014/main" id="{A9DCA0A6-5F5D-428D-BADD-13C9DFFD0F7D}"/>
            </a:ext>
          </a:extLst>
        </xdr:cNvPr>
        <xdr:cNvSpPr/>
      </xdr:nvSpPr>
      <xdr:spPr>
        <a:xfrm>
          <a:off x="7846060" y="18261421"/>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89081</xdr:rowOff>
    </xdr:from>
    <xdr:to>
      <xdr:col>41</xdr:col>
      <xdr:colOff>101600</xdr:colOff>
      <xdr:row>107</xdr:row>
      <xdr:rowOff>19231</xdr:rowOff>
    </xdr:to>
    <xdr:sp macro="" textlink="">
      <xdr:nvSpPr>
        <xdr:cNvPr id="374" name="フローチャート: 判断 373">
          <a:extLst>
            <a:ext uri="{FF2B5EF4-FFF2-40B4-BE49-F238E27FC236}">
              <a16:creationId xmlns:a16="http://schemas.microsoft.com/office/drawing/2014/main" id="{6472FA3C-5C80-41FC-8FAE-27A17C44462B}"/>
            </a:ext>
          </a:extLst>
        </xdr:cNvPr>
        <xdr:cNvSpPr/>
      </xdr:nvSpPr>
      <xdr:spPr>
        <a:xfrm>
          <a:off x="7029450" y="1826659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77651</xdr:rowOff>
    </xdr:from>
    <xdr:to>
      <xdr:col>36</xdr:col>
      <xdr:colOff>165100</xdr:colOff>
      <xdr:row>107</xdr:row>
      <xdr:rowOff>7801</xdr:rowOff>
    </xdr:to>
    <xdr:sp macro="" textlink="">
      <xdr:nvSpPr>
        <xdr:cNvPr id="375" name="フローチャート: 判断 374">
          <a:extLst>
            <a:ext uri="{FF2B5EF4-FFF2-40B4-BE49-F238E27FC236}">
              <a16:creationId xmlns:a16="http://schemas.microsoft.com/office/drawing/2014/main" id="{81264962-640F-4DE5-8757-B57CFD9607FF}"/>
            </a:ext>
          </a:extLst>
        </xdr:cNvPr>
        <xdr:cNvSpPr/>
      </xdr:nvSpPr>
      <xdr:spPr>
        <a:xfrm>
          <a:off x="6231890" y="1825135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C2D735-E021-4D7A-A1B7-F9F5164D9B96}"/>
            </a:ext>
          </a:extLst>
        </xdr:cNvPr>
        <xdr:cNvSpPr txBox="1"/>
      </xdr:nvSpPr>
      <xdr:spPr>
        <a:xfrm>
          <a:off x="925830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7A3253B8-6263-400E-92EE-E716DE51C827}"/>
            </a:ext>
          </a:extLst>
        </xdr:cNvPr>
        <xdr:cNvSpPr txBox="1"/>
      </xdr:nvSpPr>
      <xdr:spPr>
        <a:xfrm>
          <a:off x="85153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B76467FF-A0BE-40EC-8889-60BB8EA3AA98}"/>
            </a:ext>
          </a:extLst>
        </xdr:cNvPr>
        <xdr:cNvSpPr txBox="1"/>
      </xdr:nvSpPr>
      <xdr:spPr>
        <a:xfrm>
          <a:off x="77177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3253FEE4-49A8-46A1-9DF0-3CDEA34F0604}"/>
            </a:ext>
          </a:extLst>
        </xdr:cNvPr>
        <xdr:cNvSpPr txBox="1"/>
      </xdr:nvSpPr>
      <xdr:spPr>
        <a:xfrm>
          <a:off x="691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5E68D6E9-B217-4BE8-9AF4-369C48C49880}"/>
            </a:ext>
          </a:extLst>
        </xdr:cNvPr>
        <xdr:cNvSpPr txBox="1"/>
      </xdr:nvSpPr>
      <xdr:spPr>
        <a:xfrm>
          <a:off x="6115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170724</xdr:rowOff>
    </xdr:from>
    <xdr:to>
      <xdr:col>55</xdr:col>
      <xdr:colOff>50800</xdr:colOff>
      <xdr:row>106</xdr:row>
      <xdr:rowOff>100874</xdr:rowOff>
    </xdr:to>
    <xdr:sp macro="" textlink="">
      <xdr:nvSpPr>
        <xdr:cNvPr id="381" name="楕円 380">
          <a:extLst>
            <a:ext uri="{FF2B5EF4-FFF2-40B4-BE49-F238E27FC236}">
              <a16:creationId xmlns:a16="http://schemas.microsoft.com/office/drawing/2014/main" id="{A9F1AE95-742D-4D06-8DA7-E9B640B2C588}"/>
            </a:ext>
          </a:extLst>
        </xdr:cNvPr>
        <xdr:cNvSpPr/>
      </xdr:nvSpPr>
      <xdr:spPr>
        <a:xfrm>
          <a:off x="9394190" y="18176784"/>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22151</xdr:rowOff>
    </xdr:from>
    <xdr:ext cx="469744" cy="259045"/>
    <xdr:sp macro="" textlink="">
      <xdr:nvSpPr>
        <xdr:cNvPr id="382" name="【市民会館】&#10;一人当たり面積該当値テキスト">
          <a:extLst>
            <a:ext uri="{FF2B5EF4-FFF2-40B4-BE49-F238E27FC236}">
              <a16:creationId xmlns:a16="http://schemas.microsoft.com/office/drawing/2014/main" id="{6ED6856C-63F6-42FC-A9F2-3129D7CC8B69}"/>
            </a:ext>
          </a:extLst>
        </xdr:cNvPr>
        <xdr:cNvSpPr txBox="1"/>
      </xdr:nvSpPr>
      <xdr:spPr>
        <a:xfrm>
          <a:off x="9467850" y="1802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157662</xdr:rowOff>
    </xdr:from>
    <xdr:to>
      <xdr:col>50</xdr:col>
      <xdr:colOff>165100</xdr:colOff>
      <xdr:row>106</xdr:row>
      <xdr:rowOff>87812</xdr:rowOff>
    </xdr:to>
    <xdr:sp macro="" textlink="">
      <xdr:nvSpPr>
        <xdr:cNvPr id="383" name="楕円 382">
          <a:extLst>
            <a:ext uri="{FF2B5EF4-FFF2-40B4-BE49-F238E27FC236}">
              <a16:creationId xmlns:a16="http://schemas.microsoft.com/office/drawing/2014/main" id="{F41B464D-CC0D-4A28-88AC-951CFF5A9DD7}"/>
            </a:ext>
          </a:extLst>
        </xdr:cNvPr>
        <xdr:cNvSpPr/>
      </xdr:nvSpPr>
      <xdr:spPr>
        <a:xfrm>
          <a:off x="8632190" y="18161817"/>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37012</xdr:rowOff>
    </xdr:from>
    <xdr:to>
      <xdr:col>55</xdr:col>
      <xdr:colOff>0</xdr:colOff>
      <xdr:row>106</xdr:row>
      <xdr:rowOff>50074</xdr:rowOff>
    </xdr:to>
    <xdr:cxnSp macro="">
      <xdr:nvCxnSpPr>
        <xdr:cNvPr id="384" name="直線コネクタ 383">
          <a:extLst>
            <a:ext uri="{FF2B5EF4-FFF2-40B4-BE49-F238E27FC236}">
              <a16:creationId xmlns:a16="http://schemas.microsoft.com/office/drawing/2014/main" id="{403843B7-D489-418A-8BA9-A45090BDD1C4}"/>
            </a:ext>
          </a:extLst>
        </xdr:cNvPr>
        <xdr:cNvCxnSpPr/>
      </xdr:nvCxnSpPr>
      <xdr:spPr>
        <a:xfrm>
          <a:off x="8686800" y="18210712"/>
          <a:ext cx="742950" cy="1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162561</xdr:rowOff>
    </xdr:from>
    <xdr:to>
      <xdr:col>46</xdr:col>
      <xdr:colOff>38100</xdr:colOff>
      <xdr:row>106</xdr:row>
      <xdr:rowOff>92711</xdr:rowOff>
    </xdr:to>
    <xdr:sp macro="" textlink="">
      <xdr:nvSpPr>
        <xdr:cNvPr id="385" name="楕円 384">
          <a:extLst>
            <a:ext uri="{FF2B5EF4-FFF2-40B4-BE49-F238E27FC236}">
              <a16:creationId xmlns:a16="http://schemas.microsoft.com/office/drawing/2014/main" id="{D7BE3A63-8700-4FEC-958D-0FC715373062}"/>
            </a:ext>
          </a:extLst>
        </xdr:cNvPr>
        <xdr:cNvSpPr/>
      </xdr:nvSpPr>
      <xdr:spPr>
        <a:xfrm>
          <a:off x="7846060" y="1816671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37012</xdr:rowOff>
    </xdr:from>
    <xdr:to>
      <xdr:col>50</xdr:col>
      <xdr:colOff>114300</xdr:colOff>
      <xdr:row>106</xdr:row>
      <xdr:rowOff>41911</xdr:rowOff>
    </xdr:to>
    <xdr:cxnSp macro="">
      <xdr:nvCxnSpPr>
        <xdr:cNvPr id="386" name="直線コネクタ 385">
          <a:extLst>
            <a:ext uri="{FF2B5EF4-FFF2-40B4-BE49-F238E27FC236}">
              <a16:creationId xmlns:a16="http://schemas.microsoft.com/office/drawing/2014/main" id="{AB207485-20EE-45B5-913F-71FA792B03C2}"/>
            </a:ext>
          </a:extLst>
        </xdr:cNvPr>
        <xdr:cNvCxnSpPr/>
      </xdr:nvCxnSpPr>
      <xdr:spPr>
        <a:xfrm flipV="1">
          <a:off x="7889240" y="18210712"/>
          <a:ext cx="797560" cy="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15602</xdr:rowOff>
    </xdr:from>
    <xdr:to>
      <xdr:col>41</xdr:col>
      <xdr:colOff>101600</xdr:colOff>
      <xdr:row>106</xdr:row>
      <xdr:rowOff>117202</xdr:rowOff>
    </xdr:to>
    <xdr:sp macro="" textlink="">
      <xdr:nvSpPr>
        <xdr:cNvPr id="387" name="楕円 386">
          <a:extLst>
            <a:ext uri="{FF2B5EF4-FFF2-40B4-BE49-F238E27FC236}">
              <a16:creationId xmlns:a16="http://schemas.microsoft.com/office/drawing/2014/main" id="{30C83B44-CBE5-4F48-8EA8-155E011AC098}"/>
            </a:ext>
          </a:extLst>
        </xdr:cNvPr>
        <xdr:cNvSpPr/>
      </xdr:nvSpPr>
      <xdr:spPr>
        <a:xfrm>
          <a:off x="7029450" y="1819311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41911</xdr:rowOff>
    </xdr:from>
    <xdr:to>
      <xdr:col>45</xdr:col>
      <xdr:colOff>177800</xdr:colOff>
      <xdr:row>106</xdr:row>
      <xdr:rowOff>66402</xdr:rowOff>
    </xdr:to>
    <xdr:cxnSp macro="">
      <xdr:nvCxnSpPr>
        <xdr:cNvPr id="388" name="直線コネクタ 387">
          <a:extLst>
            <a:ext uri="{FF2B5EF4-FFF2-40B4-BE49-F238E27FC236}">
              <a16:creationId xmlns:a16="http://schemas.microsoft.com/office/drawing/2014/main" id="{C5974F41-3377-4551-A551-82D8DFD6CB91}"/>
            </a:ext>
          </a:extLst>
        </xdr:cNvPr>
        <xdr:cNvCxnSpPr/>
      </xdr:nvCxnSpPr>
      <xdr:spPr>
        <a:xfrm flipV="1">
          <a:off x="7084060" y="18217516"/>
          <a:ext cx="805180" cy="20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18869</xdr:rowOff>
    </xdr:from>
    <xdr:to>
      <xdr:col>36</xdr:col>
      <xdr:colOff>165100</xdr:colOff>
      <xdr:row>106</xdr:row>
      <xdr:rowOff>120469</xdr:rowOff>
    </xdr:to>
    <xdr:sp macro="" textlink="">
      <xdr:nvSpPr>
        <xdr:cNvPr id="389" name="楕円 388">
          <a:extLst>
            <a:ext uri="{FF2B5EF4-FFF2-40B4-BE49-F238E27FC236}">
              <a16:creationId xmlns:a16="http://schemas.microsoft.com/office/drawing/2014/main" id="{65B32E88-686E-4798-9FC9-49A8BE147B16}"/>
            </a:ext>
          </a:extLst>
        </xdr:cNvPr>
        <xdr:cNvSpPr/>
      </xdr:nvSpPr>
      <xdr:spPr>
        <a:xfrm>
          <a:off x="6231890" y="1819637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66402</xdr:rowOff>
    </xdr:from>
    <xdr:to>
      <xdr:col>41</xdr:col>
      <xdr:colOff>50800</xdr:colOff>
      <xdr:row>106</xdr:row>
      <xdr:rowOff>69669</xdr:rowOff>
    </xdr:to>
    <xdr:cxnSp macro="">
      <xdr:nvCxnSpPr>
        <xdr:cNvPr id="390" name="直線コネクタ 389">
          <a:extLst>
            <a:ext uri="{FF2B5EF4-FFF2-40B4-BE49-F238E27FC236}">
              <a16:creationId xmlns:a16="http://schemas.microsoft.com/office/drawing/2014/main" id="{1A26E329-EDF0-4982-8810-211A611D3CFE}"/>
            </a:ext>
          </a:extLst>
        </xdr:cNvPr>
        <xdr:cNvCxnSpPr/>
      </xdr:nvCxnSpPr>
      <xdr:spPr>
        <a:xfrm flipV="1">
          <a:off x="6286500" y="18238197"/>
          <a:ext cx="79756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15257</xdr:rowOff>
    </xdr:from>
    <xdr:ext cx="469744" cy="259045"/>
    <xdr:sp macro="" textlink="">
      <xdr:nvSpPr>
        <xdr:cNvPr id="391" name="n_1aveValue【市民会館】&#10;一人当たり面積">
          <a:extLst>
            <a:ext uri="{FF2B5EF4-FFF2-40B4-BE49-F238E27FC236}">
              <a16:creationId xmlns:a16="http://schemas.microsoft.com/office/drawing/2014/main" id="{4739D16C-FD12-48D7-84DC-CD775BEE2B17}"/>
            </a:ext>
          </a:extLst>
        </xdr:cNvPr>
        <xdr:cNvSpPr txBox="1"/>
      </xdr:nvSpPr>
      <xdr:spPr>
        <a:xfrm>
          <a:off x="8454467"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7093</xdr:rowOff>
    </xdr:from>
    <xdr:ext cx="469744" cy="259045"/>
    <xdr:sp macro="" textlink="">
      <xdr:nvSpPr>
        <xdr:cNvPr id="392" name="n_2aveValue【市民会館】&#10;一人当たり面積">
          <a:extLst>
            <a:ext uri="{FF2B5EF4-FFF2-40B4-BE49-F238E27FC236}">
              <a16:creationId xmlns:a16="http://schemas.microsoft.com/office/drawing/2014/main" id="{E3605F89-49BE-44BC-AD38-61E2CFE9AE03}"/>
            </a:ext>
          </a:extLst>
        </xdr:cNvPr>
        <xdr:cNvSpPr txBox="1"/>
      </xdr:nvSpPr>
      <xdr:spPr>
        <a:xfrm>
          <a:off x="7673417" y="1835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10358</xdr:rowOff>
    </xdr:from>
    <xdr:ext cx="469744" cy="259045"/>
    <xdr:sp macro="" textlink="">
      <xdr:nvSpPr>
        <xdr:cNvPr id="393" name="n_3aveValue【市民会館】&#10;一人当たり面積">
          <a:extLst>
            <a:ext uri="{FF2B5EF4-FFF2-40B4-BE49-F238E27FC236}">
              <a16:creationId xmlns:a16="http://schemas.microsoft.com/office/drawing/2014/main" id="{DF7250F2-CB1C-490F-9654-99836E2D13D8}"/>
            </a:ext>
          </a:extLst>
        </xdr:cNvPr>
        <xdr:cNvSpPr txBox="1"/>
      </xdr:nvSpPr>
      <xdr:spPr>
        <a:xfrm>
          <a:off x="6866332" y="18357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170378</xdr:rowOff>
    </xdr:from>
    <xdr:ext cx="469744" cy="259045"/>
    <xdr:sp macro="" textlink="">
      <xdr:nvSpPr>
        <xdr:cNvPr id="394" name="n_4aveValue【市民会館】&#10;一人当たり面積">
          <a:extLst>
            <a:ext uri="{FF2B5EF4-FFF2-40B4-BE49-F238E27FC236}">
              <a16:creationId xmlns:a16="http://schemas.microsoft.com/office/drawing/2014/main" id="{2C46D2E6-4140-4FE0-BDCA-D09BDDE7F8A9}"/>
            </a:ext>
          </a:extLst>
        </xdr:cNvPr>
        <xdr:cNvSpPr txBox="1"/>
      </xdr:nvSpPr>
      <xdr:spPr>
        <a:xfrm>
          <a:off x="6068772" y="1834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104339</xdr:rowOff>
    </xdr:from>
    <xdr:ext cx="469744" cy="259045"/>
    <xdr:sp macro="" textlink="">
      <xdr:nvSpPr>
        <xdr:cNvPr id="395" name="n_1mainValue【市民会館】&#10;一人当たり面積">
          <a:extLst>
            <a:ext uri="{FF2B5EF4-FFF2-40B4-BE49-F238E27FC236}">
              <a16:creationId xmlns:a16="http://schemas.microsoft.com/office/drawing/2014/main" id="{A650FA84-7D5E-495A-9E83-C833680B8ACE}"/>
            </a:ext>
          </a:extLst>
        </xdr:cNvPr>
        <xdr:cNvSpPr txBox="1"/>
      </xdr:nvSpPr>
      <xdr:spPr>
        <a:xfrm>
          <a:off x="8454467" y="1793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109238</xdr:rowOff>
    </xdr:from>
    <xdr:ext cx="469744" cy="259045"/>
    <xdr:sp macro="" textlink="">
      <xdr:nvSpPr>
        <xdr:cNvPr id="396" name="n_2mainValue【市民会館】&#10;一人当たり面積">
          <a:extLst>
            <a:ext uri="{FF2B5EF4-FFF2-40B4-BE49-F238E27FC236}">
              <a16:creationId xmlns:a16="http://schemas.microsoft.com/office/drawing/2014/main" id="{02B9117F-B0E5-4AF4-9B07-835BDCEC02E0}"/>
            </a:ext>
          </a:extLst>
        </xdr:cNvPr>
        <xdr:cNvSpPr txBox="1"/>
      </xdr:nvSpPr>
      <xdr:spPr>
        <a:xfrm>
          <a:off x="7673417" y="17938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133729</xdr:rowOff>
    </xdr:from>
    <xdr:ext cx="469744" cy="259045"/>
    <xdr:sp macro="" textlink="">
      <xdr:nvSpPr>
        <xdr:cNvPr id="397" name="n_3mainValue【市民会館】&#10;一人当たり面積">
          <a:extLst>
            <a:ext uri="{FF2B5EF4-FFF2-40B4-BE49-F238E27FC236}">
              <a16:creationId xmlns:a16="http://schemas.microsoft.com/office/drawing/2014/main" id="{97E1FDB6-A788-4F89-99C6-FC13623B47ED}"/>
            </a:ext>
          </a:extLst>
        </xdr:cNvPr>
        <xdr:cNvSpPr txBox="1"/>
      </xdr:nvSpPr>
      <xdr:spPr>
        <a:xfrm>
          <a:off x="6866332" y="1796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136996</xdr:rowOff>
    </xdr:from>
    <xdr:ext cx="469744" cy="259045"/>
    <xdr:sp macro="" textlink="">
      <xdr:nvSpPr>
        <xdr:cNvPr id="398" name="n_4mainValue【市民会館】&#10;一人当たり面積">
          <a:extLst>
            <a:ext uri="{FF2B5EF4-FFF2-40B4-BE49-F238E27FC236}">
              <a16:creationId xmlns:a16="http://schemas.microsoft.com/office/drawing/2014/main" id="{57EFE06A-8059-45D5-9170-800CF5A3CDA6}"/>
            </a:ext>
          </a:extLst>
        </xdr:cNvPr>
        <xdr:cNvSpPr txBox="1"/>
      </xdr:nvSpPr>
      <xdr:spPr>
        <a:xfrm>
          <a:off x="6068772" y="1796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97CF5EC1-8C0E-40EC-AA5E-15774BAF3E5D}"/>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81731C2-E749-4F1D-B50E-FC07D8D77166}"/>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BB7ED893-A777-4C71-AF30-2F99A0E9FEC3}"/>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3ED2263B-FD91-4A39-B3FD-C2CBB104714C}"/>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8532E1AC-264F-47E9-A1AB-C8F033145FE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544FBD9C-F958-4506-8208-779E0F32151F}"/>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ED294EAE-2909-4624-B2B1-489D84FF79B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7EEFF65E-05F3-4059-8376-AF93735EB4A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71E67C99-8073-4815-B582-549B199FA0C9}"/>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1C911D0F-4FB6-4B1B-9738-2721DEE9457D}"/>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B3FF3786-4E0B-4A3B-8FAE-C89935E1AAA0}"/>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10" name="直線コネクタ 409">
          <a:extLst>
            <a:ext uri="{FF2B5EF4-FFF2-40B4-BE49-F238E27FC236}">
              <a16:creationId xmlns:a16="http://schemas.microsoft.com/office/drawing/2014/main" id="{4C495527-8A2E-4CBC-88E0-21EBEFBA8988}"/>
            </a:ext>
          </a:extLst>
        </xdr:cNvPr>
        <xdr:cNvCxnSpPr/>
      </xdr:nvCxnSpPr>
      <xdr:spPr>
        <a:xfrm>
          <a:off x="1120394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11" name="テキスト ボックス 410">
          <a:extLst>
            <a:ext uri="{FF2B5EF4-FFF2-40B4-BE49-F238E27FC236}">
              <a16:creationId xmlns:a16="http://schemas.microsoft.com/office/drawing/2014/main" id="{6E18436A-6D61-4DB7-BB36-33956EBCA5DF}"/>
            </a:ext>
          </a:extLst>
        </xdr:cNvPr>
        <xdr:cNvSpPr txBox="1"/>
      </xdr:nvSpPr>
      <xdr:spPr>
        <a:xfrm>
          <a:off x="1080153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12" name="直線コネクタ 411">
          <a:extLst>
            <a:ext uri="{FF2B5EF4-FFF2-40B4-BE49-F238E27FC236}">
              <a16:creationId xmlns:a16="http://schemas.microsoft.com/office/drawing/2014/main" id="{DD9CF4AD-66B2-4DE6-8270-DD1A2EC19A84}"/>
            </a:ext>
          </a:extLst>
        </xdr:cNvPr>
        <xdr:cNvCxnSpPr/>
      </xdr:nvCxnSpPr>
      <xdr:spPr>
        <a:xfrm>
          <a:off x="1120394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13" name="テキスト ボックス 412">
          <a:extLst>
            <a:ext uri="{FF2B5EF4-FFF2-40B4-BE49-F238E27FC236}">
              <a16:creationId xmlns:a16="http://schemas.microsoft.com/office/drawing/2014/main" id="{84797A4F-6B2D-479F-98A1-BA2980064613}"/>
            </a:ext>
          </a:extLst>
        </xdr:cNvPr>
        <xdr:cNvSpPr txBox="1"/>
      </xdr:nvSpPr>
      <xdr:spPr>
        <a:xfrm>
          <a:off x="1084279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4" name="直線コネクタ 413">
          <a:extLst>
            <a:ext uri="{FF2B5EF4-FFF2-40B4-BE49-F238E27FC236}">
              <a16:creationId xmlns:a16="http://schemas.microsoft.com/office/drawing/2014/main" id="{65633A83-D3F5-4DA3-8086-11FF123A7DDE}"/>
            </a:ext>
          </a:extLst>
        </xdr:cNvPr>
        <xdr:cNvCxnSpPr/>
      </xdr:nvCxnSpPr>
      <xdr:spPr>
        <a:xfrm>
          <a:off x="1120394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5" name="テキスト ボックス 414">
          <a:extLst>
            <a:ext uri="{FF2B5EF4-FFF2-40B4-BE49-F238E27FC236}">
              <a16:creationId xmlns:a16="http://schemas.microsoft.com/office/drawing/2014/main" id="{7FF202C5-6721-4C7E-A2E9-C9016864EC30}"/>
            </a:ext>
          </a:extLst>
        </xdr:cNvPr>
        <xdr:cNvSpPr txBox="1"/>
      </xdr:nvSpPr>
      <xdr:spPr>
        <a:xfrm>
          <a:off x="1084279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6" name="直線コネクタ 415">
          <a:extLst>
            <a:ext uri="{FF2B5EF4-FFF2-40B4-BE49-F238E27FC236}">
              <a16:creationId xmlns:a16="http://schemas.microsoft.com/office/drawing/2014/main" id="{7A76EB49-82D6-44CF-850F-488F261FEB55}"/>
            </a:ext>
          </a:extLst>
        </xdr:cNvPr>
        <xdr:cNvCxnSpPr/>
      </xdr:nvCxnSpPr>
      <xdr:spPr>
        <a:xfrm>
          <a:off x="1120394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7" name="テキスト ボックス 416">
          <a:extLst>
            <a:ext uri="{FF2B5EF4-FFF2-40B4-BE49-F238E27FC236}">
              <a16:creationId xmlns:a16="http://schemas.microsoft.com/office/drawing/2014/main" id="{11FE6577-59E4-48CE-BF7F-7A933E95C0D6}"/>
            </a:ext>
          </a:extLst>
        </xdr:cNvPr>
        <xdr:cNvSpPr txBox="1"/>
      </xdr:nvSpPr>
      <xdr:spPr>
        <a:xfrm>
          <a:off x="1084279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8" name="直線コネクタ 417">
          <a:extLst>
            <a:ext uri="{FF2B5EF4-FFF2-40B4-BE49-F238E27FC236}">
              <a16:creationId xmlns:a16="http://schemas.microsoft.com/office/drawing/2014/main" id="{29EEFB95-DE2E-4AF3-B206-A2508D28626C}"/>
            </a:ext>
          </a:extLst>
        </xdr:cNvPr>
        <xdr:cNvCxnSpPr/>
      </xdr:nvCxnSpPr>
      <xdr:spPr>
        <a:xfrm>
          <a:off x="1120394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9" name="テキスト ボックス 418">
          <a:extLst>
            <a:ext uri="{FF2B5EF4-FFF2-40B4-BE49-F238E27FC236}">
              <a16:creationId xmlns:a16="http://schemas.microsoft.com/office/drawing/2014/main" id="{120E747E-A054-4A5C-85FB-7B2D9584DD43}"/>
            </a:ext>
          </a:extLst>
        </xdr:cNvPr>
        <xdr:cNvSpPr txBox="1"/>
      </xdr:nvSpPr>
      <xdr:spPr>
        <a:xfrm>
          <a:off x="1084279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24CE7E5-E525-4984-9C04-C06A260FF7D9}"/>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21" name="テキスト ボックス 420">
          <a:extLst>
            <a:ext uri="{FF2B5EF4-FFF2-40B4-BE49-F238E27FC236}">
              <a16:creationId xmlns:a16="http://schemas.microsoft.com/office/drawing/2014/main" id="{F4B6FFA9-990D-4553-80AF-73F587809A4D}"/>
            </a:ext>
          </a:extLst>
        </xdr:cNvPr>
        <xdr:cNvSpPr txBox="1"/>
      </xdr:nvSpPr>
      <xdr:spPr>
        <a:xfrm>
          <a:off x="1090500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22" name="【一般廃棄物処理施設】&#10;有形固定資産減価償却率グラフ枠">
          <a:extLst>
            <a:ext uri="{FF2B5EF4-FFF2-40B4-BE49-F238E27FC236}">
              <a16:creationId xmlns:a16="http://schemas.microsoft.com/office/drawing/2014/main" id="{D0B92350-20DD-43FC-9F87-E745B5D5301F}"/>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144780</xdr:rowOff>
    </xdr:from>
    <xdr:to>
      <xdr:col>85</xdr:col>
      <xdr:colOff>126364</xdr:colOff>
      <xdr:row>42</xdr:row>
      <xdr:rowOff>38100</xdr:rowOff>
    </xdr:to>
    <xdr:cxnSp macro="">
      <xdr:nvCxnSpPr>
        <xdr:cNvPr id="423" name="直線コネクタ 422">
          <a:extLst>
            <a:ext uri="{FF2B5EF4-FFF2-40B4-BE49-F238E27FC236}">
              <a16:creationId xmlns:a16="http://schemas.microsoft.com/office/drawing/2014/main" id="{47CFDEED-C487-4476-9AA7-1FE59BAFAC73}"/>
            </a:ext>
          </a:extLst>
        </xdr:cNvPr>
        <xdr:cNvCxnSpPr/>
      </xdr:nvCxnSpPr>
      <xdr:spPr>
        <a:xfrm flipV="1">
          <a:off x="1470342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4" name="【一般廃棄物処理施設】&#10;有形固定資産減価償却率最小値テキスト">
          <a:extLst>
            <a:ext uri="{FF2B5EF4-FFF2-40B4-BE49-F238E27FC236}">
              <a16:creationId xmlns:a16="http://schemas.microsoft.com/office/drawing/2014/main" id="{4E2554A2-1731-429E-8B77-16D3B031C1B0}"/>
            </a:ext>
          </a:extLst>
        </xdr:cNvPr>
        <xdr:cNvSpPr txBox="1"/>
      </xdr:nvSpPr>
      <xdr:spPr>
        <a:xfrm>
          <a:off x="14742160" y="724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5" name="直線コネクタ 424">
          <a:extLst>
            <a:ext uri="{FF2B5EF4-FFF2-40B4-BE49-F238E27FC236}">
              <a16:creationId xmlns:a16="http://schemas.microsoft.com/office/drawing/2014/main" id="{888EE0EF-A762-4B49-B6AD-204B5B793566}"/>
            </a:ext>
          </a:extLst>
        </xdr:cNvPr>
        <xdr:cNvCxnSpPr/>
      </xdr:nvCxnSpPr>
      <xdr:spPr>
        <a:xfrm>
          <a:off x="14611350" y="723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91457</xdr:rowOff>
    </xdr:from>
    <xdr:ext cx="405111" cy="259045"/>
    <xdr:sp macro="" textlink="">
      <xdr:nvSpPr>
        <xdr:cNvPr id="426" name="【一般廃棄物処理施設】&#10;有形固定資産減価償却率最大値テキスト">
          <a:extLst>
            <a:ext uri="{FF2B5EF4-FFF2-40B4-BE49-F238E27FC236}">
              <a16:creationId xmlns:a16="http://schemas.microsoft.com/office/drawing/2014/main" id="{923E3C29-8912-48CF-BD75-8E7DAD9B4F11}"/>
            </a:ext>
          </a:extLst>
        </xdr:cNvPr>
        <xdr:cNvSpPr txBox="1"/>
      </xdr:nvSpPr>
      <xdr:spPr>
        <a:xfrm>
          <a:off x="14742160" y="541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144780</xdr:rowOff>
    </xdr:from>
    <xdr:to>
      <xdr:col>86</xdr:col>
      <xdr:colOff>25400</xdr:colOff>
      <xdr:row>32</xdr:row>
      <xdr:rowOff>144780</xdr:rowOff>
    </xdr:to>
    <xdr:cxnSp macro="">
      <xdr:nvCxnSpPr>
        <xdr:cNvPr id="427" name="直線コネクタ 426">
          <a:extLst>
            <a:ext uri="{FF2B5EF4-FFF2-40B4-BE49-F238E27FC236}">
              <a16:creationId xmlns:a16="http://schemas.microsoft.com/office/drawing/2014/main" id="{B5F6EE2A-1D43-4B11-8FED-04C49818BDE5}"/>
            </a:ext>
          </a:extLst>
        </xdr:cNvPr>
        <xdr:cNvCxnSpPr/>
      </xdr:nvCxnSpPr>
      <xdr:spPr>
        <a:xfrm>
          <a:off x="14611350" y="56292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123842</xdr:rowOff>
    </xdr:from>
    <xdr:ext cx="405111" cy="259045"/>
    <xdr:sp macro="" textlink="">
      <xdr:nvSpPr>
        <xdr:cNvPr id="428" name="【一般廃棄物処理施設】&#10;有形固定資産減価償却率平均値テキスト">
          <a:extLst>
            <a:ext uri="{FF2B5EF4-FFF2-40B4-BE49-F238E27FC236}">
              <a16:creationId xmlns:a16="http://schemas.microsoft.com/office/drawing/2014/main" id="{B21A8497-A1C3-40FF-9E24-C78C3D0BB2AC}"/>
            </a:ext>
          </a:extLst>
        </xdr:cNvPr>
        <xdr:cNvSpPr txBox="1"/>
      </xdr:nvSpPr>
      <xdr:spPr>
        <a:xfrm>
          <a:off x="14742160" y="646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145415</xdr:rowOff>
    </xdr:from>
    <xdr:to>
      <xdr:col>85</xdr:col>
      <xdr:colOff>177800</xdr:colOff>
      <xdr:row>38</xdr:row>
      <xdr:rowOff>75565</xdr:rowOff>
    </xdr:to>
    <xdr:sp macro="" textlink="">
      <xdr:nvSpPr>
        <xdr:cNvPr id="429" name="フローチャート: 判断 428">
          <a:extLst>
            <a:ext uri="{FF2B5EF4-FFF2-40B4-BE49-F238E27FC236}">
              <a16:creationId xmlns:a16="http://schemas.microsoft.com/office/drawing/2014/main" id="{65F0AA0C-AA76-4684-A695-647859BEB35A}"/>
            </a:ext>
          </a:extLst>
        </xdr:cNvPr>
        <xdr:cNvSpPr/>
      </xdr:nvSpPr>
      <xdr:spPr>
        <a:xfrm>
          <a:off x="14649450" y="64871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118745</xdr:rowOff>
    </xdr:from>
    <xdr:to>
      <xdr:col>81</xdr:col>
      <xdr:colOff>101600</xdr:colOff>
      <xdr:row>38</xdr:row>
      <xdr:rowOff>48895</xdr:rowOff>
    </xdr:to>
    <xdr:sp macro="" textlink="">
      <xdr:nvSpPr>
        <xdr:cNvPr id="430" name="フローチャート: 判断 429">
          <a:extLst>
            <a:ext uri="{FF2B5EF4-FFF2-40B4-BE49-F238E27FC236}">
              <a16:creationId xmlns:a16="http://schemas.microsoft.com/office/drawing/2014/main" id="{3E430577-A154-45B6-9F0B-90A92CD4205F}"/>
            </a:ext>
          </a:extLst>
        </xdr:cNvPr>
        <xdr:cNvSpPr/>
      </xdr:nvSpPr>
      <xdr:spPr>
        <a:xfrm>
          <a:off x="13887450" y="64643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168275</xdr:rowOff>
    </xdr:from>
    <xdr:to>
      <xdr:col>76</xdr:col>
      <xdr:colOff>165100</xdr:colOff>
      <xdr:row>38</xdr:row>
      <xdr:rowOff>98425</xdr:rowOff>
    </xdr:to>
    <xdr:sp macro="" textlink="">
      <xdr:nvSpPr>
        <xdr:cNvPr id="431" name="フローチャート: 判断 430">
          <a:extLst>
            <a:ext uri="{FF2B5EF4-FFF2-40B4-BE49-F238E27FC236}">
              <a16:creationId xmlns:a16="http://schemas.microsoft.com/office/drawing/2014/main" id="{C5976241-D11C-4D5E-A03D-468E39030E56}"/>
            </a:ext>
          </a:extLst>
        </xdr:cNvPr>
        <xdr:cNvSpPr/>
      </xdr:nvSpPr>
      <xdr:spPr>
        <a:xfrm>
          <a:off x="13089890" y="6515735"/>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6350</xdr:rowOff>
    </xdr:from>
    <xdr:to>
      <xdr:col>72</xdr:col>
      <xdr:colOff>38100</xdr:colOff>
      <xdr:row>38</xdr:row>
      <xdr:rowOff>107950</xdr:rowOff>
    </xdr:to>
    <xdr:sp macro="" textlink="">
      <xdr:nvSpPr>
        <xdr:cNvPr id="432" name="フローチャート: 判断 431">
          <a:extLst>
            <a:ext uri="{FF2B5EF4-FFF2-40B4-BE49-F238E27FC236}">
              <a16:creationId xmlns:a16="http://schemas.microsoft.com/office/drawing/2014/main" id="{8B6BD250-8E20-4E95-B6AD-386A3190D461}"/>
            </a:ext>
          </a:extLst>
        </xdr:cNvPr>
        <xdr:cNvSpPr/>
      </xdr:nvSpPr>
      <xdr:spPr>
        <a:xfrm>
          <a:off x="12303760" y="65233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19685</xdr:rowOff>
    </xdr:from>
    <xdr:to>
      <xdr:col>67</xdr:col>
      <xdr:colOff>101600</xdr:colOff>
      <xdr:row>38</xdr:row>
      <xdr:rowOff>121285</xdr:rowOff>
    </xdr:to>
    <xdr:sp macro="" textlink="">
      <xdr:nvSpPr>
        <xdr:cNvPr id="433" name="フローチャート: 判断 432">
          <a:extLst>
            <a:ext uri="{FF2B5EF4-FFF2-40B4-BE49-F238E27FC236}">
              <a16:creationId xmlns:a16="http://schemas.microsoft.com/office/drawing/2014/main" id="{B587DB58-ADC8-4603-9336-2C05E5C15D29}"/>
            </a:ext>
          </a:extLst>
        </xdr:cNvPr>
        <xdr:cNvSpPr/>
      </xdr:nvSpPr>
      <xdr:spPr>
        <a:xfrm>
          <a:off x="11487150" y="653097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2A6EB25-90B3-4FCC-B32F-FF7E1FC15AC6}"/>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2534AB56-2AEC-47A5-A943-77AD6D53E9BE}"/>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2CA4AB2-ED67-49D3-8586-263F6FF9B305}"/>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44FEE6C-94E2-4EFC-B6D1-81B82B7E3761}"/>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AD7F15D9-76EE-4226-BEED-6EBC18F1C016}"/>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133985</xdr:rowOff>
    </xdr:from>
    <xdr:to>
      <xdr:col>85</xdr:col>
      <xdr:colOff>177800</xdr:colOff>
      <xdr:row>37</xdr:row>
      <xdr:rowOff>64135</xdr:rowOff>
    </xdr:to>
    <xdr:sp macro="" textlink="">
      <xdr:nvSpPr>
        <xdr:cNvPr id="439" name="楕円 438">
          <a:extLst>
            <a:ext uri="{FF2B5EF4-FFF2-40B4-BE49-F238E27FC236}">
              <a16:creationId xmlns:a16="http://schemas.microsoft.com/office/drawing/2014/main" id="{363F22F6-692B-4850-86DE-0DE625CDE9F2}"/>
            </a:ext>
          </a:extLst>
        </xdr:cNvPr>
        <xdr:cNvSpPr/>
      </xdr:nvSpPr>
      <xdr:spPr>
        <a:xfrm>
          <a:off x="14649450" y="630237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156862</xdr:rowOff>
    </xdr:from>
    <xdr:ext cx="405111" cy="259045"/>
    <xdr:sp macro="" textlink="">
      <xdr:nvSpPr>
        <xdr:cNvPr id="440" name="【一般廃棄物処理施設】&#10;有形固定資産減価償却率該当値テキスト">
          <a:extLst>
            <a:ext uri="{FF2B5EF4-FFF2-40B4-BE49-F238E27FC236}">
              <a16:creationId xmlns:a16="http://schemas.microsoft.com/office/drawing/2014/main" id="{B5B4AD5A-B198-4E59-88B5-8DAE24732668}"/>
            </a:ext>
          </a:extLst>
        </xdr:cNvPr>
        <xdr:cNvSpPr txBox="1"/>
      </xdr:nvSpPr>
      <xdr:spPr>
        <a:xfrm>
          <a:off x="14742160"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84455</xdr:rowOff>
    </xdr:from>
    <xdr:to>
      <xdr:col>81</xdr:col>
      <xdr:colOff>101600</xdr:colOff>
      <xdr:row>37</xdr:row>
      <xdr:rowOff>14605</xdr:rowOff>
    </xdr:to>
    <xdr:sp macro="" textlink="">
      <xdr:nvSpPr>
        <xdr:cNvPr id="441" name="楕円 440">
          <a:extLst>
            <a:ext uri="{FF2B5EF4-FFF2-40B4-BE49-F238E27FC236}">
              <a16:creationId xmlns:a16="http://schemas.microsoft.com/office/drawing/2014/main" id="{DC7697F7-4917-45A6-B9F3-730CF223848D}"/>
            </a:ext>
          </a:extLst>
        </xdr:cNvPr>
        <xdr:cNvSpPr/>
      </xdr:nvSpPr>
      <xdr:spPr>
        <a:xfrm>
          <a:off x="13887450" y="625856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135255</xdr:rowOff>
    </xdr:from>
    <xdr:to>
      <xdr:col>85</xdr:col>
      <xdr:colOff>127000</xdr:colOff>
      <xdr:row>37</xdr:row>
      <xdr:rowOff>13335</xdr:rowOff>
    </xdr:to>
    <xdr:cxnSp macro="">
      <xdr:nvCxnSpPr>
        <xdr:cNvPr id="442" name="直線コネクタ 441">
          <a:extLst>
            <a:ext uri="{FF2B5EF4-FFF2-40B4-BE49-F238E27FC236}">
              <a16:creationId xmlns:a16="http://schemas.microsoft.com/office/drawing/2014/main" id="{4035F899-87BE-4419-A0BB-78AA08EB5DF4}"/>
            </a:ext>
          </a:extLst>
        </xdr:cNvPr>
        <xdr:cNvCxnSpPr/>
      </xdr:nvCxnSpPr>
      <xdr:spPr>
        <a:xfrm>
          <a:off x="13942060" y="6303645"/>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74930</xdr:rowOff>
    </xdr:from>
    <xdr:to>
      <xdr:col>76</xdr:col>
      <xdr:colOff>165100</xdr:colOff>
      <xdr:row>37</xdr:row>
      <xdr:rowOff>5080</xdr:rowOff>
    </xdr:to>
    <xdr:sp macro="" textlink="">
      <xdr:nvSpPr>
        <xdr:cNvPr id="443" name="楕円 442">
          <a:extLst>
            <a:ext uri="{FF2B5EF4-FFF2-40B4-BE49-F238E27FC236}">
              <a16:creationId xmlns:a16="http://schemas.microsoft.com/office/drawing/2014/main" id="{C7CBD432-C718-40E0-B3CE-2FA4DC424314}"/>
            </a:ext>
          </a:extLst>
        </xdr:cNvPr>
        <xdr:cNvSpPr/>
      </xdr:nvSpPr>
      <xdr:spPr>
        <a:xfrm>
          <a:off x="13089890" y="62471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125730</xdr:rowOff>
    </xdr:from>
    <xdr:to>
      <xdr:col>81</xdr:col>
      <xdr:colOff>50800</xdr:colOff>
      <xdr:row>36</xdr:row>
      <xdr:rowOff>135255</xdr:rowOff>
    </xdr:to>
    <xdr:cxnSp macro="">
      <xdr:nvCxnSpPr>
        <xdr:cNvPr id="444" name="直線コネクタ 443">
          <a:extLst>
            <a:ext uri="{FF2B5EF4-FFF2-40B4-BE49-F238E27FC236}">
              <a16:creationId xmlns:a16="http://schemas.microsoft.com/office/drawing/2014/main" id="{171D4314-D0B2-4547-B0B1-112D3AF4A983}"/>
            </a:ext>
          </a:extLst>
        </xdr:cNvPr>
        <xdr:cNvCxnSpPr/>
      </xdr:nvCxnSpPr>
      <xdr:spPr>
        <a:xfrm>
          <a:off x="13144500" y="6301740"/>
          <a:ext cx="79756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59690</xdr:rowOff>
    </xdr:from>
    <xdr:to>
      <xdr:col>72</xdr:col>
      <xdr:colOff>38100</xdr:colOff>
      <xdr:row>36</xdr:row>
      <xdr:rowOff>161290</xdr:rowOff>
    </xdr:to>
    <xdr:sp macro="" textlink="">
      <xdr:nvSpPr>
        <xdr:cNvPr id="445" name="楕円 444">
          <a:extLst>
            <a:ext uri="{FF2B5EF4-FFF2-40B4-BE49-F238E27FC236}">
              <a16:creationId xmlns:a16="http://schemas.microsoft.com/office/drawing/2014/main" id="{C9A8F6C6-1876-470F-8F4C-3AEC27E8A477}"/>
            </a:ext>
          </a:extLst>
        </xdr:cNvPr>
        <xdr:cNvSpPr/>
      </xdr:nvSpPr>
      <xdr:spPr>
        <a:xfrm>
          <a:off x="12303760" y="6228080"/>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110490</xdr:rowOff>
    </xdr:from>
    <xdr:to>
      <xdr:col>76</xdr:col>
      <xdr:colOff>114300</xdr:colOff>
      <xdr:row>36</xdr:row>
      <xdr:rowOff>125730</xdr:rowOff>
    </xdr:to>
    <xdr:cxnSp macro="">
      <xdr:nvCxnSpPr>
        <xdr:cNvPr id="446" name="直線コネクタ 445">
          <a:extLst>
            <a:ext uri="{FF2B5EF4-FFF2-40B4-BE49-F238E27FC236}">
              <a16:creationId xmlns:a16="http://schemas.microsoft.com/office/drawing/2014/main" id="{D56F9A92-F07D-4EF3-9130-BFE4EA701F0D}"/>
            </a:ext>
          </a:extLst>
        </xdr:cNvPr>
        <xdr:cNvCxnSpPr/>
      </xdr:nvCxnSpPr>
      <xdr:spPr>
        <a:xfrm>
          <a:off x="12346940" y="6282690"/>
          <a:ext cx="7975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38735</xdr:rowOff>
    </xdr:from>
    <xdr:to>
      <xdr:col>67</xdr:col>
      <xdr:colOff>101600</xdr:colOff>
      <xdr:row>36</xdr:row>
      <xdr:rowOff>140335</xdr:rowOff>
    </xdr:to>
    <xdr:sp macro="" textlink="">
      <xdr:nvSpPr>
        <xdr:cNvPr id="447" name="楕円 446">
          <a:extLst>
            <a:ext uri="{FF2B5EF4-FFF2-40B4-BE49-F238E27FC236}">
              <a16:creationId xmlns:a16="http://schemas.microsoft.com/office/drawing/2014/main" id="{2D9B265B-691B-4E4F-ACB5-A41F4D6792F9}"/>
            </a:ext>
          </a:extLst>
        </xdr:cNvPr>
        <xdr:cNvSpPr/>
      </xdr:nvSpPr>
      <xdr:spPr>
        <a:xfrm>
          <a:off x="11487150" y="62109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89535</xdr:rowOff>
    </xdr:from>
    <xdr:to>
      <xdr:col>71</xdr:col>
      <xdr:colOff>177800</xdr:colOff>
      <xdr:row>36</xdr:row>
      <xdr:rowOff>110490</xdr:rowOff>
    </xdr:to>
    <xdr:cxnSp macro="">
      <xdr:nvCxnSpPr>
        <xdr:cNvPr id="448" name="直線コネクタ 447">
          <a:extLst>
            <a:ext uri="{FF2B5EF4-FFF2-40B4-BE49-F238E27FC236}">
              <a16:creationId xmlns:a16="http://schemas.microsoft.com/office/drawing/2014/main" id="{FFD3465C-3C5E-470B-8E04-B79B2C7BEA69}"/>
            </a:ext>
          </a:extLst>
        </xdr:cNvPr>
        <xdr:cNvCxnSpPr/>
      </xdr:nvCxnSpPr>
      <xdr:spPr>
        <a:xfrm>
          <a:off x="11541760" y="6265545"/>
          <a:ext cx="80518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40022</xdr:rowOff>
    </xdr:from>
    <xdr:ext cx="405111" cy="259045"/>
    <xdr:sp macro="" textlink="">
      <xdr:nvSpPr>
        <xdr:cNvPr id="449" name="n_1aveValue【一般廃棄物処理施設】&#10;有形固定資産減価償却率">
          <a:extLst>
            <a:ext uri="{FF2B5EF4-FFF2-40B4-BE49-F238E27FC236}">
              <a16:creationId xmlns:a16="http://schemas.microsoft.com/office/drawing/2014/main" id="{D75C5E28-BBF5-410A-8664-DE46D7C72A1B}"/>
            </a:ext>
          </a:extLst>
        </xdr:cNvPr>
        <xdr:cNvSpPr txBox="1"/>
      </xdr:nvSpPr>
      <xdr:spPr>
        <a:xfrm>
          <a:off x="13738234" y="655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89552</xdr:rowOff>
    </xdr:from>
    <xdr:ext cx="405111" cy="259045"/>
    <xdr:sp macro="" textlink="">
      <xdr:nvSpPr>
        <xdr:cNvPr id="450" name="n_2aveValue【一般廃棄物処理施設】&#10;有形固定資産減価償却率">
          <a:extLst>
            <a:ext uri="{FF2B5EF4-FFF2-40B4-BE49-F238E27FC236}">
              <a16:creationId xmlns:a16="http://schemas.microsoft.com/office/drawing/2014/main" id="{34C2E068-4E9A-48FD-B5EF-9926FD71EF29}"/>
            </a:ext>
          </a:extLst>
        </xdr:cNvPr>
        <xdr:cNvSpPr txBox="1"/>
      </xdr:nvSpPr>
      <xdr:spPr>
        <a:xfrm>
          <a:off x="1295718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99077</xdr:rowOff>
    </xdr:from>
    <xdr:ext cx="405111" cy="259045"/>
    <xdr:sp macro="" textlink="">
      <xdr:nvSpPr>
        <xdr:cNvPr id="451" name="n_3aveValue【一般廃棄物処理施設】&#10;有形固定資産減価償却率">
          <a:extLst>
            <a:ext uri="{FF2B5EF4-FFF2-40B4-BE49-F238E27FC236}">
              <a16:creationId xmlns:a16="http://schemas.microsoft.com/office/drawing/2014/main" id="{8D8EDFA8-7B26-4493-B8DE-04AB171C50AB}"/>
            </a:ext>
          </a:extLst>
        </xdr:cNvPr>
        <xdr:cNvSpPr txBox="1"/>
      </xdr:nvSpPr>
      <xdr:spPr>
        <a:xfrm>
          <a:off x="12171054" y="661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112412</xdr:rowOff>
    </xdr:from>
    <xdr:ext cx="405111" cy="259045"/>
    <xdr:sp macro="" textlink="">
      <xdr:nvSpPr>
        <xdr:cNvPr id="452" name="n_4aveValue【一般廃棄物処理施設】&#10;有形固定資産減価償却率">
          <a:extLst>
            <a:ext uri="{FF2B5EF4-FFF2-40B4-BE49-F238E27FC236}">
              <a16:creationId xmlns:a16="http://schemas.microsoft.com/office/drawing/2014/main" id="{BB0F581E-820D-4D2F-82C8-B60B711984AF}"/>
            </a:ext>
          </a:extLst>
        </xdr:cNvPr>
        <xdr:cNvSpPr txBox="1"/>
      </xdr:nvSpPr>
      <xdr:spPr>
        <a:xfrm>
          <a:off x="113544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31132</xdr:rowOff>
    </xdr:from>
    <xdr:ext cx="405111" cy="259045"/>
    <xdr:sp macro="" textlink="">
      <xdr:nvSpPr>
        <xdr:cNvPr id="453" name="n_1mainValue【一般廃棄物処理施設】&#10;有形固定資産減価償却率">
          <a:extLst>
            <a:ext uri="{FF2B5EF4-FFF2-40B4-BE49-F238E27FC236}">
              <a16:creationId xmlns:a16="http://schemas.microsoft.com/office/drawing/2014/main" id="{18362EC7-9366-4151-837D-B02C2D3340F4}"/>
            </a:ext>
          </a:extLst>
        </xdr:cNvPr>
        <xdr:cNvSpPr txBox="1"/>
      </xdr:nvSpPr>
      <xdr:spPr>
        <a:xfrm>
          <a:off x="13738234" y="602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21607</xdr:rowOff>
    </xdr:from>
    <xdr:ext cx="405111" cy="259045"/>
    <xdr:sp macro="" textlink="">
      <xdr:nvSpPr>
        <xdr:cNvPr id="454" name="n_2mainValue【一般廃棄物処理施設】&#10;有形固定資産減価償却率">
          <a:extLst>
            <a:ext uri="{FF2B5EF4-FFF2-40B4-BE49-F238E27FC236}">
              <a16:creationId xmlns:a16="http://schemas.microsoft.com/office/drawing/2014/main" id="{A2C6C6FD-E9F0-48B4-BDAF-DC823F3612B8}"/>
            </a:ext>
          </a:extLst>
        </xdr:cNvPr>
        <xdr:cNvSpPr txBox="1"/>
      </xdr:nvSpPr>
      <xdr:spPr>
        <a:xfrm>
          <a:off x="1295718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6367</xdr:rowOff>
    </xdr:from>
    <xdr:ext cx="405111" cy="259045"/>
    <xdr:sp macro="" textlink="">
      <xdr:nvSpPr>
        <xdr:cNvPr id="455" name="n_3mainValue【一般廃棄物処理施設】&#10;有形固定資産減価償却率">
          <a:extLst>
            <a:ext uri="{FF2B5EF4-FFF2-40B4-BE49-F238E27FC236}">
              <a16:creationId xmlns:a16="http://schemas.microsoft.com/office/drawing/2014/main" id="{4C2FF50B-263C-4FDF-B155-0E4A2CDAD6EE}"/>
            </a:ext>
          </a:extLst>
        </xdr:cNvPr>
        <xdr:cNvSpPr txBox="1"/>
      </xdr:nvSpPr>
      <xdr:spPr>
        <a:xfrm>
          <a:off x="1217105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156862</xdr:rowOff>
    </xdr:from>
    <xdr:ext cx="405111" cy="259045"/>
    <xdr:sp macro="" textlink="">
      <xdr:nvSpPr>
        <xdr:cNvPr id="456" name="n_4mainValue【一般廃棄物処理施設】&#10;有形固定資産減価償却率">
          <a:extLst>
            <a:ext uri="{FF2B5EF4-FFF2-40B4-BE49-F238E27FC236}">
              <a16:creationId xmlns:a16="http://schemas.microsoft.com/office/drawing/2014/main" id="{DDCAA890-486F-4071-8318-03F54F59D18B}"/>
            </a:ext>
          </a:extLst>
        </xdr:cNvPr>
        <xdr:cNvSpPr txBox="1"/>
      </xdr:nvSpPr>
      <xdr:spPr>
        <a:xfrm>
          <a:off x="113544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5351CB99-EE4B-4EBA-81EC-4D1C48490C36}"/>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C58D87C9-6A36-46F3-AC62-15B77612390D}"/>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64CF806C-61DF-4053-B72C-BC51C9DE16D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A4ABA972-279F-428E-BE98-BC3B8E16AFF3}"/>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D2F69C18-124F-4689-BCC2-56F1C428DE23}"/>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58490BB2-8802-4BBE-858B-FBB8A98A911D}"/>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9830E614-A359-43E3-9616-2D8944CCE408}"/>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70B25809-D6A2-4107-8767-E6D96FF05F75}"/>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C93539A3-F265-4D5D-8D09-D5B5A4D45E68}"/>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7026DCE3-E6C5-41F2-A9CB-31A139C19C3C}"/>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7" name="直線コネクタ 466">
          <a:extLst>
            <a:ext uri="{FF2B5EF4-FFF2-40B4-BE49-F238E27FC236}">
              <a16:creationId xmlns:a16="http://schemas.microsoft.com/office/drawing/2014/main" id="{97BF0128-2777-41C3-9A63-16A45CF0935F}"/>
            </a:ext>
          </a:extLst>
        </xdr:cNvPr>
        <xdr:cNvCxnSpPr/>
      </xdr:nvCxnSpPr>
      <xdr:spPr>
        <a:xfrm>
          <a:off x="16459200" y="71589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8" name="テキスト ボックス 467">
          <a:extLst>
            <a:ext uri="{FF2B5EF4-FFF2-40B4-BE49-F238E27FC236}">
              <a16:creationId xmlns:a16="http://schemas.microsoft.com/office/drawing/2014/main" id="{510CA004-A5DC-454B-A83A-ABE252881CB5}"/>
            </a:ext>
          </a:extLst>
        </xdr:cNvPr>
        <xdr:cNvSpPr txBox="1"/>
      </xdr:nvSpPr>
      <xdr:spPr>
        <a:xfrm>
          <a:off x="16252324" y="702248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9" name="直線コネクタ 468">
          <a:extLst>
            <a:ext uri="{FF2B5EF4-FFF2-40B4-BE49-F238E27FC236}">
              <a16:creationId xmlns:a16="http://schemas.microsoft.com/office/drawing/2014/main" id="{AC74C168-1768-4C43-A75E-233EF231F881}"/>
            </a:ext>
          </a:extLst>
        </xdr:cNvPr>
        <xdr:cNvCxnSpPr/>
      </xdr:nvCxnSpPr>
      <xdr:spPr>
        <a:xfrm>
          <a:off x="16459200" y="670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70" name="テキスト ボックス 469">
          <a:extLst>
            <a:ext uri="{FF2B5EF4-FFF2-40B4-BE49-F238E27FC236}">
              <a16:creationId xmlns:a16="http://schemas.microsoft.com/office/drawing/2014/main" id="{65B2EBB3-B9C7-4706-8F12-7EACD23D3783}"/>
            </a:ext>
          </a:extLst>
        </xdr:cNvPr>
        <xdr:cNvSpPr txBox="1"/>
      </xdr:nvSpPr>
      <xdr:spPr>
        <a:xfrm>
          <a:off x="15943791" y="65652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1" name="直線コネクタ 470">
          <a:extLst>
            <a:ext uri="{FF2B5EF4-FFF2-40B4-BE49-F238E27FC236}">
              <a16:creationId xmlns:a16="http://schemas.microsoft.com/office/drawing/2014/main" id="{F1C89DA2-3048-431C-8E60-7ED8EDEE647B}"/>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2" name="テキスト ボックス 471">
          <a:extLst>
            <a:ext uri="{FF2B5EF4-FFF2-40B4-BE49-F238E27FC236}">
              <a16:creationId xmlns:a16="http://schemas.microsoft.com/office/drawing/2014/main" id="{AA42AB6A-2BA6-4536-8A12-A5668313671B}"/>
            </a:ext>
          </a:extLst>
        </xdr:cNvPr>
        <xdr:cNvSpPr txBox="1"/>
      </xdr:nvSpPr>
      <xdr:spPr>
        <a:xfrm>
          <a:off x="15943791" y="6104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3" name="直線コネクタ 472">
          <a:extLst>
            <a:ext uri="{FF2B5EF4-FFF2-40B4-BE49-F238E27FC236}">
              <a16:creationId xmlns:a16="http://schemas.microsoft.com/office/drawing/2014/main" id="{EDD74709-ADF4-4A73-84BA-3F81CB2251B7}"/>
            </a:ext>
          </a:extLst>
        </xdr:cNvPr>
        <xdr:cNvCxnSpPr/>
      </xdr:nvCxnSpPr>
      <xdr:spPr>
        <a:xfrm>
          <a:off x="16459200" y="57873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4" name="テキスト ボックス 473">
          <a:extLst>
            <a:ext uri="{FF2B5EF4-FFF2-40B4-BE49-F238E27FC236}">
              <a16:creationId xmlns:a16="http://schemas.microsoft.com/office/drawing/2014/main" id="{16814C22-0C43-4297-9A85-5E6593CC83E3}"/>
            </a:ext>
          </a:extLst>
        </xdr:cNvPr>
        <xdr:cNvSpPr txBox="1"/>
      </xdr:nvSpPr>
      <xdr:spPr>
        <a:xfrm>
          <a:off x="15943791" y="56508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5" name="直線コネクタ 474">
          <a:extLst>
            <a:ext uri="{FF2B5EF4-FFF2-40B4-BE49-F238E27FC236}">
              <a16:creationId xmlns:a16="http://schemas.microsoft.com/office/drawing/2014/main" id="{53DDD10B-3597-47A8-86CA-375BB096E385}"/>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6" name="テキスト ボックス 475">
          <a:extLst>
            <a:ext uri="{FF2B5EF4-FFF2-40B4-BE49-F238E27FC236}">
              <a16:creationId xmlns:a16="http://schemas.microsoft.com/office/drawing/2014/main" id="{F0361039-6163-4903-97E8-CBA5CCCBD4E8}"/>
            </a:ext>
          </a:extLst>
        </xdr:cNvPr>
        <xdr:cNvSpPr txBox="1"/>
      </xdr:nvSpPr>
      <xdr:spPr>
        <a:xfrm>
          <a:off x="15943791"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7" name="【一般廃棄物処理施設】&#10;一人当たり有形固定資産（償却資産）額グラフ枠">
          <a:extLst>
            <a:ext uri="{FF2B5EF4-FFF2-40B4-BE49-F238E27FC236}">
              <a16:creationId xmlns:a16="http://schemas.microsoft.com/office/drawing/2014/main" id="{53102C67-D6D2-4496-83B5-E2601220BAD6}"/>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42426</xdr:rowOff>
    </xdr:from>
    <xdr:to>
      <xdr:col>116</xdr:col>
      <xdr:colOff>62864</xdr:colOff>
      <xdr:row>41</xdr:row>
      <xdr:rowOff>126457</xdr:rowOff>
    </xdr:to>
    <xdr:cxnSp macro="">
      <xdr:nvCxnSpPr>
        <xdr:cNvPr id="478" name="直線コネクタ 477">
          <a:extLst>
            <a:ext uri="{FF2B5EF4-FFF2-40B4-BE49-F238E27FC236}">
              <a16:creationId xmlns:a16="http://schemas.microsoft.com/office/drawing/2014/main" id="{9CD0C1CC-366A-4079-9E4A-FAF73EE9BA70}"/>
            </a:ext>
          </a:extLst>
        </xdr:cNvPr>
        <xdr:cNvCxnSpPr/>
      </xdr:nvCxnSpPr>
      <xdr:spPr>
        <a:xfrm flipV="1">
          <a:off x="19947254" y="5873631"/>
          <a:ext cx="0" cy="12860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130284</xdr:rowOff>
    </xdr:from>
    <xdr:ext cx="469744" cy="259045"/>
    <xdr:sp macro="" textlink="">
      <xdr:nvSpPr>
        <xdr:cNvPr id="479" name="【一般廃棄物処理施設】&#10;一人当たり有形固定資産（償却資産）額最小値テキスト">
          <a:extLst>
            <a:ext uri="{FF2B5EF4-FFF2-40B4-BE49-F238E27FC236}">
              <a16:creationId xmlns:a16="http://schemas.microsoft.com/office/drawing/2014/main" id="{17138E10-AA86-4B12-A391-E658F29895EC}"/>
            </a:ext>
          </a:extLst>
        </xdr:cNvPr>
        <xdr:cNvSpPr txBox="1"/>
      </xdr:nvSpPr>
      <xdr:spPr>
        <a:xfrm>
          <a:off x="19985990" y="716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126457</xdr:rowOff>
    </xdr:from>
    <xdr:to>
      <xdr:col>116</xdr:col>
      <xdr:colOff>152400</xdr:colOff>
      <xdr:row>41</xdr:row>
      <xdr:rowOff>126457</xdr:rowOff>
    </xdr:to>
    <xdr:cxnSp macro="">
      <xdr:nvCxnSpPr>
        <xdr:cNvPr id="480" name="直線コネクタ 479">
          <a:extLst>
            <a:ext uri="{FF2B5EF4-FFF2-40B4-BE49-F238E27FC236}">
              <a16:creationId xmlns:a16="http://schemas.microsoft.com/office/drawing/2014/main" id="{C52ECCDC-F2A9-41F3-B55E-6F8C792AC0CB}"/>
            </a:ext>
          </a:extLst>
        </xdr:cNvPr>
        <xdr:cNvCxnSpPr/>
      </xdr:nvCxnSpPr>
      <xdr:spPr>
        <a:xfrm>
          <a:off x="19885660" y="71597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160553</xdr:rowOff>
    </xdr:from>
    <xdr:ext cx="599010" cy="259045"/>
    <xdr:sp macro="" textlink="">
      <xdr:nvSpPr>
        <xdr:cNvPr id="481" name="【一般廃棄物処理施設】&#10;一人当たり有形固定資産（償却資産）額最大値テキスト">
          <a:extLst>
            <a:ext uri="{FF2B5EF4-FFF2-40B4-BE49-F238E27FC236}">
              <a16:creationId xmlns:a16="http://schemas.microsoft.com/office/drawing/2014/main" id="{078D2E43-96DB-4B7B-8605-9906A4427100}"/>
            </a:ext>
          </a:extLst>
        </xdr:cNvPr>
        <xdr:cNvSpPr txBox="1"/>
      </xdr:nvSpPr>
      <xdr:spPr>
        <a:xfrm>
          <a:off x="19985990" y="564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564,774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42426</xdr:rowOff>
    </xdr:from>
    <xdr:to>
      <xdr:col>116</xdr:col>
      <xdr:colOff>152400</xdr:colOff>
      <xdr:row>34</xdr:row>
      <xdr:rowOff>42426</xdr:rowOff>
    </xdr:to>
    <xdr:cxnSp macro="">
      <xdr:nvCxnSpPr>
        <xdr:cNvPr id="482" name="直線コネクタ 481">
          <a:extLst>
            <a:ext uri="{FF2B5EF4-FFF2-40B4-BE49-F238E27FC236}">
              <a16:creationId xmlns:a16="http://schemas.microsoft.com/office/drawing/2014/main" id="{62DAACA1-FB55-4027-A135-B522F2C58A25}"/>
            </a:ext>
          </a:extLst>
        </xdr:cNvPr>
        <xdr:cNvCxnSpPr/>
      </xdr:nvCxnSpPr>
      <xdr:spPr>
        <a:xfrm>
          <a:off x="19885660" y="58736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7396</xdr:rowOff>
    </xdr:from>
    <xdr:ext cx="599010" cy="259045"/>
    <xdr:sp macro="" textlink="">
      <xdr:nvSpPr>
        <xdr:cNvPr id="483" name="【一般廃棄物処理施設】&#10;一人当たり有形固定資産（償却資産）額平均値テキスト">
          <a:extLst>
            <a:ext uri="{FF2B5EF4-FFF2-40B4-BE49-F238E27FC236}">
              <a16:creationId xmlns:a16="http://schemas.microsoft.com/office/drawing/2014/main" id="{A4F43B0D-1DB9-4B24-BB45-947BFD32D220}"/>
            </a:ext>
          </a:extLst>
        </xdr:cNvPr>
        <xdr:cNvSpPr txBox="1"/>
      </xdr:nvSpPr>
      <xdr:spPr>
        <a:xfrm>
          <a:off x="19985990" y="6695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28969</xdr:rowOff>
    </xdr:from>
    <xdr:to>
      <xdr:col>116</xdr:col>
      <xdr:colOff>114300</xdr:colOff>
      <xdr:row>39</xdr:row>
      <xdr:rowOff>130569</xdr:rowOff>
    </xdr:to>
    <xdr:sp macro="" textlink="">
      <xdr:nvSpPr>
        <xdr:cNvPr id="484" name="フローチャート: 判断 483">
          <a:extLst>
            <a:ext uri="{FF2B5EF4-FFF2-40B4-BE49-F238E27FC236}">
              <a16:creationId xmlns:a16="http://schemas.microsoft.com/office/drawing/2014/main" id="{8F70E9E5-910E-4389-B64E-77682B2FEEB8}"/>
            </a:ext>
          </a:extLst>
        </xdr:cNvPr>
        <xdr:cNvSpPr/>
      </xdr:nvSpPr>
      <xdr:spPr>
        <a:xfrm>
          <a:off x="19904710" y="671361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51691</xdr:rowOff>
    </xdr:from>
    <xdr:to>
      <xdr:col>112</xdr:col>
      <xdr:colOff>38100</xdr:colOff>
      <xdr:row>39</xdr:row>
      <xdr:rowOff>153291</xdr:rowOff>
    </xdr:to>
    <xdr:sp macro="" textlink="">
      <xdr:nvSpPr>
        <xdr:cNvPr id="485" name="フローチャート: 判断 484">
          <a:extLst>
            <a:ext uri="{FF2B5EF4-FFF2-40B4-BE49-F238E27FC236}">
              <a16:creationId xmlns:a16="http://schemas.microsoft.com/office/drawing/2014/main" id="{293B1F1D-282F-4BF6-95F1-F6A6FFC11027}"/>
            </a:ext>
          </a:extLst>
        </xdr:cNvPr>
        <xdr:cNvSpPr/>
      </xdr:nvSpPr>
      <xdr:spPr>
        <a:xfrm>
          <a:off x="19161760" y="67420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76456</xdr:rowOff>
    </xdr:from>
    <xdr:to>
      <xdr:col>107</xdr:col>
      <xdr:colOff>101600</xdr:colOff>
      <xdr:row>40</xdr:row>
      <xdr:rowOff>6606</xdr:rowOff>
    </xdr:to>
    <xdr:sp macro="" textlink="">
      <xdr:nvSpPr>
        <xdr:cNvPr id="486" name="フローチャート: 判断 485">
          <a:extLst>
            <a:ext uri="{FF2B5EF4-FFF2-40B4-BE49-F238E27FC236}">
              <a16:creationId xmlns:a16="http://schemas.microsoft.com/office/drawing/2014/main" id="{20965346-6138-4841-82BE-F4F3D2D0C05E}"/>
            </a:ext>
          </a:extLst>
        </xdr:cNvPr>
        <xdr:cNvSpPr/>
      </xdr:nvSpPr>
      <xdr:spPr>
        <a:xfrm>
          <a:off x="18345150" y="676300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86975</xdr:rowOff>
    </xdr:from>
    <xdr:to>
      <xdr:col>102</xdr:col>
      <xdr:colOff>165100</xdr:colOff>
      <xdr:row>40</xdr:row>
      <xdr:rowOff>17125</xdr:rowOff>
    </xdr:to>
    <xdr:sp macro="" textlink="">
      <xdr:nvSpPr>
        <xdr:cNvPr id="487" name="フローチャート: 判断 486">
          <a:extLst>
            <a:ext uri="{FF2B5EF4-FFF2-40B4-BE49-F238E27FC236}">
              <a16:creationId xmlns:a16="http://schemas.microsoft.com/office/drawing/2014/main" id="{B246CD68-7B7E-4E23-89ED-466998B2E397}"/>
            </a:ext>
          </a:extLst>
        </xdr:cNvPr>
        <xdr:cNvSpPr/>
      </xdr:nvSpPr>
      <xdr:spPr>
        <a:xfrm>
          <a:off x="17547590" y="677543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96113</xdr:rowOff>
    </xdr:from>
    <xdr:to>
      <xdr:col>98</xdr:col>
      <xdr:colOff>38100</xdr:colOff>
      <xdr:row>40</xdr:row>
      <xdr:rowOff>26263</xdr:rowOff>
    </xdr:to>
    <xdr:sp macro="" textlink="">
      <xdr:nvSpPr>
        <xdr:cNvPr id="488" name="フローチャート: 判断 487">
          <a:extLst>
            <a:ext uri="{FF2B5EF4-FFF2-40B4-BE49-F238E27FC236}">
              <a16:creationId xmlns:a16="http://schemas.microsoft.com/office/drawing/2014/main" id="{E5C6EC88-548E-46BB-BF5C-F340D6D38D40}"/>
            </a:ext>
          </a:extLst>
        </xdr:cNvPr>
        <xdr:cNvSpPr/>
      </xdr:nvSpPr>
      <xdr:spPr>
        <a:xfrm>
          <a:off x="16761460" y="6778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AF1B0F25-DE73-4AA7-9570-FCA50F7F4B1A}"/>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C6F436F8-B807-4E0C-8D70-082DC3F99008}"/>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3B0FE0AB-1CB5-4AAA-B1A4-5953108B5348}"/>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FB060620-D7E6-4CCB-9FFC-2B1ABA3DDDFA}"/>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1A2F3623-7FFB-46D0-9C89-A14D0D96AC59}"/>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22042</xdr:rowOff>
    </xdr:from>
    <xdr:to>
      <xdr:col>116</xdr:col>
      <xdr:colOff>114300</xdr:colOff>
      <xdr:row>39</xdr:row>
      <xdr:rowOff>123642</xdr:rowOff>
    </xdr:to>
    <xdr:sp macro="" textlink="">
      <xdr:nvSpPr>
        <xdr:cNvPr id="494" name="楕円 493">
          <a:extLst>
            <a:ext uri="{FF2B5EF4-FFF2-40B4-BE49-F238E27FC236}">
              <a16:creationId xmlns:a16="http://schemas.microsoft.com/office/drawing/2014/main" id="{7A6836E4-9D6A-4A07-9F2A-20D24883EE5A}"/>
            </a:ext>
          </a:extLst>
        </xdr:cNvPr>
        <xdr:cNvSpPr/>
      </xdr:nvSpPr>
      <xdr:spPr>
        <a:xfrm>
          <a:off x="19904710" y="6704782"/>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44919</xdr:rowOff>
    </xdr:from>
    <xdr:ext cx="599010" cy="259045"/>
    <xdr:sp macro="" textlink="">
      <xdr:nvSpPr>
        <xdr:cNvPr id="495" name="【一般廃棄物処理施設】&#10;一人当たり有形固定資産（償却資産）額該当値テキスト">
          <a:extLst>
            <a:ext uri="{FF2B5EF4-FFF2-40B4-BE49-F238E27FC236}">
              <a16:creationId xmlns:a16="http://schemas.microsoft.com/office/drawing/2014/main" id="{116AB529-3069-4FFE-A58E-D1BD6B2CF00A}"/>
            </a:ext>
          </a:extLst>
        </xdr:cNvPr>
        <xdr:cNvSpPr txBox="1"/>
      </xdr:nvSpPr>
      <xdr:spPr>
        <a:xfrm>
          <a:off x="19985990" y="6561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32830</xdr:rowOff>
    </xdr:from>
    <xdr:to>
      <xdr:col>112</xdr:col>
      <xdr:colOff>38100</xdr:colOff>
      <xdr:row>39</xdr:row>
      <xdr:rowOff>134430</xdr:rowOff>
    </xdr:to>
    <xdr:sp macro="" textlink="">
      <xdr:nvSpPr>
        <xdr:cNvPr id="496" name="楕円 495">
          <a:extLst>
            <a:ext uri="{FF2B5EF4-FFF2-40B4-BE49-F238E27FC236}">
              <a16:creationId xmlns:a16="http://schemas.microsoft.com/office/drawing/2014/main" id="{7E5708B7-324A-4D02-9C8F-014ACEDE9920}"/>
            </a:ext>
          </a:extLst>
        </xdr:cNvPr>
        <xdr:cNvSpPr/>
      </xdr:nvSpPr>
      <xdr:spPr>
        <a:xfrm>
          <a:off x="19161760" y="6717475"/>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72842</xdr:rowOff>
    </xdr:from>
    <xdr:to>
      <xdr:col>116</xdr:col>
      <xdr:colOff>63500</xdr:colOff>
      <xdr:row>39</xdr:row>
      <xdr:rowOff>83630</xdr:rowOff>
    </xdr:to>
    <xdr:cxnSp macro="">
      <xdr:nvCxnSpPr>
        <xdr:cNvPr id="497" name="直線コネクタ 496">
          <a:extLst>
            <a:ext uri="{FF2B5EF4-FFF2-40B4-BE49-F238E27FC236}">
              <a16:creationId xmlns:a16="http://schemas.microsoft.com/office/drawing/2014/main" id="{E000A7E8-C156-486F-9225-C13A385B4AF5}"/>
            </a:ext>
          </a:extLst>
        </xdr:cNvPr>
        <xdr:cNvCxnSpPr/>
      </xdr:nvCxnSpPr>
      <xdr:spPr>
        <a:xfrm flipV="1">
          <a:off x="19204940" y="6759392"/>
          <a:ext cx="742950" cy="1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65074</xdr:rowOff>
    </xdr:from>
    <xdr:to>
      <xdr:col>107</xdr:col>
      <xdr:colOff>101600</xdr:colOff>
      <xdr:row>39</xdr:row>
      <xdr:rowOff>166674</xdr:rowOff>
    </xdr:to>
    <xdr:sp macro="" textlink="">
      <xdr:nvSpPr>
        <xdr:cNvPr id="498" name="楕円 497">
          <a:extLst>
            <a:ext uri="{FF2B5EF4-FFF2-40B4-BE49-F238E27FC236}">
              <a16:creationId xmlns:a16="http://schemas.microsoft.com/office/drawing/2014/main" id="{FA78AF18-1715-47AE-B31C-540A3521B5E4}"/>
            </a:ext>
          </a:extLst>
        </xdr:cNvPr>
        <xdr:cNvSpPr/>
      </xdr:nvSpPr>
      <xdr:spPr>
        <a:xfrm>
          <a:off x="18345150" y="6749719"/>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83630</xdr:rowOff>
    </xdr:from>
    <xdr:to>
      <xdr:col>111</xdr:col>
      <xdr:colOff>177800</xdr:colOff>
      <xdr:row>39</xdr:row>
      <xdr:rowOff>115874</xdr:rowOff>
    </xdr:to>
    <xdr:cxnSp macro="">
      <xdr:nvCxnSpPr>
        <xdr:cNvPr id="499" name="直線コネクタ 498">
          <a:extLst>
            <a:ext uri="{FF2B5EF4-FFF2-40B4-BE49-F238E27FC236}">
              <a16:creationId xmlns:a16="http://schemas.microsoft.com/office/drawing/2014/main" id="{8F9F6F39-B2DA-4A1D-8FA5-9DA63557DE38}"/>
            </a:ext>
          </a:extLst>
        </xdr:cNvPr>
        <xdr:cNvCxnSpPr/>
      </xdr:nvCxnSpPr>
      <xdr:spPr>
        <a:xfrm flipV="1">
          <a:off x="18399760" y="6772085"/>
          <a:ext cx="805180" cy="30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84875</xdr:rowOff>
    </xdr:from>
    <xdr:to>
      <xdr:col>102</xdr:col>
      <xdr:colOff>165100</xdr:colOff>
      <xdr:row>40</xdr:row>
      <xdr:rowOff>15025</xdr:rowOff>
    </xdr:to>
    <xdr:sp macro="" textlink="">
      <xdr:nvSpPr>
        <xdr:cNvPr id="500" name="楕円 499">
          <a:extLst>
            <a:ext uri="{FF2B5EF4-FFF2-40B4-BE49-F238E27FC236}">
              <a16:creationId xmlns:a16="http://schemas.microsoft.com/office/drawing/2014/main" id="{ADA65355-5873-4496-93AC-977A7947CF6E}"/>
            </a:ext>
          </a:extLst>
        </xdr:cNvPr>
        <xdr:cNvSpPr/>
      </xdr:nvSpPr>
      <xdr:spPr>
        <a:xfrm>
          <a:off x="17547590" y="6773330"/>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115874</xdr:rowOff>
    </xdr:from>
    <xdr:to>
      <xdr:col>107</xdr:col>
      <xdr:colOff>50800</xdr:colOff>
      <xdr:row>39</xdr:row>
      <xdr:rowOff>135675</xdr:rowOff>
    </xdr:to>
    <xdr:cxnSp macro="">
      <xdr:nvCxnSpPr>
        <xdr:cNvPr id="501" name="直線コネクタ 500">
          <a:extLst>
            <a:ext uri="{FF2B5EF4-FFF2-40B4-BE49-F238E27FC236}">
              <a16:creationId xmlns:a16="http://schemas.microsoft.com/office/drawing/2014/main" id="{F7341AF2-5FDE-4BAA-9087-F678B5ACE372}"/>
            </a:ext>
          </a:extLst>
        </xdr:cNvPr>
        <xdr:cNvCxnSpPr/>
      </xdr:nvCxnSpPr>
      <xdr:spPr>
        <a:xfrm flipV="1">
          <a:off x="17602200" y="6802424"/>
          <a:ext cx="797560" cy="15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125429</xdr:rowOff>
    </xdr:from>
    <xdr:to>
      <xdr:col>98</xdr:col>
      <xdr:colOff>38100</xdr:colOff>
      <xdr:row>40</xdr:row>
      <xdr:rowOff>55579</xdr:rowOff>
    </xdr:to>
    <xdr:sp macro="" textlink="">
      <xdr:nvSpPr>
        <xdr:cNvPr id="502" name="楕円 501">
          <a:extLst>
            <a:ext uri="{FF2B5EF4-FFF2-40B4-BE49-F238E27FC236}">
              <a16:creationId xmlns:a16="http://schemas.microsoft.com/office/drawing/2014/main" id="{1B5DE818-0E64-43FD-8C6D-F1F115526802}"/>
            </a:ext>
          </a:extLst>
        </xdr:cNvPr>
        <xdr:cNvSpPr/>
      </xdr:nvSpPr>
      <xdr:spPr>
        <a:xfrm>
          <a:off x="16761460" y="681388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135675</xdr:rowOff>
    </xdr:from>
    <xdr:to>
      <xdr:col>102</xdr:col>
      <xdr:colOff>114300</xdr:colOff>
      <xdr:row>40</xdr:row>
      <xdr:rowOff>4779</xdr:rowOff>
    </xdr:to>
    <xdr:cxnSp macro="">
      <xdr:nvCxnSpPr>
        <xdr:cNvPr id="503" name="直線コネクタ 502">
          <a:extLst>
            <a:ext uri="{FF2B5EF4-FFF2-40B4-BE49-F238E27FC236}">
              <a16:creationId xmlns:a16="http://schemas.microsoft.com/office/drawing/2014/main" id="{FA438378-B0D9-4D7F-85D5-109FAD085AE1}"/>
            </a:ext>
          </a:extLst>
        </xdr:cNvPr>
        <xdr:cNvCxnSpPr/>
      </xdr:nvCxnSpPr>
      <xdr:spPr>
        <a:xfrm flipV="1">
          <a:off x="16804640" y="6818415"/>
          <a:ext cx="797560" cy="46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144418</xdr:rowOff>
    </xdr:from>
    <xdr:ext cx="599010" cy="259045"/>
    <xdr:sp macro="" textlink="">
      <xdr:nvSpPr>
        <xdr:cNvPr id="504" name="n_1aveValue【一般廃棄物処理施設】&#10;一人当たり有形固定資産（償却資産）額">
          <a:extLst>
            <a:ext uri="{FF2B5EF4-FFF2-40B4-BE49-F238E27FC236}">
              <a16:creationId xmlns:a16="http://schemas.microsoft.com/office/drawing/2014/main" id="{7236D9A0-8EE5-405F-B953-2A8F5255FCCB}"/>
            </a:ext>
          </a:extLst>
        </xdr:cNvPr>
        <xdr:cNvSpPr txBox="1"/>
      </xdr:nvSpPr>
      <xdr:spPr>
        <a:xfrm>
          <a:off x="18919405" y="6829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169183</xdr:rowOff>
    </xdr:from>
    <xdr:ext cx="599010" cy="259045"/>
    <xdr:sp macro="" textlink="">
      <xdr:nvSpPr>
        <xdr:cNvPr id="505" name="n_2aveValue【一般廃棄物処理施設】&#10;一人当たり有形固定資産（償却資産）額">
          <a:extLst>
            <a:ext uri="{FF2B5EF4-FFF2-40B4-BE49-F238E27FC236}">
              <a16:creationId xmlns:a16="http://schemas.microsoft.com/office/drawing/2014/main" id="{77CA4F07-B15B-4B31-9E6A-BB8C8EE19567}"/>
            </a:ext>
          </a:extLst>
        </xdr:cNvPr>
        <xdr:cNvSpPr txBox="1"/>
      </xdr:nvSpPr>
      <xdr:spPr>
        <a:xfrm>
          <a:off x="18138355" y="6859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8252</xdr:rowOff>
    </xdr:from>
    <xdr:ext cx="599010" cy="259045"/>
    <xdr:sp macro="" textlink="">
      <xdr:nvSpPr>
        <xdr:cNvPr id="506" name="n_3aveValue【一般廃棄物処理施設】&#10;一人当たり有形固定資産（償却資産）額">
          <a:extLst>
            <a:ext uri="{FF2B5EF4-FFF2-40B4-BE49-F238E27FC236}">
              <a16:creationId xmlns:a16="http://schemas.microsoft.com/office/drawing/2014/main" id="{EB89ABA2-98E7-4330-AF84-237C42DD8E40}"/>
            </a:ext>
          </a:extLst>
        </xdr:cNvPr>
        <xdr:cNvSpPr txBox="1"/>
      </xdr:nvSpPr>
      <xdr:spPr>
        <a:xfrm>
          <a:off x="17323650" y="6868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42790</xdr:rowOff>
    </xdr:from>
    <xdr:ext cx="599010" cy="259045"/>
    <xdr:sp macro="" textlink="">
      <xdr:nvSpPr>
        <xdr:cNvPr id="507" name="n_4aveValue【一般廃棄物処理施設】&#10;一人当たり有形固定資産（償却資産）額">
          <a:extLst>
            <a:ext uri="{FF2B5EF4-FFF2-40B4-BE49-F238E27FC236}">
              <a16:creationId xmlns:a16="http://schemas.microsoft.com/office/drawing/2014/main" id="{B3AE6A91-8ED7-439F-9DA1-773AF17B28DC}"/>
            </a:ext>
          </a:extLst>
        </xdr:cNvPr>
        <xdr:cNvSpPr txBox="1"/>
      </xdr:nvSpPr>
      <xdr:spPr>
        <a:xfrm>
          <a:off x="16526090" y="655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150957</xdr:rowOff>
    </xdr:from>
    <xdr:ext cx="599010" cy="259045"/>
    <xdr:sp macro="" textlink="">
      <xdr:nvSpPr>
        <xdr:cNvPr id="508" name="n_1mainValue【一般廃棄物処理施設】&#10;一人当たり有形固定資産（償却資産）額">
          <a:extLst>
            <a:ext uri="{FF2B5EF4-FFF2-40B4-BE49-F238E27FC236}">
              <a16:creationId xmlns:a16="http://schemas.microsoft.com/office/drawing/2014/main" id="{B03A7647-EE8C-4BC8-9F5C-B41C2E122E6A}"/>
            </a:ext>
          </a:extLst>
        </xdr:cNvPr>
        <xdr:cNvSpPr txBox="1"/>
      </xdr:nvSpPr>
      <xdr:spPr>
        <a:xfrm>
          <a:off x="18919405" y="6494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11751</xdr:rowOff>
    </xdr:from>
    <xdr:ext cx="599010" cy="259045"/>
    <xdr:sp macro="" textlink="">
      <xdr:nvSpPr>
        <xdr:cNvPr id="509" name="n_2mainValue【一般廃棄物処理施設】&#10;一人当たり有形固定資産（償却資産）額">
          <a:extLst>
            <a:ext uri="{FF2B5EF4-FFF2-40B4-BE49-F238E27FC236}">
              <a16:creationId xmlns:a16="http://schemas.microsoft.com/office/drawing/2014/main" id="{9EC26C61-8B56-4724-9EE2-82A6B758A0D6}"/>
            </a:ext>
          </a:extLst>
        </xdr:cNvPr>
        <xdr:cNvSpPr txBox="1"/>
      </xdr:nvSpPr>
      <xdr:spPr>
        <a:xfrm>
          <a:off x="18138355" y="6530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31552</xdr:rowOff>
    </xdr:from>
    <xdr:ext cx="599010" cy="259045"/>
    <xdr:sp macro="" textlink="">
      <xdr:nvSpPr>
        <xdr:cNvPr id="510" name="n_3mainValue【一般廃棄物処理施設】&#10;一人当たり有形固定資産（償却資産）額">
          <a:extLst>
            <a:ext uri="{FF2B5EF4-FFF2-40B4-BE49-F238E27FC236}">
              <a16:creationId xmlns:a16="http://schemas.microsoft.com/office/drawing/2014/main" id="{CAD253C3-7FF3-4FF7-98D0-F8400E861CAF}"/>
            </a:ext>
          </a:extLst>
        </xdr:cNvPr>
        <xdr:cNvSpPr txBox="1"/>
      </xdr:nvSpPr>
      <xdr:spPr>
        <a:xfrm>
          <a:off x="17323650" y="654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46706</xdr:rowOff>
    </xdr:from>
    <xdr:ext cx="599010" cy="259045"/>
    <xdr:sp macro="" textlink="">
      <xdr:nvSpPr>
        <xdr:cNvPr id="511" name="n_4mainValue【一般廃棄物処理施設】&#10;一人当たり有形固定資産（償却資産）額">
          <a:extLst>
            <a:ext uri="{FF2B5EF4-FFF2-40B4-BE49-F238E27FC236}">
              <a16:creationId xmlns:a16="http://schemas.microsoft.com/office/drawing/2014/main" id="{31A64DDD-D857-4F64-A21E-70D25DE359D3}"/>
            </a:ext>
          </a:extLst>
        </xdr:cNvPr>
        <xdr:cNvSpPr txBox="1"/>
      </xdr:nvSpPr>
      <xdr:spPr>
        <a:xfrm>
          <a:off x="16526090" y="6906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2" name="正方形/長方形 511">
          <a:extLst>
            <a:ext uri="{FF2B5EF4-FFF2-40B4-BE49-F238E27FC236}">
              <a16:creationId xmlns:a16="http://schemas.microsoft.com/office/drawing/2014/main" id="{F552DD6E-E30A-4BF9-B63A-60E2A2E129DA}"/>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3" name="正方形/長方形 512">
          <a:extLst>
            <a:ext uri="{FF2B5EF4-FFF2-40B4-BE49-F238E27FC236}">
              <a16:creationId xmlns:a16="http://schemas.microsoft.com/office/drawing/2014/main" id="{F5FE2415-C494-40D6-98A9-9E1313D13927}"/>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4" name="正方形/長方形 513">
          <a:extLst>
            <a:ext uri="{FF2B5EF4-FFF2-40B4-BE49-F238E27FC236}">
              <a16:creationId xmlns:a16="http://schemas.microsoft.com/office/drawing/2014/main" id="{B6A17CAE-11FA-4A45-B5A0-EA267C04AA5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5" name="正方形/長方形 514">
          <a:extLst>
            <a:ext uri="{FF2B5EF4-FFF2-40B4-BE49-F238E27FC236}">
              <a16:creationId xmlns:a16="http://schemas.microsoft.com/office/drawing/2014/main" id="{96390E19-43D9-44C1-BB89-2A7368CD9B9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6" name="正方形/長方形 515">
          <a:extLst>
            <a:ext uri="{FF2B5EF4-FFF2-40B4-BE49-F238E27FC236}">
              <a16:creationId xmlns:a16="http://schemas.microsoft.com/office/drawing/2014/main" id="{FFF18477-FAF1-4CFC-BB4F-5DD405326C9A}"/>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7" name="正方形/長方形 516">
          <a:extLst>
            <a:ext uri="{FF2B5EF4-FFF2-40B4-BE49-F238E27FC236}">
              <a16:creationId xmlns:a16="http://schemas.microsoft.com/office/drawing/2014/main" id="{969CF00A-16F7-4B38-B689-C40F321D6E9E}"/>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8" name="正方形/長方形 517">
          <a:extLst>
            <a:ext uri="{FF2B5EF4-FFF2-40B4-BE49-F238E27FC236}">
              <a16:creationId xmlns:a16="http://schemas.microsoft.com/office/drawing/2014/main" id="{E0FFB70B-DA18-4429-B4CB-C92D89397F53}"/>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9" name="正方形/長方形 518">
          <a:extLst>
            <a:ext uri="{FF2B5EF4-FFF2-40B4-BE49-F238E27FC236}">
              <a16:creationId xmlns:a16="http://schemas.microsoft.com/office/drawing/2014/main" id="{39301287-7432-424C-9FFC-A0745151172D}"/>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0" name="テキスト ボックス 519">
          <a:extLst>
            <a:ext uri="{FF2B5EF4-FFF2-40B4-BE49-F238E27FC236}">
              <a16:creationId xmlns:a16="http://schemas.microsoft.com/office/drawing/2014/main" id="{8C528EB0-443A-4C7B-A7F7-4095D61860BC}"/>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1" name="直線コネクタ 520">
          <a:extLst>
            <a:ext uri="{FF2B5EF4-FFF2-40B4-BE49-F238E27FC236}">
              <a16:creationId xmlns:a16="http://schemas.microsoft.com/office/drawing/2014/main" id="{3E6AD162-D0D5-4BA7-8A68-AA4BF81442ED}"/>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2" name="テキスト ボックス 521">
          <a:extLst>
            <a:ext uri="{FF2B5EF4-FFF2-40B4-BE49-F238E27FC236}">
              <a16:creationId xmlns:a16="http://schemas.microsoft.com/office/drawing/2014/main" id="{1CE13A47-90F3-4B63-8F20-129E3BD7B7B8}"/>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3" name="直線コネクタ 522">
          <a:extLst>
            <a:ext uri="{FF2B5EF4-FFF2-40B4-BE49-F238E27FC236}">
              <a16:creationId xmlns:a16="http://schemas.microsoft.com/office/drawing/2014/main" id="{B8D719E7-621F-4654-AC99-EDB2DE97960C}"/>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4" name="テキスト ボックス 523">
          <a:extLst>
            <a:ext uri="{FF2B5EF4-FFF2-40B4-BE49-F238E27FC236}">
              <a16:creationId xmlns:a16="http://schemas.microsoft.com/office/drawing/2014/main" id="{15D090BE-D3AC-4D86-8193-7006A5472B2C}"/>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5" name="直線コネクタ 524">
          <a:extLst>
            <a:ext uri="{FF2B5EF4-FFF2-40B4-BE49-F238E27FC236}">
              <a16:creationId xmlns:a16="http://schemas.microsoft.com/office/drawing/2014/main" id="{385ED859-68AF-4F82-895A-AE8146A610EB}"/>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6" name="テキスト ボックス 525">
          <a:extLst>
            <a:ext uri="{FF2B5EF4-FFF2-40B4-BE49-F238E27FC236}">
              <a16:creationId xmlns:a16="http://schemas.microsoft.com/office/drawing/2014/main" id="{D8CA54D2-D017-4382-BD00-E81CD71D0CDF}"/>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7" name="直線コネクタ 526">
          <a:extLst>
            <a:ext uri="{FF2B5EF4-FFF2-40B4-BE49-F238E27FC236}">
              <a16:creationId xmlns:a16="http://schemas.microsoft.com/office/drawing/2014/main" id="{7B454ED8-7214-4846-9A5D-524E36296624}"/>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8" name="テキスト ボックス 527">
          <a:extLst>
            <a:ext uri="{FF2B5EF4-FFF2-40B4-BE49-F238E27FC236}">
              <a16:creationId xmlns:a16="http://schemas.microsoft.com/office/drawing/2014/main" id="{47DDF181-B136-4677-956F-6618DB3A57EA}"/>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9" name="直線コネクタ 528">
          <a:extLst>
            <a:ext uri="{FF2B5EF4-FFF2-40B4-BE49-F238E27FC236}">
              <a16:creationId xmlns:a16="http://schemas.microsoft.com/office/drawing/2014/main" id="{663D87AA-F5D4-4CF8-9514-E6FB4ED172FE}"/>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0" name="テキスト ボックス 529">
          <a:extLst>
            <a:ext uri="{FF2B5EF4-FFF2-40B4-BE49-F238E27FC236}">
              <a16:creationId xmlns:a16="http://schemas.microsoft.com/office/drawing/2014/main" id="{05116FE1-F4EF-47F4-9D43-C00CBB5A07BF}"/>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1" name="直線コネクタ 530">
          <a:extLst>
            <a:ext uri="{FF2B5EF4-FFF2-40B4-BE49-F238E27FC236}">
              <a16:creationId xmlns:a16="http://schemas.microsoft.com/office/drawing/2014/main" id="{BBD6FD3A-729E-4E73-BEA1-65A41F8F96A6}"/>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32" name="テキスト ボックス 531">
          <a:extLst>
            <a:ext uri="{FF2B5EF4-FFF2-40B4-BE49-F238E27FC236}">
              <a16:creationId xmlns:a16="http://schemas.microsoft.com/office/drawing/2014/main" id="{77A111AE-EDF4-4E16-81A7-1B7D9DDD3177}"/>
            </a:ext>
          </a:extLst>
        </xdr:cNvPr>
        <xdr:cNvSpPr txBox="1"/>
      </xdr:nvSpPr>
      <xdr:spPr>
        <a:xfrm>
          <a:off x="10905006" y="9384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4CF43EB3-A515-407D-8C7D-047B957C5D7D}"/>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AC5039C4-3BCE-4B90-902D-35AB55D18EDE}"/>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95250</xdr:rowOff>
    </xdr:from>
    <xdr:to>
      <xdr:col>85</xdr:col>
      <xdr:colOff>126364</xdr:colOff>
      <xdr:row>62</xdr:row>
      <xdr:rowOff>165100</xdr:rowOff>
    </xdr:to>
    <xdr:cxnSp macro="">
      <xdr:nvCxnSpPr>
        <xdr:cNvPr id="535" name="直線コネクタ 534">
          <a:extLst>
            <a:ext uri="{FF2B5EF4-FFF2-40B4-BE49-F238E27FC236}">
              <a16:creationId xmlns:a16="http://schemas.microsoft.com/office/drawing/2014/main" id="{E55D740E-3A33-421F-B5E5-21B95AE233E2}"/>
            </a:ext>
          </a:extLst>
        </xdr:cNvPr>
        <xdr:cNvCxnSpPr/>
      </xdr:nvCxnSpPr>
      <xdr:spPr>
        <a:xfrm flipV="1">
          <a:off x="14703424" y="9521190"/>
          <a:ext cx="0" cy="1277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168927</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A1005061-A94E-45A9-88D7-04C3BC742962}"/>
            </a:ext>
          </a:extLst>
        </xdr:cNvPr>
        <xdr:cNvSpPr txBox="1"/>
      </xdr:nvSpPr>
      <xdr:spPr>
        <a:xfrm>
          <a:off x="14742160" y="1080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165100</xdr:rowOff>
    </xdr:from>
    <xdr:to>
      <xdr:col>86</xdr:col>
      <xdr:colOff>25400</xdr:colOff>
      <xdr:row>62</xdr:row>
      <xdr:rowOff>165100</xdr:rowOff>
    </xdr:to>
    <xdr:cxnSp macro="">
      <xdr:nvCxnSpPr>
        <xdr:cNvPr id="537" name="直線コネクタ 536">
          <a:extLst>
            <a:ext uri="{FF2B5EF4-FFF2-40B4-BE49-F238E27FC236}">
              <a16:creationId xmlns:a16="http://schemas.microsoft.com/office/drawing/2014/main" id="{4A1F21D0-01FF-4EC7-8EC7-5040AC74777C}"/>
            </a:ext>
          </a:extLst>
        </xdr:cNvPr>
        <xdr:cNvCxnSpPr/>
      </xdr:nvCxnSpPr>
      <xdr:spPr>
        <a:xfrm>
          <a:off x="14611350" y="1079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41927</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4680B086-A009-483B-A4E2-B315D6BF674D}"/>
            </a:ext>
          </a:extLst>
        </xdr:cNvPr>
        <xdr:cNvSpPr txBox="1"/>
      </xdr:nvSpPr>
      <xdr:spPr>
        <a:xfrm>
          <a:off x="14742160" y="93021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95250</xdr:rowOff>
    </xdr:from>
    <xdr:to>
      <xdr:col>86</xdr:col>
      <xdr:colOff>25400</xdr:colOff>
      <xdr:row>55</xdr:row>
      <xdr:rowOff>95250</xdr:rowOff>
    </xdr:to>
    <xdr:cxnSp macro="">
      <xdr:nvCxnSpPr>
        <xdr:cNvPr id="539" name="直線コネクタ 538">
          <a:extLst>
            <a:ext uri="{FF2B5EF4-FFF2-40B4-BE49-F238E27FC236}">
              <a16:creationId xmlns:a16="http://schemas.microsoft.com/office/drawing/2014/main" id="{FCC9EA79-AD07-4F8B-98C9-B116C458C86E}"/>
            </a:ext>
          </a:extLst>
        </xdr:cNvPr>
        <xdr:cNvCxnSpPr/>
      </xdr:nvCxnSpPr>
      <xdr:spPr>
        <a:xfrm>
          <a:off x="14611350" y="952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50817</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88E13297-37D3-4F9C-A3C7-5CBF5D6025FA}"/>
            </a:ext>
          </a:extLst>
        </xdr:cNvPr>
        <xdr:cNvSpPr txBox="1"/>
      </xdr:nvSpPr>
      <xdr:spPr>
        <a:xfrm>
          <a:off x="14742160" y="1017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72390</xdr:rowOff>
    </xdr:from>
    <xdr:to>
      <xdr:col>85</xdr:col>
      <xdr:colOff>177800</xdr:colOff>
      <xdr:row>60</xdr:row>
      <xdr:rowOff>2540</xdr:rowOff>
    </xdr:to>
    <xdr:sp macro="" textlink="">
      <xdr:nvSpPr>
        <xdr:cNvPr id="541" name="フローチャート: 判断 540">
          <a:extLst>
            <a:ext uri="{FF2B5EF4-FFF2-40B4-BE49-F238E27FC236}">
              <a16:creationId xmlns:a16="http://schemas.microsoft.com/office/drawing/2014/main" id="{450DB89D-AAA9-4D9B-BED5-DFD8986DBD22}"/>
            </a:ext>
          </a:extLst>
        </xdr:cNvPr>
        <xdr:cNvSpPr/>
      </xdr:nvSpPr>
      <xdr:spPr>
        <a:xfrm>
          <a:off x="14649450" y="1018794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64770</xdr:rowOff>
    </xdr:from>
    <xdr:to>
      <xdr:col>81</xdr:col>
      <xdr:colOff>101600</xdr:colOff>
      <xdr:row>59</xdr:row>
      <xdr:rowOff>166370</xdr:rowOff>
    </xdr:to>
    <xdr:sp macro="" textlink="">
      <xdr:nvSpPr>
        <xdr:cNvPr id="542" name="フローチャート: 判断 541">
          <a:extLst>
            <a:ext uri="{FF2B5EF4-FFF2-40B4-BE49-F238E27FC236}">
              <a16:creationId xmlns:a16="http://schemas.microsoft.com/office/drawing/2014/main" id="{76C08A32-365C-49B1-AD32-F1BA62213A05}"/>
            </a:ext>
          </a:extLst>
        </xdr:cNvPr>
        <xdr:cNvSpPr/>
      </xdr:nvSpPr>
      <xdr:spPr>
        <a:xfrm>
          <a:off x="13887450" y="1017841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48260</xdr:rowOff>
    </xdr:from>
    <xdr:to>
      <xdr:col>76</xdr:col>
      <xdr:colOff>165100</xdr:colOff>
      <xdr:row>59</xdr:row>
      <xdr:rowOff>149860</xdr:rowOff>
    </xdr:to>
    <xdr:sp macro="" textlink="">
      <xdr:nvSpPr>
        <xdr:cNvPr id="543" name="フローチャート: 判断 542">
          <a:extLst>
            <a:ext uri="{FF2B5EF4-FFF2-40B4-BE49-F238E27FC236}">
              <a16:creationId xmlns:a16="http://schemas.microsoft.com/office/drawing/2014/main" id="{FE953CCF-B044-4E60-8342-B4335972B0ED}"/>
            </a:ext>
          </a:extLst>
        </xdr:cNvPr>
        <xdr:cNvSpPr/>
      </xdr:nvSpPr>
      <xdr:spPr>
        <a:xfrm>
          <a:off x="13089890" y="1016571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39370</xdr:rowOff>
    </xdr:from>
    <xdr:to>
      <xdr:col>72</xdr:col>
      <xdr:colOff>38100</xdr:colOff>
      <xdr:row>59</xdr:row>
      <xdr:rowOff>140970</xdr:rowOff>
    </xdr:to>
    <xdr:sp macro="" textlink="">
      <xdr:nvSpPr>
        <xdr:cNvPr id="544" name="フローチャート: 判断 543">
          <a:extLst>
            <a:ext uri="{FF2B5EF4-FFF2-40B4-BE49-F238E27FC236}">
              <a16:creationId xmlns:a16="http://schemas.microsoft.com/office/drawing/2014/main" id="{B322972B-93D2-4880-BE54-95EEB9C2B593}"/>
            </a:ext>
          </a:extLst>
        </xdr:cNvPr>
        <xdr:cNvSpPr/>
      </xdr:nvSpPr>
      <xdr:spPr>
        <a:xfrm>
          <a:off x="12303760" y="1015492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8890</xdr:rowOff>
    </xdr:from>
    <xdr:to>
      <xdr:col>67</xdr:col>
      <xdr:colOff>101600</xdr:colOff>
      <xdr:row>59</xdr:row>
      <xdr:rowOff>110490</xdr:rowOff>
    </xdr:to>
    <xdr:sp macro="" textlink="">
      <xdr:nvSpPr>
        <xdr:cNvPr id="545" name="フローチャート: 判断 544">
          <a:extLst>
            <a:ext uri="{FF2B5EF4-FFF2-40B4-BE49-F238E27FC236}">
              <a16:creationId xmlns:a16="http://schemas.microsoft.com/office/drawing/2014/main" id="{F668378D-F950-4B21-A68F-FDB8FFB4B291}"/>
            </a:ext>
          </a:extLst>
        </xdr:cNvPr>
        <xdr:cNvSpPr/>
      </xdr:nvSpPr>
      <xdr:spPr>
        <a:xfrm>
          <a:off x="11487150" y="1012634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193ED2B7-4515-4712-88A8-B4C2F77CF3DB}"/>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7538BFF-B723-4414-AD93-A59E610DC8F4}"/>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CB14CED-B8D2-46AD-9CD3-F30F2C57CD3C}"/>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70821BB-9F9D-4CDA-8793-D5844D3ECFDE}"/>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A361352-BE8F-4CD3-8153-3F0693AE36E9}"/>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43180</xdr:rowOff>
    </xdr:from>
    <xdr:to>
      <xdr:col>85</xdr:col>
      <xdr:colOff>177800</xdr:colOff>
      <xdr:row>59</xdr:row>
      <xdr:rowOff>144780</xdr:rowOff>
    </xdr:to>
    <xdr:sp macro="" textlink="">
      <xdr:nvSpPr>
        <xdr:cNvPr id="551" name="楕円 550">
          <a:extLst>
            <a:ext uri="{FF2B5EF4-FFF2-40B4-BE49-F238E27FC236}">
              <a16:creationId xmlns:a16="http://schemas.microsoft.com/office/drawing/2014/main" id="{C775F008-D08C-4EB8-A41E-F588E183D892}"/>
            </a:ext>
          </a:extLst>
        </xdr:cNvPr>
        <xdr:cNvSpPr/>
      </xdr:nvSpPr>
      <xdr:spPr>
        <a:xfrm>
          <a:off x="14649450" y="1016063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66057</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66E5260F-5D02-49CA-962B-8DAE86E4D125}"/>
            </a:ext>
          </a:extLst>
        </xdr:cNvPr>
        <xdr:cNvSpPr txBox="1"/>
      </xdr:nvSpPr>
      <xdr:spPr>
        <a:xfrm>
          <a:off x="14742160" y="10008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17780</xdr:rowOff>
    </xdr:from>
    <xdr:to>
      <xdr:col>81</xdr:col>
      <xdr:colOff>101600</xdr:colOff>
      <xdr:row>59</xdr:row>
      <xdr:rowOff>119380</xdr:rowOff>
    </xdr:to>
    <xdr:sp macro="" textlink="">
      <xdr:nvSpPr>
        <xdr:cNvPr id="553" name="楕円 552">
          <a:extLst>
            <a:ext uri="{FF2B5EF4-FFF2-40B4-BE49-F238E27FC236}">
              <a16:creationId xmlns:a16="http://schemas.microsoft.com/office/drawing/2014/main" id="{0AF3A301-DAC1-47C7-8B04-8460E49A69EE}"/>
            </a:ext>
          </a:extLst>
        </xdr:cNvPr>
        <xdr:cNvSpPr/>
      </xdr:nvSpPr>
      <xdr:spPr>
        <a:xfrm>
          <a:off x="13887450" y="10137140"/>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68580</xdr:rowOff>
    </xdr:from>
    <xdr:to>
      <xdr:col>85</xdr:col>
      <xdr:colOff>127000</xdr:colOff>
      <xdr:row>59</xdr:row>
      <xdr:rowOff>93980</xdr:rowOff>
    </xdr:to>
    <xdr:cxnSp macro="">
      <xdr:nvCxnSpPr>
        <xdr:cNvPr id="554" name="直線コネクタ 553">
          <a:extLst>
            <a:ext uri="{FF2B5EF4-FFF2-40B4-BE49-F238E27FC236}">
              <a16:creationId xmlns:a16="http://schemas.microsoft.com/office/drawing/2014/main" id="{D7612884-D505-4792-8025-986A96AB88DB}"/>
            </a:ext>
          </a:extLst>
        </xdr:cNvPr>
        <xdr:cNvCxnSpPr/>
      </xdr:nvCxnSpPr>
      <xdr:spPr>
        <a:xfrm>
          <a:off x="13942060" y="10182225"/>
          <a:ext cx="762000" cy="31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163830</xdr:rowOff>
    </xdr:from>
    <xdr:to>
      <xdr:col>76</xdr:col>
      <xdr:colOff>165100</xdr:colOff>
      <xdr:row>59</xdr:row>
      <xdr:rowOff>93980</xdr:rowOff>
    </xdr:to>
    <xdr:sp macro="" textlink="">
      <xdr:nvSpPr>
        <xdr:cNvPr id="555" name="楕円 554">
          <a:extLst>
            <a:ext uri="{FF2B5EF4-FFF2-40B4-BE49-F238E27FC236}">
              <a16:creationId xmlns:a16="http://schemas.microsoft.com/office/drawing/2014/main" id="{84AEC0AB-1B23-4A71-80D4-FFB1949BA8E3}"/>
            </a:ext>
          </a:extLst>
        </xdr:cNvPr>
        <xdr:cNvSpPr/>
      </xdr:nvSpPr>
      <xdr:spPr>
        <a:xfrm>
          <a:off x="13089890" y="10111740"/>
          <a:ext cx="1092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43180</xdr:rowOff>
    </xdr:from>
    <xdr:to>
      <xdr:col>81</xdr:col>
      <xdr:colOff>50800</xdr:colOff>
      <xdr:row>59</xdr:row>
      <xdr:rowOff>68580</xdr:rowOff>
    </xdr:to>
    <xdr:cxnSp macro="">
      <xdr:nvCxnSpPr>
        <xdr:cNvPr id="556" name="直線コネクタ 555">
          <a:extLst>
            <a:ext uri="{FF2B5EF4-FFF2-40B4-BE49-F238E27FC236}">
              <a16:creationId xmlns:a16="http://schemas.microsoft.com/office/drawing/2014/main" id="{6ED3C878-3248-453A-9579-9DEA90E5F846}"/>
            </a:ext>
          </a:extLst>
        </xdr:cNvPr>
        <xdr:cNvCxnSpPr/>
      </xdr:nvCxnSpPr>
      <xdr:spPr>
        <a:xfrm>
          <a:off x="13144500" y="10160635"/>
          <a:ext cx="797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138430</xdr:rowOff>
    </xdr:from>
    <xdr:to>
      <xdr:col>72</xdr:col>
      <xdr:colOff>38100</xdr:colOff>
      <xdr:row>59</xdr:row>
      <xdr:rowOff>68580</xdr:rowOff>
    </xdr:to>
    <xdr:sp macro="" textlink="">
      <xdr:nvSpPr>
        <xdr:cNvPr id="557" name="楕円 556">
          <a:extLst>
            <a:ext uri="{FF2B5EF4-FFF2-40B4-BE49-F238E27FC236}">
              <a16:creationId xmlns:a16="http://schemas.microsoft.com/office/drawing/2014/main" id="{B9EA0EE1-3EBF-4B9F-9CFF-1E53C489D46D}"/>
            </a:ext>
          </a:extLst>
        </xdr:cNvPr>
        <xdr:cNvSpPr/>
      </xdr:nvSpPr>
      <xdr:spPr>
        <a:xfrm>
          <a:off x="12303760" y="1007872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17780</xdr:rowOff>
    </xdr:from>
    <xdr:to>
      <xdr:col>76</xdr:col>
      <xdr:colOff>114300</xdr:colOff>
      <xdr:row>59</xdr:row>
      <xdr:rowOff>43180</xdr:rowOff>
    </xdr:to>
    <xdr:cxnSp macro="">
      <xdr:nvCxnSpPr>
        <xdr:cNvPr id="558" name="直線コネクタ 557">
          <a:extLst>
            <a:ext uri="{FF2B5EF4-FFF2-40B4-BE49-F238E27FC236}">
              <a16:creationId xmlns:a16="http://schemas.microsoft.com/office/drawing/2014/main" id="{E14874F1-0C50-464A-9552-FC8D08A02725}"/>
            </a:ext>
          </a:extLst>
        </xdr:cNvPr>
        <xdr:cNvCxnSpPr/>
      </xdr:nvCxnSpPr>
      <xdr:spPr>
        <a:xfrm>
          <a:off x="12346940" y="10137140"/>
          <a:ext cx="797560" cy="23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113030</xdr:rowOff>
    </xdr:from>
    <xdr:to>
      <xdr:col>67</xdr:col>
      <xdr:colOff>101600</xdr:colOff>
      <xdr:row>59</xdr:row>
      <xdr:rowOff>43180</xdr:rowOff>
    </xdr:to>
    <xdr:sp macro="" textlink="">
      <xdr:nvSpPr>
        <xdr:cNvPr id="559" name="楕円 558">
          <a:extLst>
            <a:ext uri="{FF2B5EF4-FFF2-40B4-BE49-F238E27FC236}">
              <a16:creationId xmlns:a16="http://schemas.microsoft.com/office/drawing/2014/main" id="{D857A7DB-ADE7-4029-8576-9C851627B3B7}"/>
            </a:ext>
          </a:extLst>
        </xdr:cNvPr>
        <xdr:cNvSpPr/>
      </xdr:nvSpPr>
      <xdr:spPr>
        <a:xfrm>
          <a:off x="11487150" y="10057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163830</xdr:rowOff>
    </xdr:from>
    <xdr:to>
      <xdr:col>71</xdr:col>
      <xdr:colOff>177800</xdr:colOff>
      <xdr:row>59</xdr:row>
      <xdr:rowOff>17780</xdr:rowOff>
    </xdr:to>
    <xdr:cxnSp macro="">
      <xdr:nvCxnSpPr>
        <xdr:cNvPr id="560" name="直線コネクタ 559">
          <a:extLst>
            <a:ext uri="{FF2B5EF4-FFF2-40B4-BE49-F238E27FC236}">
              <a16:creationId xmlns:a16="http://schemas.microsoft.com/office/drawing/2014/main" id="{5B8880D2-A970-4B7F-90B9-D1BF8349B390}"/>
            </a:ext>
          </a:extLst>
        </xdr:cNvPr>
        <xdr:cNvCxnSpPr/>
      </xdr:nvCxnSpPr>
      <xdr:spPr>
        <a:xfrm>
          <a:off x="11541760" y="10111740"/>
          <a:ext cx="80518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157497</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AE01666B-DA48-4F7F-B222-6850E048D22D}"/>
            </a:ext>
          </a:extLst>
        </xdr:cNvPr>
        <xdr:cNvSpPr txBox="1"/>
      </xdr:nvSpPr>
      <xdr:spPr>
        <a:xfrm>
          <a:off x="13738234" y="1027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140987</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04B6635F-C4DB-48CC-8C04-E2CCB4F3C364}"/>
            </a:ext>
          </a:extLst>
        </xdr:cNvPr>
        <xdr:cNvSpPr txBox="1"/>
      </xdr:nvSpPr>
      <xdr:spPr>
        <a:xfrm>
          <a:off x="12957184" y="1025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132097</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9EB73BEF-A1D3-4F02-B25F-20EB382DAD76}"/>
            </a:ext>
          </a:extLst>
        </xdr:cNvPr>
        <xdr:cNvSpPr txBox="1"/>
      </xdr:nvSpPr>
      <xdr:spPr>
        <a:xfrm>
          <a:off x="1217105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101617</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4B13F9E1-D996-4E49-BA7B-73E0F44EDB9D}"/>
            </a:ext>
          </a:extLst>
        </xdr:cNvPr>
        <xdr:cNvSpPr txBox="1"/>
      </xdr:nvSpPr>
      <xdr:spPr>
        <a:xfrm>
          <a:off x="113544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135907</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9D53B8A8-EF2A-46C2-A6A3-5804B1471299}"/>
            </a:ext>
          </a:extLst>
        </xdr:cNvPr>
        <xdr:cNvSpPr txBox="1"/>
      </xdr:nvSpPr>
      <xdr:spPr>
        <a:xfrm>
          <a:off x="1373823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110507</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22FC7D6A-41CD-43EE-9ADB-1F148658E304}"/>
            </a:ext>
          </a:extLst>
        </xdr:cNvPr>
        <xdr:cNvSpPr txBox="1"/>
      </xdr:nvSpPr>
      <xdr:spPr>
        <a:xfrm>
          <a:off x="12957184" y="988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85107</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9BCF4E80-009D-46C2-B92E-276E79E0D8D3}"/>
            </a:ext>
          </a:extLst>
        </xdr:cNvPr>
        <xdr:cNvSpPr txBox="1"/>
      </xdr:nvSpPr>
      <xdr:spPr>
        <a:xfrm>
          <a:off x="12171054" y="9859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59707</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578E1F2E-9BA6-4D7F-AD1E-4FB8D7B0B664}"/>
            </a:ext>
          </a:extLst>
        </xdr:cNvPr>
        <xdr:cNvSpPr txBox="1"/>
      </xdr:nvSpPr>
      <xdr:spPr>
        <a:xfrm>
          <a:off x="11354444" y="982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9331C729-59FA-4943-8355-42A64F795782}"/>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CE80AB40-6039-45E2-85B1-4DC5E25F79DD}"/>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10084440-B210-47A4-9451-928DACCB875E}"/>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342875D3-8FD5-4647-A3E1-CE7A544507B5}"/>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2AFEDEC1-3157-4738-B393-B6A16AC0FEEE}"/>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BFD8DDA0-9654-45EE-82D7-82D708A08CA9}"/>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098AE7EC-6C25-4087-ACA2-157C58C66E70}"/>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DB6E22A3-0A1E-40D4-940F-F6D54537EC17}"/>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F1FC08C1-9E42-469D-9FEB-3B06BFE1FD96}"/>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A6380E56-B5D0-4572-B8F0-498DF4453C21}"/>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id="{BCC65B95-6C7D-4481-957B-6A8D81C48EBA}"/>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id="{1DF45173-CDA0-4DF9-AC80-CF52CD5FB2D7}"/>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id="{C8125B51-5131-4D6F-A47E-D862322A9DFA}"/>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2" name="テキスト ボックス 581">
          <a:extLst>
            <a:ext uri="{FF2B5EF4-FFF2-40B4-BE49-F238E27FC236}">
              <a16:creationId xmlns:a16="http://schemas.microsoft.com/office/drawing/2014/main" id="{D57A72A3-1E42-4F77-86D8-00866DD88B58}"/>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id="{C80274AB-11B0-47C3-8E9E-0A903D813179}"/>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4" name="テキスト ボックス 583">
          <a:extLst>
            <a:ext uri="{FF2B5EF4-FFF2-40B4-BE49-F238E27FC236}">
              <a16:creationId xmlns:a16="http://schemas.microsoft.com/office/drawing/2014/main" id="{2EDD939E-B332-4C57-BA6F-D0472902AEDF}"/>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id="{D7E7F724-5873-4BBD-8774-F833CA6A632A}"/>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6" name="テキスト ボックス 585">
          <a:extLst>
            <a:ext uri="{FF2B5EF4-FFF2-40B4-BE49-F238E27FC236}">
              <a16:creationId xmlns:a16="http://schemas.microsoft.com/office/drawing/2014/main" id="{5F442BF4-C7FC-40D9-8E55-86B29223D9CD}"/>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id="{3293673F-61F5-4C2F-BE30-2E9A2A36D517}"/>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8" name="テキスト ボックス 587">
          <a:extLst>
            <a:ext uri="{FF2B5EF4-FFF2-40B4-BE49-F238E27FC236}">
              <a16:creationId xmlns:a16="http://schemas.microsoft.com/office/drawing/2014/main" id="{3FCB3E9A-F290-41CC-A1D4-B2009B0AEE36}"/>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15357378-D746-4821-8160-C3D1877F7143}"/>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030DBD7-89D4-416B-9B06-343D31862F5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保健センター・保健所】&#10;一人当たり面積グラフ枠">
          <a:extLst>
            <a:ext uri="{FF2B5EF4-FFF2-40B4-BE49-F238E27FC236}">
              <a16:creationId xmlns:a16="http://schemas.microsoft.com/office/drawing/2014/main" id="{3B2B3F31-E571-4909-8E57-00C1EB698E85}"/>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99060</xdr:rowOff>
    </xdr:from>
    <xdr:to>
      <xdr:col>116</xdr:col>
      <xdr:colOff>62864</xdr:colOff>
      <xdr:row>64</xdr:row>
      <xdr:rowOff>3810</xdr:rowOff>
    </xdr:to>
    <xdr:cxnSp macro="">
      <xdr:nvCxnSpPr>
        <xdr:cNvPr id="592" name="直線コネクタ 591">
          <a:extLst>
            <a:ext uri="{FF2B5EF4-FFF2-40B4-BE49-F238E27FC236}">
              <a16:creationId xmlns:a16="http://schemas.microsoft.com/office/drawing/2014/main" id="{AD286BC8-C600-4A2A-B5C2-3ECF9E2128FA}"/>
            </a:ext>
          </a:extLst>
        </xdr:cNvPr>
        <xdr:cNvCxnSpPr/>
      </xdr:nvCxnSpPr>
      <xdr:spPr>
        <a:xfrm flipV="1">
          <a:off x="19947254" y="9525000"/>
          <a:ext cx="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7637</xdr:rowOff>
    </xdr:from>
    <xdr:ext cx="469744" cy="259045"/>
    <xdr:sp macro="" textlink="">
      <xdr:nvSpPr>
        <xdr:cNvPr id="593" name="【保健センター・保健所】&#10;一人当たり面積最小値テキスト">
          <a:extLst>
            <a:ext uri="{FF2B5EF4-FFF2-40B4-BE49-F238E27FC236}">
              <a16:creationId xmlns:a16="http://schemas.microsoft.com/office/drawing/2014/main" id="{95E318D6-F8DD-403A-A68B-2DA97CA903CB}"/>
            </a:ext>
          </a:extLst>
        </xdr:cNvPr>
        <xdr:cNvSpPr txBox="1"/>
      </xdr:nvSpPr>
      <xdr:spPr>
        <a:xfrm>
          <a:off x="19985990" y="10982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3810</xdr:rowOff>
    </xdr:from>
    <xdr:to>
      <xdr:col>116</xdr:col>
      <xdr:colOff>152400</xdr:colOff>
      <xdr:row>64</xdr:row>
      <xdr:rowOff>3810</xdr:rowOff>
    </xdr:to>
    <xdr:cxnSp macro="">
      <xdr:nvCxnSpPr>
        <xdr:cNvPr id="594" name="直線コネクタ 593">
          <a:extLst>
            <a:ext uri="{FF2B5EF4-FFF2-40B4-BE49-F238E27FC236}">
              <a16:creationId xmlns:a16="http://schemas.microsoft.com/office/drawing/2014/main" id="{DBCCD0D6-AFF4-42F3-B15E-7371433B486A}"/>
            </a:ext>
          </a:extLst>
        </xdr:cNvPr>
        <xdr:cNvCxnSpPr/>
      </xdr:nvCxnSpPr>
      <xdr:spPr>
        <a:xfrm>
          <a:off x="19885660" y="10978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45737</xdr:rowOff>
    </xdr:from>
    <xdr:ext cx="469744" cy="259045"/>
    <xdr:sp macro="" textlink="">
      <xdr:nvSpPr>
        <xdr:cNvPr id="595" name="【保健センター・保健所】&#10;一人当たり面積最大値テキスト">
          <a:extLst>
            <a:ext uri="{FF2B5EF4-FFF2-40B4-BE49-F238E27FC236}">
              <a16:creationId xmlns:a16="http://schemas.microsoft.com/office/drawing/2014/main" id="{239CF42E-5B7F-46A5-A0F9-6190AB94D3B9}"/>
            </a:ext>
          </a:extLst>
        </xdr:cNvPr>
        <xdr:cNvSpPr txBox="1"/>
      </xdr:nvSpPr>
      <xdr:spPr>
        <a:xfrm>
          <a:off x="19985990" y="9305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99060</xdr:rowOff>
    </xdr:from>
    <xdr:to>
      <xdr:col>116</xdr:col>
      <xdr:colOff>152400</xdr:colOff>
      <xdr:row>55</xdr:row>
      <xdr:rowOff>99060</xdr:rowOff>
    </xdr:to>
    <xdr:cxnSp macro="">
      <xdr:nvCxnSpPr>
        <xdr:cNvPr id="596" name="直線コネクタ 595">
          <a:extLst>
            <a:ext uri="{FF2B5EF4-FFF2-40B4-BE49-F238E27FC236}">
              <a16:creationId xmlns:a16="http://schemas.microsoft.com/office/drawing/2014/main" id="{84980CEC-AD4F-43D3-B149-B478DE9BB2DC}"/>
            </a:ext>
          </a:extLst>
        </xdr:cNvPr>
        <xdr:cNvCxnSpPr/>
      </xdr:nvCxnSpPr>
      <xdr:spPr>
        <a:xfrm>
          <a:off x="19885660" y="952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147337</xdr:rowOff>
    </xdr:from>
    <xdr:ext cx="469744" cy="259045"/>
    <xdr:sp macro="" textlink="">
      <xdr:nvSpPr>
        <xdr:cNvPr id="597" name="【保健センター・保健所】&#10;一人当たり面積平均値テキスト">
          <a:extLst>
            <a:ext uri="{FF2B5EF4-FFF2-40B4-BE49-F238E27FC236}">
              <a16:creationId xmlns:a16="http://schemas.microsoft.com/office/drawing/2014/main" id="{539CDDCD-FAD7-47FF-8A3E-6D32B4F2C1EF}"/>
            </a:ext>
          </a:extLst>
        </xdr:cNvPr>
        <xdr:cNvSpPr txBox="1"/>
      </xdr:nvSpPr>
      <xdr:spPr>
        <a:xfrm>
          <a:off x="19985990" y="10432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124460</xdr:rowOff>
    </xdr:from>
    <xdr:to>
      <xdr:col>116</xdr:col>
      <xdr:colOff>114300</xdr:colOff>
      <xdr:row>62</xdr:row>
      <xdr:rowOff>54610</xdr:rowOff>
    </xdr:to>
    <xdr:sp macro="" textlink="">
      <xdr:nvSpPr>
        <xdr:cNvPr id="598" name="フローチャート: 判断 597">
          <a:extLst>
            <a:ext uri="{FF2B5EF4-FFF2-40B4-BE49-F238E27FC236}">
              <a16:creationId xmlns:a16="http://schemas.microsoft.com/office/drawing/2014/main" id="{51EF64CE-9FBA-432C-A12E-86855B93A7E7}"/>
            </a:ext>
          </a:extLst>
        </xdr:cNvPr>
        <xdr:cNvSpPr/>
      </xdr:nvSpPr>
      <xdr:spPr>
        <a:xfrm>
          <a:off x="19904710" y="105848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105410</xdr:rowOff>
    </xdr:from>
    <xdr:to>
      <xdr:col>112</xdr:col>
      <xdr:colOff>38100</xdr:colOff>
      <xdr:row>62</xdr:row>
      <xdr:rowOff>35560</xdr:rowOff>
    </xdr:to>
    <xdr:sp macro="" textlink="">
      <xdr:nvSpPr>
        <xdr:cNvPr id="599" name="フローチャート: 判断 598">
          <a:extLst>
            <a:ext uri="{FF2B5EF4-FFF2-40B4-BE49-F238E27FC236}">
              <a16:creationId xmlns:a16="http://schemas.microsoft.com/office/drawing/2014/main" id="{045BBD05-0172-4632-9FDF-DB9DECCC5D43}"/>
            </a:ext>
          </a:extLst>
        </xdr:cNvPr>
        <xdr:cNvSpPr/>
      </xdr:nvSpPr>
      <xdr:spPr>
        <a:xfrm>
          <a:off x="19161760" y="1056195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132080</xdr:rowOff>
    </xdr:from>
    <xdr:to>
      <xdr:col>107</xdr:col>
      <xdr:colOff>101600</xdr:colOff>
      <xdr:row>62</xdr:row>
      <xdr:rowOff>62230</xdr:rowOff>
    </xdr:to>
    <xdr:sp macro="" textlink="">
      <xdr:nvSpPr>
        <xdr:cNvPr id="600" name="フローチャート: 判断 599">
          <a:extLst>
            <a:ext uri="{FF2B5EF4-FFF2-40B4-BE49-F238E27FC236}">
              <a16:creationId xmlns:a16="http://schemas.microsoft.com/office/drawing/2014/main" id="{DE57FAE2-BE81-414F-8EFD-EC5FD7233B2B}"/>
            </a:ext>
          </a:extLst>
        </xdr:cNvPr>
        <xdr:cNvSpPr/>
      </xdr:nvSpPr>
      <xdr:spPr>
        <a:xfrm>
          <a:off x="18345150" y="1059434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1" name="フローチャート: 判断 600">
          <a:extLst>
            <a:ext uri="{FF2B5EF4-FFF2-40B4-BE49-F238E27FC236}">
              <a16:creationId xmlns:a16="http://schemas.microsoft.com/office/drawing/2014/main" id="{50E96E73-2BC2-4FDE-B157-66B463C08EAA}"/>
            </a:ext>
          </a:extLst>
        </xdr:cNvPr>
        <xdr:cNvSpPr/>
      </xdr:nvSpPr>
      <xdr:spPr>
        <a:xfrm>
          <a:off x="17547590" y="106000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02" name="フローチャート: 判断 601">
          <a:extLst>
            <a:ext uri="{FF2B5EF4-FFF2-40B4-BE49-F238E27FC236}">
              <a16:creationId xmlns:a16="http://schemas.microsoft.com/office/drawing/2014/main" id="{22988EB2-696E-4738-BE01-BF667AF70D4C}"/>
            </a:ext>
          </a:extLst>
        </xdr:cNvPr>
        <xdr:cNvSpPr/>
      </xdr:nvSpPr>
      <xdr:spPr>
        <a:xfrm>
          <a:off x="16761460" y="1049909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FC79313-B303-44B1-B108-93F5504D26F9}"/>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42AF7747-60EF-456B-B780-F37976FA164F}"/>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42BA200C-08AB-4100-ADA3-3504D9ED0F07}"/>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A4DB2A3C-59CE-4335-A28C-05F3755E6971}"/>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97F9DE63-BBAC-4D84-8A58-DB640AC5A742}"/>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143510</xdr:rowOff>
    </xdr:from>
    <xdr:to>
      <xdr:col>116</xdr:col>
      <xdr:colOff>114300</xdr:colOff>
      <xdr:row>62</xdr:row>
      <xdr:rowOff>73660</xdr:rowOff>
    </xdr:to>
    <xdr:sp macro="" textlink="">
      <xdr:nvSpPr>
        <xdr:cNvPr id="608" name="楕円 607">
          <a:extLst>
            <a:ext uri="{FF2B5EF4-FFF2-40B4-BE49-F238E27FC236}">
              <a16:creationId xmlns:a16="http://schemas.microsoft.com/office/drawing/2014/main" id="{1F6DB556-BB8D-4FBD-BD9D-E375B838434C}"/>
            </a:ext>
          </a:extLst>
        </xdr:cNvPr>
        <xdr:cNvSpPr/>
      </xdr:nvSpPr>
      <xdr:spPr>
        <a:xfrm>
          <a:off x="19904710" y="106000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121937</xdr:rowOff>
    </xdr:from>
    <xdr:ext cx="469744" cy="259045"/>
    <xdr:sp macro="" textlink="">
      <xdr:nvSpPr>
        <xdr:cNvPr id="609" name="【保健センター・保健所】&#10;一人当たり面積該当値テキスト">
          <a:extLst>
            <a:ext uri="{FF2B5EF4-FFF2-40B4-BE49-F238E27FC236}">
              <a16:creationId xmlns:a16="http://schemas.microsoft.com/office/drawing/2014/main" id="{FB64400E-93A9-4377-AB4B-8B472B620A0A}"/>
            </a:ext>
          </a:extLst>
        </xdr:cNvPr>
        <xdr:cNvSpPr txBox="1"/>
      </xdr:nvSpPr>
      <xdr:spPr>
        <a:xfrm>
          <a:off x="19985990" y="1058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147320</xdr:rowOff>
    </xdr:from>
    <xdr:to>
      <xdr:col>112</xdr:col>
      <xdr:colOff>38100</xdr:colOff>
      <xdr:row>62</xdr:row>
      <xdr:rowOff>77470</xdr:rowOff>
    </xdr:to>
    <xdr:sp macro="" textlink="">
      <xdr:nvSpPr>
        <xdr:cNvPr id="610" name="楕円 609">
          <a:extLst>
            <a:ext uri="{FF2B5EF4-FFF2-40B4-BE49-F238E27FC236}">
              <a16:creationId xmlns:a16="http://schemas.microsoft.com/office/drawing/2014/main" id="{E91E0C82-30AA-488C-B907-9E9762B5B9E3}"/>
            </a:ext>
          </a:extLst>
        </xdr:cNvPr>
        <xdr:cNvSpPr/>
      </xdr:nvSpPr>
      <xdr:spPr>
        <a:xfrm>
          <a:off x="19161760" y="1060386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22860</xdr:rowOff>
    </xdr:from>
    <xdr:to>
      <xdr:col>116</xdr:col>
      <xdr:colOff>63500</xdr:colOff>
      <xdr:row>62</xdr:row>
      <xdr:rowOff>26670</xdr:rowOff>
    </xdr:to>
    <xdr:cxnSp macro="">
      <xdr:nvCxnSpPr>
        <xdr:cNvPr id="611" name="直線コネクタ 610">
          <a:extLst>
            <a:ext uri="{FF2B5EF4-FFF2-40B4-BE49-F238E27FC236}">
              <a16:creationId xmlns:a16="http://schemas.microsoft.com/office/drawing/2014/main" id="{5F58EE8A-C988-45F0-B6B6-1AF84C4A9EA9}"/>
            </a:ext>
          </a:extLst>
        </xdr:cNvPr>
        <xdr:cNvCxnSpPr/>
      </xdr:nvCxnSpPr>
      <xdr:spPr>
        <a:xfrm flipV="1">
          <a:off x="19204940" y="10648950"/>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151130</xdr:rowOff>
    </xdr:from>
    <xdr:to>
      <xdr:col>107</xdr:col>
      <xdr:colOff>101600</xdr:colOff>
      <xdr:row>62</xdr:row>
      <xdr:rowOff>81280</xdr:rowOff>
    </xdr:to>
    <xdr:sp macro="" textlink="">
      <xdr:nvSpPr>
        <xdr:cNvPr id="612" name="楕円 611">
          <a:extLst>
            <a:ext uri="{FF2B5EF4-FFF2-40B4-BE49-F238E27FC236}">
              <a16:creationId xmlns:a16="http://schemas.microsoft.com/office/drawing/2014/main" id="{7B0C7541-2068-4965-AED0-7E0284757068}"/>
            </a:ext>
          </a:extLst>
        </xdr:cNvPr>
        <xdr:cNvSpPr/>
      </xdr:nvSpPr>
      <xdr:spPr>
        <a:xfrm>
          <a:off x="18345150" y="1060958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26670</xdr:rowOff>
    </xdr:from>
    <xdr:to>
      <xdr:col>111</xdr:col>
      <xdr:colOff>177800</xdr:colOff>
      <xdr:row>62</xdr:row>
      <xdr:rowOff>30480</xdr:rowOff>
    </xdr:to>
    <xdr:cxnSp macro="">
      <xdr:nvCxnSpPr>
        <xdr:cNvPr id="613" name="直線コネクタ 612">
          <a:extLst>
            <a:ext uri="{FF2B5EF4-FFF2-40B4-BE49-F238E27FC236}">
              <a16:creationId xmlns:a16="http://schemas.microsoft.com/office/drawing/2014/main" id="{7BE3E860-8A0F-4644-A5AD-95AF3C1E7770}"/>
            </a:ext>
          </a:extLst>
        </xdr:cNvPr>
        <xdr:cNvCxnSpPr/>
      </xdr:nvCxnSpPr>
      <xdr:spPr>
        <a:xfrm flipV="1">
          <a:off x="18399760" y="10654665"/>
          <a:ext cx="80518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158750</xdr:rowOff>
    </xdr:from>
    <xdr:to>
      <xdr:col>102</xdr:col>
      <xdr:colOff>165100</xdr:colOff>
      <xdr:row>62</xdr:row>
      <xdr:rowOff>88900</xdr:rowOff>
    </xdr:to>
    <xdr:sp macro="" textlink="">
      <xdr:nvSpPr>
        <xdr:cNvPr id="614" name="楕円 613">
          <a:extLst>
            <a:ext uri="{FF2B5EF4-FFF2-40B4-BE49-F238E27FC236}">
              <a16:creationId xmlns:a16="http://schemas.microsoft.com/office/drawing/2014/main" id="{B1D2738D-E287-4EBF-A069-EA580CBC77F5}"/>
            </a:ext>
          </a:extLst>
        </xdr:cNvPr>
        <xdr:cNvSpPr/>
      </xdr:nvSpPr>
      <xdr:spPr>
        <a:xfrm>
          <a:off x="17547590" y="10619105"/>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30480</xdr:rowOff>
    </xdr:from>
    <xdr:to>
      <xdr:col>107</xdr:col>
      <xdr:colOff>50800</xdr:colOff>
      <xdr:row>62</xdr:row>
      <xdr:rowOff>38100</xdr:rowOff>
    </xdr:to>
    <xdr:cxnSp macro="">
      <xdr:nvCxnSpPr>
        <xdr:cNvPr id="615" name="直線コネクタ 614">
          <a:extLst>
            <a:ext uri="{FF2B5EF4-FFF2-40B4-BE49-F238E27FC236}">
              <a16:creationId xmlns:a16="http://schemas.microsoft.com/office/drawing/2014/main" id="{C07E67DF-E8CB-4219-A8BE-3415113BE6B4}"/>
            </a:ext>
          </a:extLst>
        </xdr:cNvPr>
        <xdr:cNvCxnSpPr/>
      </xdr:nvCxnSpPr>
      <xdr:spPr>
        <a:xfrm flipV="1">
          <a:off x="17602200" y="10658475"/>
          <a:ext cx="7975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158750</xdr:rowOff>
    </xdr:from>
    <xdr:to>
      <xdr:col>98</xdr:col>
      <xdr:colOff>38100</xdr:colOff>
      <xdr:row>62</xdr:row>
      <xdr:rowOff>88900</xdr:rowOff>
    </xdr:to>
    <xdr:sp macro="" textlink="">
      <xdr:nvSpPr>
        <xdr:cNvPr id="616" name="楕円 615">
          <a:extLst>
            <a:ext uri="{FF2B5EF4-FFF2-40B4-BE49-F238E27FC236}">
              <a16:creationId xmlns:a16="http://schemas.microsoft.com/office/drawing/2014/main" id="{8E1C589F-F59B-4FE7-9296-BE1BF0B5F7E6}"/>
            </a:ext>
          </a:extLst>
        </xdr:cNvPr>
        <xdr:cNvSpPr/>
      </xdr:nvSpPr>
      <xdr:spPr>
        <a:xfrm>
          <a:off x="16761460" y="106191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38100</xdr:rowOff>
    </xdr:from>
    <xdr:to>
      <xdr:col>102</xdr:col>
      <xdr:colOff>114300</xdr:colOff>
      <xdr:row>62</xdr:row>
      <xdr:rowOff>38100</xdr:rowOff>
    </xdr:to>
    <xdr:cxnSp macro="">
      <xdr:nvCxnSpPr>
        <xdr:cNvPr id="617" name="直線コネクタ 616">
          <a:extLst>
            <a:ext uri="{FF2B5EF4-FFF2-40B4-BE49-F238E27FC236}">
              <a16:creationId xmlns:a16="http://schemas.microsoft.com/office/drawing/2014/main" id="{930200FA-336D-4D07-996A-C97507C9CBC4}"/>
            </a:ext>
          </a:extLst>
        </xdr:cNvPr>
        <xdr:cNvCxnSpPr/>
      </xdr:nvCxnSpPr>
      <xdr:spPr>
        <a:xfrm>
          <a:off x="16804640" y="1066800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52087</xdr:rowOff>
    </xdr:from>
    <xdr:ext cx="469744" cy="259045"/>
    <xdr:sp macro="" textlink="">
      <xdr:nvSpPr>
        <xdr:cNvPr id="618" name="n_1aveValue【保健センター・保健所】&#10;一人当たり面積">
          <a:extLst>
            <a:ext uri="{FF2B5EF4-FFF2-40B4-BE49-F238E27FC236}">
              <a16:creationId xmlns:a16="http://schemas.microsoft.com/office/drawing/2014/main" id="{52AD4368-EFD7-41AA-B2C4-FAF0B7D0D2E3}"/>
            </a:ext>
          </a:extLst>
        </xdr:cNvPr>
        <xdr:cNvSpPr txBox="1"/>
      </xdr:nvSpPr>
      <xdr:spPr>
        <a:xfrm>
          <a:off x="18982132"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78757</xdr:rowOff>
    </xdr:from>
    <xdr:ext cx="469744" cy="259045"/>
    <xdr:sp macro="" textlink="">
      <xdr:nvSpPr>
        <xdr:cNvPr id="619" name="n_2aveValue【保健センター・保健所】&#10;一人当たり面積">
          <a:extLst>
            <a:ext uri="{FF2B5EF4-FFF2-40B4-BE49-F238E27FC236}">
              <a16:creationId xmlns:a16="http://schemas.microsoft.com/office/drawing/2014/main" id="{1D778D9A-2049-437D-9B5C-9093C5ACF130}"/>
            </a:ext>
          </a:extLst>
        </xdr:cNvPr>
        <xdr:cNvSpPr txBox="1"/>
      </xdr:nvSpPr>
      <xdr:spPr>
        <a:xfrm>
          <a:off x="18182032"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20" name="n_3aveValue【保健センター・保健所】&#10;一人当たり面積">
          <a:extLst>
            <a:ext uri="{FF2B5EF4-FFF2-40B4-BE49-F238E27FC236}">
              <a16:creationId xmlns:a16="http://schemas.microsoft.com/office/drawing/2014/main" id="{06C183EE-278E-4D38-9101-6A5472E07F1B}"/>
            </a:ext>
          </a:extLst>
        </xdr:cNvPr>
        <xdr:cNvSpPr txBox="1"/>
      </xdr:nvSpPr>
      <xdr:spPr>
        <a:xfrm>
          <a:off x="17384472" y="1038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21" name="n_4aveValue【保健センター・保健所】&#10;一人当たり面積">
          <a:extLst>
            <a:ext uri="{FF2B5EF4-FFF2-40B4-BE49-F238E27FC236}">
              <a16:creationId xmlns:a16="http://schemas.microsoft.com/office/drawing/2014/main" id="{3136E8F7-04A7-462F-A868-64179C465A4B}"/>
            </a:ext>
          </a:extLst>
        </xdr:cNvPr>
        <xdr:cNvSpPr txBox="1"/>
      </xdr:nvSpPr>
      <xdr:spPr>
        <a:xfrm>
          <a:off x="16588817" y="10276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68597</xdr:rowOff>
    </xdr:from>
    <xdr:ext cx="469744" cy="259045"/>
    <xdr:sp macro="" textlink="">
      <xdr:nvSpPr>
        <xdr:cNvPr id="622" name="n_1mainValue【保健センター・保健所】&#10;一人当たり面積">
          <a:extLst>
            <a:ext uri="{FF2B5EF4-FFF2-40B4-BE49-F238E27FC236}">
              <a16:creationId xmlns:a16="http://schemas.microsoft.com/office/drawing/2014/main" id="{2D9FCD32-B11F-440F-B1FB-67B5EF104FE8}"/>
            </a:ext>
          </a:extLst>
        </xdr:cNvPr>
        <xdr:cNvSpPr txBox="1"/>
      </xdr:nvSpPr>
      <xdr:spPr>
        <a:xfrm>
          <a:off x="18982132" y="10696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72407</xdr:rowOff>
    </xdr:from>
    <xdr:ext cx="469744" cy="259045"/>
    <xdr:sp macro="" textlink="">
      <xdr:nvSpPr>
        <xdr:cNvPr id="623" name="n_2mainValue【保健センター・保健所】&#10;一人当たり面積">
          <a:extLst>
            <a:ext uri="{FF2B5EF4-FFF2-40B4-BE49-F238E27FC236}">
              <a16:creationId xmlns:a16="http://schemas.microsoft.com/office/drawing/2014/main" id="{EEE2855E-9F50-47BD-9FA5-CD1E59522199}"/>
            </a:ext>
          </a:extLst>
        </xdr:cNvPr>
        <xdr:cNvSpPr txBox="1"/>
      </xdr:nvSpPr>
      <xdr:spPr>
        <a:xfrm>
          <a:off x="18182032"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80027</xdr:rowOff>
    </xdr:from>
    <xdr:ext cx="469744" cy="259045"/>
    <xdr:sp macro="" textlink="">
      <xdr:nvSpPr>
        <xdr:cNvPr id="624" name="n_3mainValue【保健センター・保健所】&#10;一人当たり面積">
          <a:extLst>
            <a:ext uri="{FF2B5EF4-FFF2-40B4-BE49-F238E27FC236}">
              <a16:creationId xmlns:a16="http://schemas.microsoft.com/office/drawing/2014/main" id="{D6C6C521-490A-480A-9233-B6C6B541F03D}"/>
            </a:ext>
          </a:extLst>
        </xdr:cNvPr>
        <xdr:cNvSpPr txBox="1"/>
      </xdr:nvSpPr>
      <xdr:spPr>
        <a:xfrm>
          <a:off x="17384472" y="1071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80027</xdr:rowOff>
    </xdr:from>
    <xdr:ext cx="469744" cy="259045"/>
    <xdr:sp macro="" textlink="">
      <xdr:nvSpPr>
        <xdr:cNvPr id="625" name="n_4mainValue【保健センター・保健所】&#10;一人当たり面積">
          <a:extLst>
            <a:ext uri="{FF2B5EF4-FFF2-40B4-BE49-F238E27FC236}">
              <a16:creationId xmlns:a16="http://schemas.microsoft.com/office/drawing/2014/main" id="{A2C6F0D4-FED6-47EB-B6CB-C0CF0E819C43}"/>
            </a:ext>
          </a:extLst>
        </xdr:cNvPr>
        <xdr:cNvSpPr txBox="1"/>
      </xdr:nvSpPr>
      <xdr:spPr>
        <a:xfrm>
          <a:off x="16588817" y="10711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A951E011-1816-447D-B123-0F5AFFBA12FA}"/>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75E6B5E9-B843-453D-ACFB-DD273E19619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7FCACB19-D3CC-4324-9274-05CB8C73B4C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CCA90697-E935-434C-B227-296EAC97083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9E56F852-C75F-4BC1-9427-499F73518F17}"/>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92A7B933-5D55-42F6-AEC1-B1A53D2F2CC8}"/>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B0D2207A-0392-4120-BD03-11448EB3B82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D9F8BAE0-7628-45AB-8BEC-A11C247112E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CB7EE125-0C9A-4C1B-AA96-0CF1B22D6F2E}"/>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3EE67818-FB44-46B2-951F-7CB1A240FD3A}"/>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4741983A-1CA7-4F91-A1DC-88CB54B5C711}"/>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12B76507-8C67-4046-B03D-95B5A348DAEF}"/>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EB16C2CC-3C91-4D31-9AB6-CF56B9098B6B}"/>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E42B7990-EAC0-4DC5-8116-9F5A7D9648D6}"/>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C93BB6DC-0417-4BA6-8DFC-671B239658CC}"/>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62A69131-4ECA-4B40-83F6-C409A3D9AA40}"/>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B9A6D89A-02BB-4CF7-BF16-0FF049E801A1}"/>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462F6ED9-048C-4F4A-A6AB-2E73715E2182}"/>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8170CAEC-8A78-48C7-A26B-DF832C15D4A2}"/>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D2A2B236-B07D-4DCB-AE14-B9907786C4D5}"/>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72006110-A3E8-44A7-818B-455974C2F3AD}"/>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E089FE5C-06EF-41A2-9172-ACB724C73558}"/>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332D79E7-ABB8-43DC-8473-6B81EA9D9E21}"/>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9986BA59-DD92-46CA-A186-A9C13D0B51B7}"/>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49530</xdr:rowOff>
    </xdr:from>
    <xdr:to>
      <xdr:col>85</xdr:col>
      <xdr:colOff>126364</xdr:colOff>
      <xdr:row>86</xdr:row>
      <xdr:rowOff>17145</xdr:rowOff>
    </xdr:to>
    <xdr:cxnSp macro="">
      <xdr:nvCxnSpPr>
        <xdr:cNvPr id="650" name="直線コネクタ 649">
          <a:extLst>
            <a:ext uri="{FF2B5EF4-FFF2-40B4-BE49-F238E27FC236}">
              <a16:creationId xmlns:a16="http://schemas.microsoft.com/office/drawing/2014/main" id="{87999893-70FD-4E73-88EF-9F4B1852B45A}"/>
            </a:ext>
          </a:extLst>
        </xdr:cNvPr>
        <xdr:cNvCxnSpPr/>
      </xdr:nvCxnSpPr>
      <xdr:spPr>
        <a:xfrm flipV="1">
          <a:off x="14703424" y="1342644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20972</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C557A3D8-7CC0-4A5D-B3ED-1EDF217E4A02}"/>
            </a:ext>
          </a:extLst>
        </xdr:cNvPr>
        <xdr:cNvSpPr txBox="1"/>
      </xdr:nvSpPr>
      <xdr:spPr>
        <a:xfrm>
          <a:off x="14742160" y="1476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17145</xdr:rowOff>
    </xdr:from>
    <xdr:to>
      <xdr:col>86</xdr:col>
      <xdr:colOff>25400</xdr:colOff>
      <xdr:row>86</xdr:row>
      <xdr:rowOff>17145</xdr:rowOff>
    </xdr:to>
    <xdr:cxnSp macro="">
      <xdr:nvCxnSpPr>
        <xdr:cNvPr id="652" name="直線コネクタ 651">
          <a:extLst>
            <a:ext uri="{FF2B5EF4-FFF2-40B4-BE49-F238E27FC236}">
              <a16:creationId xmlns:a16="http://schemas.microsoft.com/office/drawing/2014/main" id="{F3D8F7F4-3567-4A94-B2E7-D7123FBDE728}"/>
            </a:ext>
          </a:extLst>
        </xdr:cNvPr>
        <xdr:cNvCxnSpPr/>
      </xdr:nvCxnSpPr>
      <xdr:spPr>
        <a:xfrm>
          <a:off x="14611350" y="14765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167657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A655F21B-A0C9-4B2B-A67B-192B0C630D0E}"/>
            </a:ext>
          </a:extLst>
        </xdr:cNvPr>
        <xdr:cNvSpPr txBox="1"/>
      </xdr:nvSpPr>
      <xdr:spPr>
        <a:xfrm>
          <a:off x="14742160" y="13201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49530</xdr:rowOff>
    </xdr:from>
    <xdr:to>
      <xdr:col>86</xdr:col>
      <xdr:colOff>25400</xdr:colOff>
      <xdr:row>78</xdr:row>
      <xdr:rowOff>49530</xdr:rowOff>
    </xdr:to>
    <xdr:cxnSp macro="">
      <xdr:nvCxnSpPr>
        <xdr:cNvPr id="654" name="直線コネクタ 653">
          <a:extLst>
            <a:ext uri="{FF2B5EF4-FFF2-40B4-BE49-F238E27FC236}">
              <a16:creationId xmlns:a16="http://schemas.microsoft.com/office/drawing/2014/main" id="{CA1CABE0-C1B4-4A8D-A849-7B72B191D089}"/>
            </a:ext>
          </a:extLst>
        </xdr:cNvPr>
        <xdr:cNvCxnSpPr/>
      </xdr:nvCxnSpPr>
      <xdr:spPr>
        <a:xfrm>
          <a:off x="14611350" y="134264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86E305D2-A561-41B8-9F16-8F6AE10DD9F4}"/>
            </a:ext>
          </a:extLst>
        </xdr:cNvPr>
        <xdr:cNvSpPr txBox="1"/>
      </xdr:nvSpPr>
      <xdr:spPr>
        <a:xfrm>
          <a:off x="1474216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656" name="フローチャート: 判断 655">
          <a:extLst>
            <a:ext uri="{FF2B5EF4-FFF2-40B4-BE49-F238E27FC236}">
              <a16:creationId xmlns:a16="http://schemas.microsoft.com/office/drawing/2014/main" id="{1769FFF6-E0C7-4415-B951-45691FC370D0}"/>
            </a:ext>
          </a:extLst>
        </xdr:cNvPr>
        <xdr:cNvSpPr/>
      </xdr:nvSpPr>
      <xdr:spPr>
        <a:xfrm>
          <a:off x="14649450" y="1406525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133986</xdr:rowOff>
    </xdr:from>
    <xdr:to>
      <xdr:col>81</xdr:col>
      <xdr:colOff>101600</xdr:colOff>
      <xdr:row>82</xdr:row>
      <xdr:rowOff>64136</xdr:rowOff>
    </xdr:to>
    <xdr:sp macro="" textlink="">
      <xdr:nvSpPr>
        <xdr:cNvPr id="657" name="フローチャート: 判断 656">
          <a:extLst>
            <a:ext uri="{FF2B5EF4-FFF2-40B4-BE49-F238E27FC236}">
              <a16:creationId xmlns:a16="http://schemas.microsoft.com/office/drawing/2014/main" id="{7B6FFDF3-65C7-4062-9ABF-26A89C7318B6}"/>
            </a:ext>
          </a:extLst>
        </xdr:cNvPr>
        <xdr:cNvSpPr/>
      </xdr:nvSpPr>
      <xdr:spPr>
        <a:xfrm>
          <a:off x="13887450" y="14017626"/>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133986</xdr:rowOff>
    </xdr:from>
    <xdr:to>
      <xdr:col>76</xdr:col>
      <xdr:colOff>165100</xdr:colOff>
      <xdr:row>82</xdr:row>
      <xdr:rowOff>64136</xdr:rowOff>
    </xdr:to>
    <xdr:sp macro="" textlink="">
      <xdr:nvSpPr>
        <xdr:cNvPr id="658" name="フローチャート: 判断 657">
          <a:extLst>
            <a:ext uri="{FF2B5EF4-FFF2-40B4-BE49-F238E27FC236}">
              <a16:creationId xmlns:a16="http://schemas.microsoft.com/office/drawing/2014/main" id="{7099C654-4F97-4D73-A9E3-7F5273711771}"/>
            </a:ext>
          </a:extLst>
        </xdr:cNvPr>
        <xdr:cNvSpPr/>
      </xdr:nvSpPr>
      <xdr:spPr>
        <a:xfrm>
          <a:off x="13089890" y="14017626"/>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57786</xdr:rowOff>
    </xdr:from>
    <xdr:to>
      <xdr:col>72</xdr:col>
      <xdr:colOff>38100</xdr:colOff>
      <xdr:row>81</xdr:row>
      <xdr:rowOff>159386</xdr:rowOff>
    </xdr:to>
    <xdr:sp macro="" textlink="">
      <xdr:nvSpPr>
        <xdr:cNvPr id="659" name="フローチャート: 判断 658">
          <a:extLst>
            <a:ext uri="{FF2B5EF4-FFF2-40B4-BE49-F238E27FC236}">
              <a16:creationId xmlns:a16="http://schemas.microsoft.com/office/drawing/2014/main" id="{7D8FD343-FC7C-4302-8DE6-02CBD0CB1D7F}"/>
            </a:ext>
          </a:extLst>
        </xdr:cNvPr>
        <xdr:cNvSpPr/>
      </xdr:nvSpPr>
      <xdr:spPr>
        <a:xfrm>
          <a:off x="12303760" y="1394142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111125</xdr:rowOff>
    </xdr:from>
    <xdr:to>
      <xdr:col>67</xdr:col>
      <xdr:colOff>101600</xdr:colOff>
      <xdr:row>82</xdr:row>
      <xdr:rowOff>41275</xdr:rowOff>
    </xdr:to>
    <xdr:sp macro="" textlink="">
      <xdr:nvSpPr>
        <xdr:cNvPr id="660" name="フローチャート: 判断 659">
          <a:extLst>
            <a:ext uri="{FF2B5EF4-FFF2-40B4-BE49-F238E27FC236}">
              <a16:creationId xmlns:a16="http://schemas.microsoft.com/office/drawing/2014/main" id="{C6EB2C88-C16E-4277-9986-05B4C2BC567A}"/>
            </a:ext>
          </a:extLst>
        </xdr:cNvPr>
        <xdr:cNvSpPr/>
      </xdr:nvSpPr>
      <xdr:spPr>
        <a:xfrm>
          <a:off x="11487150" y="13998575"/>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8DBC758C-C122-43E2-B427-9D24404A2098}"/>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B744C63-48EC-4B1F-9D43-6D4B6C7B655B}"/>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2BA60CDC-283E-4908-8726-E78B025314C3}"/>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EC0F0315-0212-468D-BCDA-92BD4166F477}"/>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99B8DC6D-3990-4E6C-B4D6-1794611D2619}"/>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139700</xdr:rowOff>
    </xdr:from>
    <xdr:to>
      <xdr:col>85</xdr:col>
      <xdr:colOff>177800</xdr:colOff>
      <xdr:row>81</xdr:row>
      <xdr:rowOff>69850</xdr:rowOff>
    </xdr:to>
    <xdr:sp macro="" textlink="">
      <xdr:nvSpPr>
        <xdr:cNvPr id="666" name="楕円 665">
          <a:extLst>
            <a:ext uri="{FF2B5EF4-FFF2-40B4-BE49-F238E27FC236}">
              <a16:creationId xmlns:a16="http://schemas.microsoft.com/office/drawing/2014/main" id="{ED4A1692-6E71-4C15-A6DF-1D30529CE515}"/>
            </a:ext>
          </a:extLst>
        </xdr:cNvPr>
        <xdr:cNvSpPr/>
      </xdr:nvSpPr>
      <xdr:spPr>
        <a:xfrm>
          <a:off x="14649450" y="1385189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162577</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E87BDE53-65B0-4B0C-BFA6-7B2F596B983E}"/>
            </a:ext>
          </a:extLst>
        </xdr:cNvPr>
        <xdr:cNvSpPr txBox="1"/>
      </xdr:nvSpPr>
      <xdr:spPr>
        <a:xfrm>
          <a:off x="14742160"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158750</xdr:rowOff>
    </xdr:from>
    <xdr:to>
      <xdr:col>81</xdr:col>
      <xdr:colOff>101600</xdr:colOff>
      <xdr:row>81</xdr:row>
      <xdr:rowOff>88900</xdr:rowOff>
    </xdr:to>
    <xdr:sp macro="" textlink="">
      <xdr:nvSpPr>
        <xdr:cNvPr id="668" name="楕円 667">
          <a:extLst>
            <a:ext uri="{FF2B5EF4-FFF2-40B4-BE49-F238E27FC236}">
              <a16:creationId xmlns:a16="http://schemas.microsoft.com/office/drawing/2014/main" id="{A08FD85F-7CA6-45C3-A475-90B0791C60A7}"/>
            </a:ext>
          </a:extLst>
        </xdr:cNvPr>
        <xdr:cNvSpPr/>
      </xdr:nvSpPr>
      <xdr:spPr>
        <a:xfrm>
          <a:off x="13887450" y="1387665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19050</xdr:rowOff>
    </xdr:from>
    <xdr:to>
      <xdr:col>85</xdr:col>
      <xdr:colOff>127000</xdr:colOff>
      <xdr:row>81</xdr:row>
      <xdr:rowOff>38100</xdr:rowOff>
    </xdr:to>
    <xdr:cxnSp macro="">
      <xdr:nvCxnSpPr>
        <xdr:cNvPr id="669" name="直線コネクタ 668">
          <a:extLst>
            <a:ext uri="{FF2B5EF4-FFF2-40B4-BE49-F238E27FC236}">
              <a16:creationId xmlns:a16="http://schemas.microsoft.com/office/drawing/2014/main" id="{C6CD70FF-3BCA-48C9-97C4-DFB1C01FEEF9}"/>
            </a:ext>
          </a:extLst>
        </xdr:cNvPr>
        <xdr:cNvCxnSpPr/>
      </xdr:nvCxnSpPr>
      <xdr:spPr>
        <a:xfrm flipV="1">
          <a:off x="13942060" y="13902690"/>
          <a:ext cx="762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70" name="楕円 669">
          <a:extLst>
            <a:ext uri="{FF2B5EF4-FFF2-40B4-BE49-F238E27FC236}">
              <a16:creationId xmlns:a16="http://schemas.microsoft.com/office/drawing/2014/main" id="{FB0CA0B7-112E-4683-A44D-58B813C78D01}"/>
            </a:ext>
          </a:extLst>
        </xdr:cNvPr>
        <xdr:cNvSpPr/>
      </xdr:nvSpPr>
      <xdr:spPr>
        <a:xfrm>
          <a:off x="13089890" y="14251940"/>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38100</xdr:rowOff>
    </xdr:from>
    <xdr:to>
      <xdr:col>81</xdr:col>
      <xdr:colOff>50800</xdr:colOff>
      <xdr:row>83</xdr:row>
      <xdr:rowOff>68580</xdr:rowOff>
    </xdr:to>
    <xdr:cxnSp macro="">
      <xdr:nvCxnSpPr>
        <xdr:cNvPr id="671" name="直線コネクタ 670">
          <a:extLst>
            <a:ext uri="{FF2B5EF4-FFF2-40B4-BE49-F238E27FC236}">
              <a16:creationId xmlns:a16="http://schemas.microsoft.com/office/drawing/2014/main" id="{598DF1B7-296B-4E6A-BD34-8DE69B5186BE}"/>
            </a:ext>
          </a:extLst>
        </xdr:cNvPr>
        <xdr:cNvCxnSpPr/>
      </xdr:nvCxnSpPr>
      <xdr:spPr>
        <a:xfrm flipV="1">
          <a:off x="13144500" y="13925550"/>
          <a:ext cx="797560" cy="371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109220</xdr:rowOff>
    </xdr:from>
    <xdr:to>
      <xdr:col>72</xdr:col>
      <xdr:colOff>38100</xdr:colOff>
      <xdr:row>81</xdr:row>
      <xdr:rowOff>39370</xdr:rowOff>
    </xdr:to>
    <xdr:sp macro="" textlink="">
      <xdr:nvSpPr>
        <xdr:cNvPr id="672" name="楕円 671">
          <a:extLst>
            <a:ext uri="{FF2B5EF4-FFF2-40B4-BE49-F238E27FC236}">
              <a16:creationId xmlns:a16="http://schemas.microsoft.com/office/drawing/2014/main" id="{308BC4A4-A24C-496F-87E6-B831F4AAA174}"/>
            </a:ext>
          </a:extLst>
        </xdr:cNvPr>
        <xdr:cNvSpPr/>
      </xdr:nvSpPr>
      <xdr:spPr>
        <a:xfrm>
          <a:off x="12303760" y="1382331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160020</xdr:rowOff>
    </xdr:from>
    <xdr:to>
      <xdr:col>76</xdr:col>
      <xdr:colOff>114300</xdr:colOff>
      <xdr:row>83</xdr:row>
      <xdr:rowOff>68580</xdr:rowOff>
    </xdr:to>
    <xdr:cxnSp macro="">
      <xdr:nvCxnSpPr>
        <xdr:cNvPr id="673" name="直線コネクタ 672">
          <a:extLst>
            <a:ext uri="{FF2B5EF4-FFF2-40B4-BE49-F238E27FC236}">
              <a16:creationId xmlns:a16="http://schemas.microsoft.com/office/drawing/2014/main" id="{C4B65744-3C2E-415B-B7F7-49698E41458B}"/>
            </a:ext>
          </a:extLst>
        </xdr:cNvPr>
        <xdr:cNvCxnSpPr/>
      </xdr:nvCxnSpPr>
      <xdr:spPr>
        <a:xfrm>
          <a:off x="12346940" y="13877925"/>
          <a:ext cx="797560" cy="419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67311</xdr:rowOff>
    </xdr:from>
    <xdr:to>
      <xdr:col>67</xdr:col>
      <xdr:colOff>101600</xdr:colOff>
      <xdr:row>80</xdr:row>
      <xdr:rowOff>168911</xdr:rowOff>
    </xdr:to>
    <xdr:sp macro="" textlink="">
      <xdr:nvSpPr>
        <xdr:cNvPr id="674" name="楕円 673">
          <a:extLst>
            <a:ext uri="{FF2B5EF4-FFF2-40B4-BE49-F238E27FC236}">
              <a16:creationId xmlns:a16="http://schemas.microsoft.com/office/drawing/2014/main" id="{7EEFEB3E-43D6-448B-92F9-780DA3AF67D6}"/>
            </a:ext>
          </a:extLst>
        </xdr:cNvPr>
        <xdr:cNvSpPr/>
      </xdr:nvSpPr>
      <xdr:spPr>
        <a:xfrm>
          <a:off x="11487150" y="1378140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118111</xdr:rowOff>
    </xdr:from>
    <xdr:to>
      <xdr:col>71</xdr:col>
      <xdr:colOff>177800</xdr:colOff>
      <xdr:row>80</xdr:row>
      <xdr:rowOff>160020</xdr:rowOff>
    </xdr:to>
    <xdr:cxnSp macro="">
      <xdr:nvCxnSpPr>
        <xdr:cNvPr id="675" name="直線コネクタ 674">
          <a:extLst>
            <a:ext uri="{FF2B5EF4-FFF2-40B4-BE49-F238E27FC236}">
              <a16:creationId xmlns:a16="http://schemas.microsoft.com/office/drawing/2014/main" id="{E71D6F1C-F270-444F-BAC1-18B9388F345C}"/>
            </a:ext>
          </a:extLst>
        </xdr:cNvPr>
        <xdr:cNvCxnSpPr/>
      </xdr:nvCxnSpPr>
      <xdr:spPr>
        <a:xfrm>
          <a:off x="11541760" y="13836016"/>
          <a:ext cx="80518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55263</xdr:rowOff>
    </xdr:from>
    <xdr:ext cx="405111" cy="259045"/>
    <xdr:sp macro="" textlink="">
      <xdr:nvSpPr>
        <xdr:cNvPr id="676" name="n_1aveValue【消防施設】&#10;有形固定資産減価償却率">
          <a:extLst>
            <a:ext uri="{FF2B5EF4-FFF2-40B4-BE49-F238E27FC236}">
              <a16:creationId xmlns:a16="http://schemas.microsoft.com/office/drawing/2014/main" id="{FBCB4AC6-5B96-4DCE-9DD1-C18A0334168C}"/>
            </a:ext>
          </a:extLst>
        </xdr:cNvPr>
        <xdr:cNvSpPr txBox="1"/>
      </xdr:nvSpPr>
      <xdr:spPr>
        <a:xfrm>
          <a:off x="13738234" y="14117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80663</xdr:rowOff>
    </xdr:from>
    <xdr:ext cx="405111" cy="259045"/>
    <xdr:sp macro="" textlink="">
      <xdr:nvSpPr>
        <xdr:cNvPr id="677" name="n_2aveValue【消防施設】&#10;有形固定資産減価償却率">
          <a:extLst>
            <a:ext uri="{FF2B5EF4-FFF2-40B4-BE49-F238E27FC236}">
              <a16:creationId xmlns:a16="http://schemas.microsoft.com/office/drawing/2014/main" id="{5EBEF943-BA9A-41A5-803F-4E368ECE8B27}"/>
            </a:ext>
          </a:extLst>
        </xdr:cNvPr>
        <xdr:cNvSpPr txBox="1"/>
      </xdr:nvSpPr>
      <xdr:spPr>
        <a:xfrm>
          <a:off x="12957184" y="137985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150513</xdr:rowOff>
    </xdr:from>
    <xdr:ext cx="405111" cy="259045"/>
    <xdr:sp macro="" textlink="">
      <xdr:nvSpPr>
        <xdr:cNvPr id="678" name="n_3aveValue【消防施設】&#10;有形固定資産減価償却率">
          <a:extLst>
            <a:ext uri="{FF2B5EF4-FFF2-40B4-BE49-F238E27FC236}">
              <a16:creationId xmlns:a16="http://schemas.microsoft.com/office/drawing/2014/main" id="{174C40F4-DE00-4FD5-BBF3-29964BA4E378}"/>
            </a:ext>
          </a:extLst>
        </xdr:cNvPr>
        <xdr:cNvSpPr txBox="1"/>
      </xdr:nvSpPr>
      <xdr:spPr>
        <a:xfrm>
          <a:off x="12171054" y="1403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32402</xdr:rowOff>
    </xdr:from>
    <xdr:ext cx="405111" cy="259045"/>
    <xdr:sp macro="" textlink="">
      <xdr:nvSpPr>
        <xdr:cNvPr id="679" name="n_4aveValue【消防施設】&#10;有形固定資産減価償却率">
          <a:extLst>
            <a:ext uri="{FF2B5EF4-FFF2-40B4-BE49-F238E27FC236}">
              <a16:creationId xmlns:a16="http://schemas.microsoft.com/office/drawing/2014/main" id="{7D140DFF-2AF4-4465-865A-6721D422C7D6}"/>
            </a:ext>
          </a:extLst>
        </xdr:cNvPr>
        <xdr:cNvSpPr txBox="1"/>
      </xdr:nvSpPr>
      <xdr:spPr>
        <a:xfrm>
          <a:off x="113544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105427</xdr:rowOff>
    </xdr:from>
    <xdr:ext cx="405111" cy="259045"/>
    <xdr:sp macro="" textlink="">
      <xdr:nvSpPr>
        <xdr:cNvPr id="680" name="n_1mainValue【消防施設】&#10;有形固定資産減価償却率">
          <a:extLst>
            <a:ext uri="{FF2B5EF4-FFF2-40B4-BE49-F238E27FC236}">
              <a16:creationId xmlns:a16="http://schemas.microsoft.com/office/drawing/2014/main" id="{02AD1573-635D-4165-8D8A-29E8A96AEEB8}"/>
            </a:ext>
          </a:extLst>
        </xdr:cNvPr>
        <xdr:cNvSpPr txBox="1"/>
      </xdr:nvSpPr>
      <xdr:spPr>
        <a:xfrm>
          <a:off x="13738234" y="1364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81" name="n_2mainValue【消防施設】&#10;有形固定資産減価償却率">
          <a:extLst>
            <a:ext uri="{FF2B5EF4-FFF2-40B4-BE49-F238E27FC236}">
              <a16:creationId xmlns:a16="http://schemas.microsoft.com/office/drawing/2014/main" id="{3169D8A2-36A1-492C-B0C3-AFFCA6C31F13}"/>
            </a:ext>
          </a:extLst>
        </xdr:cNvPr>
        <xdr:cNvSpPr txBox="1"/>
      </xdr:nvSpPr>
      <xdr:spPr>
        <a:xfrm>
          <a:off x="1295718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55897</xdr:rowOff>
    </xdr:from>
    <xdr:ext cx="405111" cy="259045"/>
    <xdr:sp macro="" textlink="">
      <xdr:nvSpPr>
        <xdr:cNvPr id="682" name="n_3mainValue【消防施設】&#10;有形固定資産減価償却率">
          <a:extLst>
            <a:ext uri="{FF2B5EF4-FFF2-40B4-BE49-F238E27FC236}">
              <a16:creationId xmlns:a16="http://schemas.microsoft.com/office/drawing/2014/main" id="{8C19E3C0-CCBC-4FC4-B9BB-D20EE7F31DB7}"/>
            </a:ext>
          </a:extLst>
        </xdr:cNvPr>
        <xdr:cNvSpPr txBox="1"/>
      </xdr:nvSpPr>
      <xdr:spPr>
        <a:xfrm>
          <a:off x="12171054" y="1360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13988</xdr:rowOff>
    </xdr:from>
    <xdr:ext cx="405111" cy="259045"/>
    <xdr:sp macro="" textlink="">
      <xdr:nvSpPr>
        <xdr:cNvPr id="683" name="n_4mainValue【消防施設】&#10;有形固定資産減価償却率">
          <a:extLst>
            <a:ext uri="{FF2B5EF4-FFF2-40B4-BE49-F238E27FC236}">
              <a16:creationId xmlns:a16="http://schemas.microsoft.com/office/drawing/2014/main" id="{385D9271-64AC-4E9D-BA87-396487248A87}"/>
            </a:ext>
          </a:extLst>
        </xdr:cNvPr>
        <xdr:cNvSpPr txBox="1"/>
      </xdr:nvSpPr>
      <xdr:spPr>
        <a:xfrm>
          <a:off x="11354444" y="13562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17F881E-C794-4FDB-96E4-BEAE8DEB72AB}"/>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48A54085-B0CB-4F23-8AAB-3EB41CD728A5}"/>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4E146D07-CE2B-45EA-829F-0C540B9E11E7}"/>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53A19936-6805-4150-A726-5E0B4B45E97F}"/>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8032FF4A-259F-4BED-9C39-C2FB6DAA0039}"/>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5E33BE5A-558C-4BA2-B923-C5649D070CE4}"/>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AA60B17E-3CB2-4971-AE96-221E070817F4}"/>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BF5F2C2D-844B-48C7-B507-B4931D82807F}"/>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6B235F59-089D-4110-86D7-EA78BB3402AC}"/>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56A8A5E8-518D-4DDC-B717-CDCA9BFABBEE}"/>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60C26991-8354-457C-95DD-6E2280CCB2AF}"/>
            </a:ext>
          </a:extLst>
        </xdr:cNvPr>
        <xdr:cNvCxnSpPr/>
      </xdr:nvCxnSpPr>
      <xdr:spPr>
        <a:xfrm>
          <a:off x="164592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52571A82-30E3-4E03-987B-69CD37ADB47A}"/>
            </a:ext>
          </a:extLst>
        </xdr:cNvPr>
        <xdr:cNvSpPr txBox="1"/>
      </xdr:nvSpPr>
      <xdr:spPr>
        <a:xfrm>
          <a:off x="160472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CE05EC14-BDB0-424A-B128-1BB275B03D9B}"/>
            </a:ext>
          </a:extLst>
        </xdr:cNvPr>
        <xdr:cNvCxnSpPr/>
      </xdr:nvCxnSpPr>
      <xdr:spPr>
        <a:xfrm>
          <a:off x="164592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87573134-7936-4F70-A54E-9AE95A1C4A29}"/>
            </a:ext>
          </a:extLst>
        </xdr:cNvPr>
        <xdr:cNvSpPr txBox="1"/>
      </xdr:nvSpPr>
      <xdr:spPr>
        <a:xfrm>
          <a:off x="16047266"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6EDE72CF-8BE1-4B25-99C9-E658C96D5DF0}"/>
            </a:ext>
          </a:extLst>
        </xdr:cNvPr>
        <xdr:cNvCxnSpPr/>
      </xdr:nvCxnSpPr>
      <xdr:spPr>
        <a:xfrm>
          <a:off x="164592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89EDACFA-C585-46E4-8CD5-479643A05705}"/>
            </a:ext>
          </a:extLst>
        </xdr:cNvPr>
        <xdr:cNvSpPr txBox="1"/>
      </xdr:nvSpPr>
      <xdr:spPr>
        <a:xfrm>
          <a:off x="16047266"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199C6C78-3291-4C40-B2A1-00FB61AF5013}"/>
            </a:ext>
          </a:extLst>
        </xdr:cNvPr>
        <xdr:cNvCxnSpPr/>
      </xdr:nvCxnSpPr>
      <xdr:spPr>
        <a:xfrm>
          <a:off x="164592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3B643BDC-BCEC-4BD2-A437-247998171AB8}"/>
            </a:ext>
          </a:extLst>
        </xdr:cNvPr>
        <xdr:cNvSpPr txBox="1"/>
      </xdr:nvSpPr>
      <xdr:spPr>
        <a:xfrm>
          <a:off x="16047266"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A76DD8F6-36AE-451C-BDC4-3AAC44C0E2D5}"/>
            </a:ext>
          </a:extLst>
        </xdr:cNvPr>
        <xdr:cNvCxnSpPr/>
      </xdr:nvCxnSpPr>
      <xdr:spPr>
        <a:xfrm>
          <a:off x="164592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301CB5A6-421B-4718-884B-ED2F4EAF8FCF}"/>
            </a:ext>
          </a:extLst>
        </xdr:cNvPr>
        <xdr:cNvSpPr txBox="1"/>
      </xdr:nvSpPr>
      <xdr:spPr>
        <a:xfrm>
          <a:off x="16047266"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22F59F3B-33BF-4561-A29D-5C2D8164F1BF}"/>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3E438DFA-5668-431B-8FF9-FFB8272DE6DD}"/>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F301919B-CAC5-408C-A73E-E1EECD76D275}"/>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85725</xdr:rowOff>
    </xdr:from>
    <xdr:to>
      <xdr:col>116</xdr:col>
      <xdr:colOff>62864</xdr:colOff>
      <xdr:row>86</xdr:row>
      <xdr:rowOff>76200</xdr:rowOff>
    </xdr:to>
    <xdr:cxnSp macro="">
      <xdr:nvCxnSpPr>
        <xdr:cNvPr id="707" name="直線コネクタ 706">
          <a:extLst>
            <a:ext uri="{FF2B5EF4-FFF2-40B4-BE49-F238E27FC236}">
              <a16:creationId xmlns:a16="http://schemas.microsoft.com/office/drawing/2014/main" id="{CEA957CE-6D70-4C3C-9655-269D60A8366C}"/>
            </a:ext>
          </a:extLst>
        </xdr:cNvPr>
        <xdr:cNvCxnSpPr/>
      </xdr:nvCxnSpPr>
      <xdr:spPr>
        <a:xfrm flipV="1">
          <a:off x="19947254" y="1328928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708" name="【消防施設】&#10;一人当たり面積最小値テキスト">
          <a:extLst>
            <a:ext uri="{FF2B5EF4-FFF2-40B4-BE49-F238E27FC236}">
              <a16:creationId xmlns:a16="http://schemas.microsoft.com/office/drawing/2014/main" id="{2F8D9FB5-F202-4F54-945A-D40B67048EF4}"/>
            </a:ext>
          </a:extLst>
        </xdr:cNvPr>
        <xdr:cNvSpPr txBox="1"/>
      </xdr:nvSpPr>
      <xdr:spPr>
        <a:xfrm>
          <a:off x="19985990" y="1482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709" name="直線コネクタ 708">
          <a:extLst>
            <a:ext uri="{FF2B5EF4-FFF2-40B4-BE49-F238E27FC236}">
              <a16:creationId xmlns:a16="http://schemas.microsoft.com/office/drawing/2014/main" id="{5292A659-50F6-48E4-96FD-693221456F5F}"/>
            </a:ext>
          </a:extLst>
        </xdr:cNvPr>
        <xdr:cNvCxnSpPr/>
      </xdr:nvCxnSpPr>
      <xdr:spPr>
        <a:xfrm>
          <a:off x="19885660" y="148209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32402</xdr:rowOff>
    </xdr:from>
    <xdr:ext cx="469744" cy="259045"/>
    <xdr:sp macro="" textlink="">
      <xdr:nvSpPr>
        <xdr:cNvPr id="710" name="【消防施設】&#10;一人当たり面積最大値テキスト">
          <a:extLst>
            <a:ext uri="{FF2B5EF4-FFF2-40B4-BE49-F238E27FC236}">
              <a16:creationId xmlns:a16="http://schemas.microsoft.com/office/drawing/2014/main" id="{747D2C6F-66E3-42E0-9989-16DB4297EC8B}"/>
            </a:ext>
          </a:extLst>
        </xdr:cNvPr>
        <xdr:cNvSpPr txBox="1"/>
      </xdr:nvSpPr>
      <xdr:spPr>
        <a:xfrm>
          <a:off x="19985990" y="13060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85725</xdr:rowOff>
    </xdr:from>
    <xdr:to>
      <xdr:col>116</xdr:col>
      <xdr:colOff>152400</xdr:colOff>
      <xdr:row>77</xdr:row>
      <xdr:rowOff>85725</xdr:rowOff>
    </xdr:to>
    <xdr:cxnSp macro="">
      <xdr:nvCxnSpPr>
        <xdr:cNvPr id="711" name="直線コネクタ 710">
          <a:extLst>
            <a:ext uri="{FF2B5EF4-FFF2-40B4-BE49-F238E27FC236}">
              <a16:creationId xmlns:a16="http://schemas.microsoft.com/office/drawing/2014/main" id="{DDAD59FB-FC42-4C8D-B904-83F9F8E26711}"/>
            </a:ext>
          </a:extLst>
        </xdr:cNvPr>
        <xdr:cNvCxnSpPr/>
      </xdr:nvCxnSpPr>
      <xdr:spPr>
        <a:xfrm>
          <a:off x="19885660" y="13289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137813</xdr:rowOff>
    </xdr:from>
    <xdr:ext cx="469744" cy="259045"/>
    <xdr:sp macro="" textlink="">
      <xdr:nvSpPr>
        <xdr:cNvPr id="712" name="【消防施設】&#10;一人当たり面積平均値テキスト">
          <a:extLst>
            <a:ext uri="{FF2B5EF4-FFF2-40B4-BE49-F238E27FC236}">
              <a16:creationId xmlns:a16="http://schemas.microsoft.com/office/drawing/2014/main" id="{011A4CD5-81DA-41A0-B817-963EBDE1D128}"/>
            </a:ext>
          </a:extLst>
        </xdr:cNvPr>
        <xdr:cNvSpPr txBox="1"/>
      </xdr:nvSpPr>
      <xdr:spPr>
        <a:xfrm>
          <a:off x="19985990" y="143643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114936</xdr:rowOff>
    </xdr:from>
    <xdr:to>
      <xdr:col>116</xdr:col>
      <xdr:colOff>114300</xdr:colOff>
      <xdr:row>85</xdr:row>
      <xdr:rowOff>45086</xdr:rowOff>
    </xdr:to>
    <xdr:sp macro="" textlink="">
      <xdr:nvSpPr>
        <xdr:cNvPr id="713" name="フローチャート: 判断 712">
          <a:extLst>
            <a:ext uri="{FF2B5EF4-FFF2-40B4-BE49-F238E27FC236}">
              <a16:creationId xmlns:a16="http://schemas.microsoft.com/office/drawing/2014/main" id="{7F610757-405E-48D8-960D-602CF412D667}"/>
            </a:ext>
          </a:extLst>
        </xdr:cNvPr>
        <xdr:cNvSpPr/>
      </xdr:nvSpPr>
      <xdr:spPr>
        <a:xfrm>
          <a:off x="19904710" y="1451673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126364</xdr:rowOff>
    </xdr:from>
    <xdr:to>
      <xdr:col>112</xdr:col>
      <xdr:colOff>38100</xdr:colOff>
      <xdr:row>85</xdr:row>
      <xdr:rowOff>56514</xdr:rowOff>
    </xdr:to>
    <xdr:sp macro="" textlink="">
      <xdr:nvSpPr>
        <xdr:cNvPr id="714" name="フローチャート: 判断 713">
          <a:extLst>
            <a:ext uri="{FF2B5EF4-FFF2-40B4-BE49-F238E27FC236}">
              <a16:creationId xmlns:a16="http://schemas.microsoft.com/office/drawing/2014/main" id="{3E1AE977-6074-4E29-9966-D32789E0B02E}"/>
            </a:ext>
          </a:extLst>
        </xdr:cNvPr>
        <xdr:cNvSpPr/>
      </xdr:nvSpPr>
      <xdr:spPr>
        <a:xfrm>
          <a:off x="19161760" y="145319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135889</xdr:rowOff>
    </xdr:from>
    <xdr:to>
      <xdr:col>107</xdr:col>
      <xdr:colOff>101600</xdr:colOff>
      <xdr:row>85</xdr:row>
      <xdr:rowOff>66039</xdr:rowOff>
    </xdr:to>
    <xdr:sp macro="" textlink="">
      <xdr:nvSpPr>
        <xdr:cNvPr id="715" name="フローチャート: 判断 714">
          <a:extLst>
            <a:ext uri="{FF2B5EF4-FFF2-40B4-BE49-F238E27FC236}">
              <a16:creationId xmlns:a16="http://schemas.microsoft.com/office/drawing/2014/main" id="{5BC523AA-3820-4D6F-A2F2-9B5889C9548F}"/>
            </a:ext>
          </a:extLst>
        </xdr:cNvPr>
        <xdr:cNvSpPr/>
      </xdr:nvSpPr>
      <xdr:spPr>
        <a:xfrm>
          <a:off x="18345150" y="1453387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109220</xdr:rowOff>
    </xdr:from>
    <xdr:to>
      <xdr:col>102</xdr:col>
      <xdr:colOff>165100</xdr:colOff>
      <xdr:row>85</xdr:row>
      <xdr:rowOff>39370</xdr:rowOff>
    </xdr:to>
    <xdr:sp macro="" textlink="">
      <xdr:nvSpPr>
        <xdr:cNvPr id="716" name="フローチャート: 判断 715">
          <a:extLst>
            <a:ext uri="{FF2B5EF4-FFF2-40B4-BE49-F238E27FC236}">
              <a16:creationId xmlns:a16="http://schemas.microsoft.com/office/drawing/2014/main" id="{5E9C7225-9548-4B0A-B97A-48B190031E00}"/>
            </a:ext>
          </a:extLst>
        </xdr:cNvPr>
        <xdr:cNvSpPr/>
      </xdr:nvSpPr>
      <xdr:spPr>
        <a:xfrm>
          <a:off x="17547590" y="1450911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2539</xdr:rowOff>
    </xdr:from>
    <xdr:to>
      <xdr:col>98</xdr:col>
      <xdr:colOff>38100</xdr:colOff>
      <xdr:row>85</xdr:row>
      <xdr:rowOff>104139</xdr:rowOff>
    </xdr:to>
    <xdr:sp macro="" textlink="">
      <xdr:nvSpPr>
        <xdr:cNvPr id="717" name="フローチャート: 判断 716">
          <a:extLst>
            <a:ext uri="{FF2B5EF4-FFF2-40B4-BE49-F238E27FC236}">
              <a16:creationId xmlns:a16="http://schemas.microsoft.com/office/drawing/2014/main" id="{1C91636E-F4FC-4951-9C1D-2812195F59DC}"/>
            </a:ext>
          </a:extLst>
        </xdr:cNvPr>
        <xdr:cNvSpPr/>
      </xdr:nvSpPr>
      <xdr:spPr>
        <a:xfrm>
          <a:off x="16761460" y="1457578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6287D8FB-A9F1-494F-BDB3-31B07824DEA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1CC559B-376E-4969-94F0-7793EE5624F9}"/>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74C1C28-8891-4940-8D36-E43BE7D10F2F}"/>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3A3C84F1-CA12-437A-BA7C-71B9675580A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793AE113-200E-4D3A-940B-E6A242B56046}"/>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76836</xdr:rowOff>
    </xdr:from>
    <xdr:to>
      <xdr:col>116</xdr:col>
      <xdr:colOff>114300</xdr:colOff>
      <xdr:row>86</xdr:row>
      <xdr:rowOff>6986</xdr:rowOff>
    </xdr:to>
    <xdr:sp macro="" textlink="">
      <xdr:nvSpPr>
        <xdr:cNvPr id="723" name="楕円 722">
          <a:extLst>
            <a:ext uri="{FF2B5EF4-FFF2-40B4-BE49-F238E27FC236}">
              <a16:creationId xmlns:a16="http://schemas.microsoft.com/office/drawing/2014/main" id="{425ECAD6-DCB9-4C99-82B2-5002BE55EEA4}"/>
            </a:ext>
          </a:extLst>
        </xdr:cNvPr>
        <xdr:cNvSpPr/>
      </xdr:nvSpPr>
      <xdr:spPr>
        <a:xfrm>
          <a:off x="19904710" y="146500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163213</xdr:rowOff>
    </xdr:from>
    <xdr:ext cx="469744" cy="259045"/>
    <xdr:sp macro="" textlink="">
      <xdr:nvSpPr>
        <xdr:cNvPr id="724" name="【消防施設】&#10;一人当たり面積該当値テキスト">
          <a:extLst>
            <a:ext uri="{FF2B5EF4-FFF2-40B4-BE49-F238E27FC236}">
              <a16:creationId xmlns:a16="http://schemas.microsoft.com/office/drawing/2014/main" id="{C50FD1B8-FFB7-450F-88E8-0367D5D96CE8}"/>
            </a:ext>
          </a:extLst>
        </xdr:cNvPr>
        <xdr:cNvSpPr txBox="1"/>
      </xdr:nvSpPr>
      <xdr:spPr>
        <a:xfrm>
          <a:off x="19985990" y="1456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84455</xdr:rowOff>
    </xdr:from>
    <xdr:to>
      <xdr:col>112</xdr:col>
      <xdr:colOff>38100</xdr:colOff>
      <xdr:row>86</xdr:row>
      <xdr:rowOff>14605</xdr:rowOff>
    </xdr:to>
    <xdr:sp macro="" textlink="">
      <xdr:nvSpPr>
        <xdr:cNvPr id="725" name="楕円 724">
          <a:extLst>
            <a:ext uri="{FF2B5EF4-FFF2-40B4-BE49-F238E27FC236}">
              <a16:creationId xmlns:a16="http://schemas.microsoft.com/office/drawing/2014/main" id="{136152AD-3CCC-4C84-B5C7-35DD1924AC7B}"/>
            </a:ext>
          </a:extLst>
        </xdr:cNvPr>
        <xdr:cNvSpPr/>
      </xdr:nvSpPr>
      <xdr:spPr>
        <a:xfrm>
          <a:off x="19161760" y="14659610"/>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127636</xdr:rowOff>
    </xdr:from>
    <xdr:to>
      <xdr:col>116</xdr:col>
      <xdr:colOff>63500</xdr:colOff>
      <xdr:row>85</xdr:row>
      <xdr:rowOff>135255</xdr:rowOff>
    </xdr:to>
    <xdr:cxnSp macro="">
      <xdr:nvCxnSpPr>
        <xdr:cNvPr id="726" name="直線コネクタ 725">
          <a:extLst>
            <a:ext uri="{FF2B5EF4-FFF2-40B4-BE49-F238E27FC236}">
              <a16:creationId xmlns:a16="http://schemas.microsoft.com/office/drawing/2014/main" id="{A09FA7EE-37B2-430A-8E99-7864C65BC5AF}"/>
            </a:ext>
          </a:extLst>
        </xdr:cNvPr>
        <xdr:cNvCxnSpPr/>
      </xdr:nvCxnSpPr>
      <xdr:spPr>
        <a:xfrm flipV="1">
          <a:off x="19204940" y="1470469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92075</xdr:rowOff>
    </xdr:from>
    <xdr:to>
      <xdr:col>107</xdr:col>
      <xdr:colOff>101600</xdr:colOff>
      <xdr:row>86</xdr:row>
      <xdr:rowOff>22225</xdr:rowOff>
    </xdr:to>
    <xdr:sp macro="" textlink="">
      <xdr:nvSpPr>
        <xdr:cNvPr id="727" name="楕円 726">
          <a:extLst>
            <a:ext uri="{FF2B5EF4-FFF2-40B4-BE49-F238E27FC236}">
              <a16:creationId xmlns:a16="http://schemas.microsoft.com/office/drawing/2014/main" id="{F0091977-AE36-467E-A949-6609B24539A8}"/>
            </a:ext>
          </a:extLst>
        </xdr:cNvPr>
        <xdr:cNvSpPr/>
      </xdr:nvSpPr>
      <xdr:spPr>
        <a:xfrm>
          <a:off x="18345150" y="1466913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135255</xdr:rowOff>
    </xdr:from>
    <xdr:to>
      <xdr:col>111</xdr:col>
      <xdr:colOff>177800</xdr:colOff>
      <xdr:row>85</xdr:row>
      <xdr:rowOff>142875</xdr:rowOff>
    </xdr:to>
    <xdr:cxnSp macro="">
      <xdr:nvCxnSpPr>
        <xdr:cNvPr id="728" name="直線コネクタ 727">
          <a:extLst>
            <a:ext uri="{FF2B5EF4-FFF2-40B4-BE49-F238E27FC236}">
              <a16:creationId xmlns:a16="http://schemas.microsoft.com/office/drawing/2014/main" id="{FA4D54FB-BBDF-4554-A20F-295C6A45853D}"/>
            </a:ext>
          </a:extLst>
        </xdr:cNvPr>
        <xdr:cNvCxnSpPr/>
      </xdr:nvCxnSpPr>
      <xdr:spPr>
        <a:xfrm flipV="1">
          <a:off x="18399760" y="14704695"/>
          <a:ext cx="80518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92075</xdr:rowOff>
    </xdr:from>
    <xdr:to>
      <xdr:col>102</xdr:col>
      <xdr:colOff>165100</xdr:colOff>
      <xdr:row>86</xdr:row>
      <xdr:rowOff>22225</xdr:rowOff>
    </xdr:to>
    <xdr:sp macro="" textlink="">
      <xdr:nvSpPr>
        <xdr:cNvPr id="729" name="楕円 728">
          <a:extLst>
            <a:ext uri="{FF2B5EF4-FFF2-40B4-BE49-F238E27FC236}">
              <a16:creationId xmlns:a16="http://schemas.microsoft.com/office/drawing/2014/main" id="{DB4C3EC3-5201-4627-A6F5-B3603BF4F139}"/>
            </a:ext>
          </a:extLst>
        </xdr:cNvPr>
        <xdr:cNvSpPr/>
      </xdr:nvSpPr>
      <xdr:spPr>
        <a:xfrm>
          <a:off x="17547590" y="146691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142875</xdr:rowOff>
    </xdr:from>
    <xdr:to>
      <xdr:col>107</xdr:col>
      <xdr:colOff>50800</xdr:colOff>
      <xdr:row>85</xdr:row>
      <xdr:rowOff>142875</xdr:rowOff>
    </xdr:to>
    <xdr:cxnSp macro="">
      <xdr:nvCxnSpPr>
        <xdr:cNvPr id="730" name="直線コネクタ 729">
          <a:extLst>
            <a:ext uri="{FF2B5EF4-FFF2-40B4-BE49-F238E27FC236}">
              <a16:creationId xmlns:a16="http://schemas.microsoft.com/office/drawing/2014/main" id="{B859105E-6FF4-4EC8-8653-02B8004C06C6}"/>
            </a:ext>
          </a:extLst>
        </xdr:cNvPr>
        <xdr:cNvCxnSpPr/>
      </xdr:nvCxnSpPr>
      <xdr:spPr>
        <a:xfrm>
          <a:off x="17602200" y="14714220"/>
          <a:ext cx="797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107314</xdr:rowOff>
    </xdr:from>
    <xdr:to>
      <xdr:col>98</xdr:col>
      <xdr:colOff>38100</xdr:colOff>
      <xdr:row>86</xdr:row>
      <xdr:rowOff>37464</xdr:rowOff>
    </xdr:to>
    <xdr:sp macro="" textlink="">
      <xdr:nvSpPr>
        <xdr:cNvPr id="731" name="楕円 730">
          <a:extLst>
            <a:ext uri="{FF2B5EF4-FFF2-40B4-BE49-F238E27FC236}">
              <a16:creationId xmlns:a16="http://schemas.microsoft.com/office/drawing/2014/main" id="{7F4E89DE-D539-434B-9238-5370F19B7534}"/>
            </a:ext>
          </a:extLst>
        </xdr:cNvPr>
        <xdr:cNvSpPr/>
      </xdr:nvSpPr>
      <xdr:spPr>
        <a:xfrm>
          <a:off x="16761460" y="14678659"/>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142875</xdr:rowOff>
    </xdr:from>
    <xdr:to>
      <xdr:col>102</xdr:col>
      <xdr:colOff>114300</xdr:colOff>
      <xdr:row>85</xdr:row>
      <xdr:rowOff>158114</xdr:rowOff>
    </xdr:to>
    <xdr:cxnSp macro="">
      <xdr:nvCxnSpPr>
        <xdr:cNvPr id="732" name="直線コネクタ 731">
          <a:extLst>
            <a:ext uri="{FF2B5EF4-FFF2-40B4-BE49-F238E27FC236}">
              <a16:creationId xmlns:a16="http://schemas.microsoft.com/office/drawing/2014/main" id="{87AAA7F9-1D8F-4558-B987-0F078C47C598}"/>
            </a:ext>
          </a:extLst>
        </xdr:cNvPr>
        <xdr:cNvCxnSpPr/>
      </xdr:nvCxnSpPr>
      <xdr:spPr>
        <a:xfrm flipV="1">
          <a:off x="16804640" y="14714220"/>
          <a:ext cx="79756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73041</xdr:rowOff>
    </xdr:from>
    <xdr:ext cx="469744" cy="259045"/>
    <xdr:sp macro="" textlink="">
      <xdr:nvSpPr>
        <xdr:cNvPr id="733" name="n_1aveValue【消防施設】&#10;一人当たり面積">
          <a:extLst>
            <a:ext uri="{FF2B5EF4-FFF2-40B4-BE49-F238E27FC236}">
              <a16:creationId xmlns:a16="http://schemas.microsoft.com/office/drawing/2014/main" id="{A8461F5E-CE03-4ECF-9E99-9A8881CB23AB}"/>
            </a:ext>
          </a:extLst>
        </xdr:cNvPr>
        <xdr:cNvSpPr txBox="1"/>
      </xdr:nvSpPr>
      <xdr:spPr>
        <a:xfrm>
          <a:off x="18982132" y="14303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82566</xdr:rowOff>
    </xdr:from>
    <xdr:ext cx="469744" cy="259045"/>
    <xdr:sp macro="" textlink="">
      <xdr:nvSpPr>
        <xdr:cNvPr id="734" name="n_2aveValue【消防施設】&#10;一人当たり面積">
          <a:extLst>
            <a:ext uri="{FF2B5EF4-FFF2-40B4-BE49-F238E27FC236}">
              <a16:creationId xmlns:a16="http://schemas.microsoft.com/office/drawing/2014/main" id="{C7393F5E-CCF0-43D7-A2BA-39458ACA46B5}"/>
            </a:ext>
          </a:extLst>
        </xdr:cNvPr>
        <xdr:cNvSpPr txBox="1"/>
      </xdr:nvSpPr>
      <xdr:spPr>
        <a:xfrm>
          <a:off x="18182032" y="1431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55897</xdr:rowOff>
    </xdr:from>
    <xdr:ext cx="469744" cy="259045"/>
    <xdr:sp macro="" textlink="">
      <xdr:nvSpPr>
        <xdr:cNvPr id="735" name="n_3aveValue【消防施設】&#10;一人当たり面積">
          <a:extLst>
            <a:ext uri="{FF2B5EF4-FFF2-40B4-BE49-F238E27FC236}">
              <a16:creationId xmlns:a16="http://schemas.microsoft.com/office/drawing/2014/main" id="{771F24B1-EDF6-4BE7-ABBC-117EB7384973}"/>
            </a:ext>
          </a:extLst>
        </xdr:cNvPr>
        <xdr:cNvSpPr txBox="1"/>
      </xdr:nvSpPr>
      <xdr:spPr>
        <a:xfrm>
          <a:off x="17384472"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120666</xdr:rowOff>
    </xdr:from>
    <xdr:ext cx="469744" cy="259045"/>
    <xdr:sp macro="" textlink="">
      <xdr:nvSpPr>
        <xdr:cNvPr id="736" name="n_4aveValue【消防施設】&#10;一人当たり面積">
          <a:extLst>
            <a:ext uri="{FF2B5EF4-FFF2-40B4-BE49-F238E27FC236}">
              <a16:creationId xmlns:a16="http://schemas.microsoft.com/office/drawing/2014/main" id="{5AB13B46-700B-484E-978D-7353DAB77561}"/>
            </a:ext>
          </a:extLst>
        </xdr:cNvPr>
        <xdr:cNvSpPr txBox="1"/>
      </xdr:nvSpPr>
      <xdr:spPr>
        <a:xfrm>
          <a:off x="16588817" y="1435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5732</xdr:rowOff>
    </xdr:from>
    <xdr:ext cx="469744" cy="259045"/>
    <xdr:sp macro="" textlink="">
      <xdr:nvSpPr>
        <xdr:cNvPr id="737" name="n_1mainValue【消防施設】&#10;一人当たり面積">
          <a:extLst>
            <a:ext uri="{FF2B5EF4-FFF2-40B4-BE49-F238E27FC236}">
              <a16:creationId xmlns:a16="http://schemas.microsoft.com/office/drawing/2014/main" id="{8934821C-D309-4461-925C-36139C411A91}"/>
            </a:ext>
          </a:extLst>
        </xdr:cNvPr>
        <xdr:cNvSpPr txBox="1"/>
      </xdr:nvSpPr>
      <xdr:spPr>
        <a:xfrm>
          <a:off x="18982132" y="14752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13352</xdr:rowOff>
    </xdr:from>
    <xdr:ext cx="469744" cy="259045"/>
    <xdr:sp macro="" textlink="">
      <xdr:nvSpPr>
        <xdr:cNvPr id="738" name="n_2mainValue【消防施設】&#10;一人当たり面積">
          <a:extLst>
            <a:ext uri="{FF2B5EF4-FFF2-40B4-BE49-F238E27FC236}">
              <a16:creationId xmlns:a16="http://schemas.microsoft.com/office/drawing/2014/main" id="{1248713F-2DE1-4A8A-B0F6-7BA2C3087CFE}"/>
            </a:ext>
          </a:extLst>
        </xdr:cNvPr>
        <xdr:cNvSpPr txBox="1"/>
      </xdr:nvSpPr>
      <xdr:spPr>
        <a:xfrm>
          <a:off x="18182032" y="1476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13352</xdr:rowOff>
    </xdr:from>
    <xdr:ext cx="469744" cy="259045"/>
    <xdr:sp macro="" textlink="">
      <xdr:nvSpPr>
        <xdr:cNvPr id="739" name="n_3mainValue【消防施設】&#10;一人当たり面積">
          <a:extLst>
            <a:ext uri="{FF2B5EF4-FFF2-40B4-BE49-F238E27FC236}">
              <a16:creationId xmlns:a16="http://schemas.microsoft.com/office/drawing/2014/main" id="{CCBFC5EF-BF71-4482-B518-1C1F456B761A}"/>
            </a:ext>
          </a:extLst>
        </xdr:cNvPr>
        <xdr:cNvSpPr txBox="1"/>
      </xdr:nvSpPr>
      <xdr:spPr>
        <a:xfrm>
          <a:off x="17384472" y="1476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28591</xdr:rowOff>
    </xdr:from>
    <xdr:ext cx="469744" cy="259045"/>
    <xdr:sp macro="" textlink="">
      <xdr:nvSpPr>
        <xdr:cNvPr id="740" name="n_4mainValue【消防施設】&#10;一人当たり面積">
          <a:extLst>
            <a:ext uri="{FF2B5EF4-FFF2-40B4-BE49-F238E27FC236}">
              <a16:creationId xmlns:a16="http://schemas.microsoft.com/office/drawing/2014/main" id="{556EA23A-2302-4275-95F4-A79695E3F1B9}"/>
            </a:ext>
          </a:extLst>
        </xdr:cNvPr>
        <xdr:cNvSpPr txBox="1"/>
      </xdr:nvSpPr>
      <xdr:spPr>
        <a:xfrm>
          <a:off x="16588817" y="14771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B87942A-59D4-43C4-9C17-80431CAE5254}"/>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D115D716-5C86-43C8-9ED1-F72653D6EE4F}"/>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2A2B7267-D223-4038-B713-FEAFC8E202E5}"/>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F19F293D-A6F9-4CC3-9144-D816CA9FA70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31FA24D-F2C4-45C6-A6F5-6A6B179AC90A}"/>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C64CA2B9-1972-4A75-BB76-1BE3257B4D60}"/>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E3389302-F275-4892-94ED-FEE2A815D822}"/>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10FDBC3-7000-4E77-A305-82BCA64BD71A}"/>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3B41644F-07C1-42B5-8EF2-FF5AD79D9798}"/>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91FA3598-C0DF-433D-829F-70CE354D42F6}"/>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4C5D7267-FEA2-4389-A09B-DBD978815198}"/>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8D6FE2A9-F5B7-4208-B13D-A78C7BFC2833}"/>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F673412E-0200-4D13-875A-652DAC6FDC34}"/>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E710ACA4-B7B8-44BC-9622-508D72FD9334}"/>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155D86D6-3563-48CF-9D33-D8B6A3E290FD}"/>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6636CD30-AED7-42C4-A2EF-C3663066A988}"/>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B7D6B680-DD76-4A58-9500-32FA8FCCCD35}"/>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CE912B07-872D-4E78-B05B-4EF3A6C1ED98}"/>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896F70C6-6CC1-4537-992A-B425BCCEE389}"/>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F917149A-D57B-48A6-B05C-CCE016E29890}"/>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9381114D-B887-4BC6-A22B-2E11C077874A}"/>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D6D43D99-7EAE-4072-8916-6A7E9CAF8688}"/>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261DBD89-644A-4017-B463-D8743247AAEB}"/>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4A6E1F61-A1BC-4858-AFDB-53FE6619171E}"/>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2A37282D-DC4E-4C0B-87E9-967562642370}"/>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20682</xdr:rowOff>
    </xdr:from>
    <xdr:to>
      <xdr:col>85</xdr:col>
      <xdr:colOff>126364</xdr:colOff>
      <xdr:row>109</xdr:row>
      <xdr:rowOff>1088</xdr:rowOff>
    </xdr:to>
    <xdr:cxnSp macro="">
      <xdr:nvCxnSpPr>
        <xdr:cNvPr id="766" name="直線コネクタ 765">
          <a:extLst>
            <a:ext uri="{FF2B5EF4-FFF2-40B4-BE49-F238E27FC236}">
              <a16:creationId xmlns:a16="http://schemas.microsoft.com/office/drawing/2014/main" id="{C0249BA1-E417-481B-BF57-7D0F89430D25}"/>
            </a:ext>
          </a:extLst>
        </xdr:cNvPr>
        <xdr:cNvCxnSpPr/>
      </xdr:nvCxnSpPr>
      <xdr:spPr>
        <a:xfrm flipV="1">
          <a:off x="14703424" y="17161872"/>
          <a:ext cx="0" cy="1527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4915</xdr:rowOff>
    </xdr:from>
    <xdr:ext cx="405111" cy="259045"/>
    <xdr:sp macro="" textlink="">
      <xdr:nvSpPr>
        <xdr:cNvPr id="767" name="【庁舎】&#10;有形固定資産減価償却率最小値テキスト">
          <a:extLst>
            <a:ext uri="{FF2B5EF4-FFF2-40B4-BE49-F238E27FC236}">
              <a16:creationId xmlns:a16="http://schemas.microsoft.com/office/drawing/2014/main" id="{6FCCFAD2-B069-47EB-8373-122D8C411610}"/>
            </a:ext>
          </a:extLst>
        </xdr:cNvPr>
        <xdr:cNvSpPr txBox="1"/>
      </xdr:nvSpPr>
      <xdr:spPr>
        <a:xfrm>
          <a:off x="14742160" y="1869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1088</xdr:rowOff>
    </xdr:from>
    <xdr:to>
      <xdr:col>86</xdr:col>
      <xdr:colOff>25400</xdr:colOff>
      <xdr:row>109</xdr:row>
      <xdr:rowOff>1088</xdr:rowOff>
    </xdr:to>
    <xdr:cxnSp macro="">
      <xdr:nvCxnSpPr>
        <xdr:cNvPr id="768" name="直線コネクタ 767">
          <a:extLst>
            <a:ext uri="{FF2B5EF4-FFF2-40B4-BE49-F238E27FC236}">
              <a16:creationId xmlns:a16="http://schemas.microsoft.com/office/drawing/2014/main" id="{123EAB79-697B-4B80-8574-7B1BCB4BEB2A}"/>
            </a:ext>
          </a:extLst>
        </xdr:cNvPr>
        <xdr:cNvCxnSpPr/>
      </xdr:nvCxnSpPr>
      <xdr:spPr>
        <a:xfrm>
          <a:off x="14611350" y="186891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138809</xdr:rowOff>
    </xdr:from>
    <xdr:ext cx="340478" cy="259045"/>
    <xdr:sp macro="" textlink="">
      <xdr:nvSpPr>
        <xdr:cNvPr id="769" name="【庁舎】&#10;有形固定資産減価償却率最大値テキスト">
          <a:extLst>
            <a:ext uri="{FF2B5EF4-FFF2-40B4-BE49-F238E27FC236}">
              <a16:creationId xmlns:a16="http://schemas.microsoft.com/office/drawing/2014/main" id="{B63A1054-FC0E-4FD8-9FB9-2FE2A276D52E}"/>
            </a:ext>
          </a:extLst>
        </xdr:cNvPr>
        <xdr:cNvSpPr txBox="1"/>
      </xdr:nvSpPr>
      <xdr:spPr>
        <a:xfrm>
          <a:off x="14742160" y="16937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20682</xdr:rowOff>
    </xdr:from>
    <xdr:to>
      <xdr:col>86</xdr:col>
      <xdr:colOff>25400</xdr:colOff>
      <xdr:row>100</xdr:row>
      <xdr:rowOff>20682</xdr:rowOff>
    </xdr:to>
    <xdr:cxnSp macro="">
      <xdr:nvCxnSpPr>
        <xdr:cNvPr id="770" name="直線コネクタ 769">
          <a:extLst>
            <a:ext uri="{FF2B5EF4-FFF2-40B4-BE49-F238E27FC236}">
              <a16:creationId xmlns:a16="http://schemas.microsoft.com/office/drawing/2014/main" id="{B65650D3-089C-4B3F-B6AE-79A30E924E81}"/>
            </a:ext>
          </a:extLst>
        </xdr:cNvPr>
        <xdr:cNvCxnSpPr/>
      </xdr:nvCxnSpPr>
      <xdr:spPr>
        <a:xfrm>
          <a:off x="14611350" y="171618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95629</xdr:rowOff>
    </xdr:from>
    <xdr:ext cx="405111" cy="259045"/>
    <xdr:sp macro="" textlink="">
      <xdr:nvSpPr>
        <xdr:cNvPr id="771" name="【庁舎】&#10;有形固定資産減価償却率平均値テキスト">
          <a:extLst>
            <a:ext uri="{FF2B5EF4-FFF2-40B4-BE49-F238E27FC236}">
              <a16:creationId xmlns:a16="http://schemas.microsoft.com/office/drawing/2014/main" id="{12170DBC-9EB4-4995-AF7A-5CFF2263DC1D}"/>
            </a:ext>
          </a:extLst>
        </xdr:cNvPr>
        <xdr:cNvSpPr txBox="1"/>
      </xdr:nvSpPr>
      <xdr:spPr>
        <a:xfrm>
          <a:off x="14742160" y="177511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72752</xdr:rowOff>
    </xdr:from>
    <xdr:to>
      <xdr:col>85</xdr:col>
      <xdr:colOff>177800</xdr:colOff>
      <xdr:row>105</xdr:row>
      <xdr:rowOff>2902</xdr:rowOff>
    </xdr:to>
    <xdr:sp macro="" textlink="">
      <xdr:nvSpPr>
        <xdr:cNvPr id="772" name="フローチャート: 判断 771">
          <a:extLst>
            <a:ext uri="{FF2B5EF4-FFF2-40B4-BE49-F238E27FC236}">
              <a16:creationId xmlns:a16="http://schemas.microsoft.com/office/drawing/2014/main" id="{12C2F9CB-260C-4046-83D4-8D2FFE11C1F5}"/>
            </a:ext>
          </a:extLst>
        </xdr:cNvPr>
        <xdr:cNvSpPr/>
      </xdr:nvSpPr>
      <xdr:spPr>
        <a:xfrm>
          <a:off x="14649450" y="17903552"/>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71120</xdr:rowOff>
    </xdr:from>
    <xdr:to>
      <xdr:col>81</xdr:col>
      <xdr:colOff>101600</xdr:colOff>
      <xdr:row>105</xdr:row>
      <xdr:rowOff>1270</xdr:rowOff>
    </xdr:to>
    <xdr:sp macro="" textlink="">
      <xdr:nvSpPr>
        <xdr:cNvPr id="773" name="フローチャート: 判断 772">
          <a:extLst>
            <a:ext uri="{FF2B5EF4-FFF2-40B4-BE49-F238E27FC236}">
              <a16:creationId xmlns:a16="http://schemas.microsoft.com/office/drawing/2014/main" id="{BFF8A863-74B7-4A44-96C3-1B3048A3C207}"/>
            </a:ext>
          </a:extLst>
        </xdr:cNvPr>
        <xdr:cNvSpPr/>
      </xdr:nvSpPr>
      <xdr:spPr>
        <a:xfrm>
          <a:off x="13887450" y="1790001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66221</xdr:rowOff>
    </xdr:from>
    <xdr:to>
      <xdr:col>76</xdr:col>
      <xdr:colOff>165100</xdr:colOff>
      <xdr:row>104</xdr:row>
      <xdr:rowOff>167821</xdr:rowOff>
    </xdr:to>
    <xdr:sp macro="" textlink="">
      <xdr:nvSpPr>
        <xdr:cNvPr id="774" name="フローチャート: 判断 773">
          <a:extLst>
            <a:ext uri="{FF2B5EF4-FFF2-40B4-BE49-F238E27FC236}">
              <a16:creationId xmlns:a16="http://schemas.microsoft.com/office/drawing/2014/main" id="{E4DBAB33-8DBE-4C13-AF3D-B26476CD0DCA}"/>
            </a:ext>
          </a:extLst>
        </xdr:cNvPr>
        <xdr:cNvSpPr/>
      </xdr:nvSpPr>
      <xdr:spPr>
        <a:xfrm>
          <a:off x="13089890" y="1789511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98879</xdr:rowOff>
    </xdr:from>
    <xdr:to>
      <xdr:col>72</xdr:col>
      <xdr:colOff>38100</xdr:colOff>
      <xdr:row>105</xdr:row>
      <xdr:rowOff>29029</xdr:rowOff>
    </xdr:to>
    <xdr:sp macro="" textlink="">
      <xdr:nvSpPr>
        <xdr:cNvPr id="775" name="フローチャート: 判断 774">
          <a:extLst>
            <a:ext uri="{FF2B5EF4-FFF2-40B4-BE49-F238E27FC236}">
              <a16:creationId xmlns:a16="http://schemas.microsoft.com/office/drawing/2014/main" id="{BEF2C539-12BA-4992-B8AE-7B463345B9DD}"/>
            </a:ext>
          </a:extLst>
        </xdr:cNvPr>
        <xdr:cNvSpPr/>
      </xdr:nvSpPr>
      <xdr:spPr>
        <a:xfrm>
          <a:off x="12303760" y="17925869"/>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84182</xdr:rowOff>
    </xdr:from>
    <xdr:to>
      <xdr:col>67</xdr:col>
      <xdr:colOff>101600</xdr:colOff>
      <xdr:row>105</xdr:row>
      <xdr:rowOff>14332</xdr:rowOff>
    </xdr:to>
    <xdr:sp macro="" textlink="">
      <xdr:nvSpPr>
        <xdr:cNvPr id="776" name="フローチャート: 判断 775">
          <a:extLst>
            <a:ext uri="{FF2B5EF4-FFF2-40B4-BE49-F238E27FC236}">
              <a16:creationId xmlns:a16="http://schemas.microsoft.com/office/drawing/2014/main" id="{8CC20FEB-BDC4-41DF-8144-D14F02DD0B53}"/>
            </a:ext>
          </a:extLst>
        </xdr:cNvPr>
        <xdr:cNvSpPr/>
      </xdr:nvSpPr>
      <xdr:spPr>
        <a:xfrm>
          <a:off x="11487150" y="1791688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6F2194BE-5A78-4BF9-81C4-0B11B3BDE4EB}"/>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67E4BBC4-AD67-4053-8AA3-5C72F3799B38}"/>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DE3AA20A-A411-41A2-BB4A-4DD8B58EFA1D}"/>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1EEC2488-C47B-4C6C-82B8-F43D376DC305}"/>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8FD0EEC3-5DCE-4DEA-BFC5-75592CCD2A9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93980</xdr:rowOff>
    </xdr:from>
    <xdr:to>
      <xdr:col>85</xdr:col>
      <xdr:colOff>177800</xdr:colOff>
      <xdr:row>107</xdr:row>
      <xdr:rowOff>24130</xdr:rowOff>
    </xdr:to>
    <xdr:sp macro="" textlink="">
      <xdr:nvSpPr>
        <xdr:cNvPr id="782" name="楕円 781">
          <a:extLst>
            <a:ext uri="{FF2B5EF4-FFF2-40B4-BE49-F238E27FC236}">
              <a16:creationId xmlns:a16="http://schemas.microsoft.com/office/drawing/2014/main" id="{B413976A-ECF0-4EAD-ACD3-A1AD9C3FA6D8}"/>
            </a:ext>
          </a:extLst>
        </xdr:cNvPr>
        <xdr:cNvSpPr/>
      </xdr:nvSpPr>
      <xdr:spPr>
        <a:xfrm>
          <a:off x="14649450" y="182714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72407</xdr:rowOff>
    </xdr:from>
    <xdr:ext cx="405111" cy="259045"/>
    <xdr:sp macro="" textlink="">
      <xdr:nvSpPr>
        <xdr:cNvPr id="783" name="【庁舎】&#10;有形固定資産減価償却率該当値テキスト">
          <a:extLst>
            <a:ext uri="{FF2B5EF4-FFF2-40B4-BE49-F238E27FC236}">
              <a16:creationId xmlns:a16="http://schemas.microsoft.com/office/drawing/2014/main" id="{7F04508C-25F8-4416-AB6D-94771104963B}"/>
            </a:ext>
          </a:extLst>
        </xdr:cNvPr>
        <xdr:cNvSpPr txBox="1"/>
      </xdr:nvSpPr>
      <xdr:spPr>
        <a:xfrm>
          <a:off x="14742160"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61323</xdr:rowOff>
    </xdr:from>
    <xdr:to>
      <xdr:col>81</xdr:col>
      <xdr:colOff>101600</xdr:colOff>
      <xdr:row>106</xdr:row>
      <xdr:rowOff>162923</xdr:rowOff>
    </xdr:to>
    <xdr:sp macro="" textlink="">
      <xdr:nvSpPr>
        <xdr:cNvPr id="784" name="楕円 783">
          <a:extLst>
            <a:ext uri="{FF2B5EF4-FFF2-40B4-BE49-F238E27FC236}">
              <a16:creationId xmlns:a16="http://schemas.microsoft.com/office/drawing/2014/main" id="{F0C84433-F8C6-4E0E-891B-62DE3AB20FCD}"/>
            </a:ext>
          </a:extLst>
        </xdr:cNvPr>
        <xdr:cNvSpPr/>
      </xdr:nvSpPr>
      <xdr:spPr>
        <a:xfrm>
          <a:off x="13887450" y="18231213"/>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112123</xdr:rowOff>
    </xdr:from>
    <xdr:to>
      <xdr:col>85</xdr:col>
      <xdr:colOff>127000</xdr:colOff>
      <xdr:row>106</xdr:row>
      <xdr:rowOff>144780</xdr:rowOff>
    </xdr:to>
    <xdr:cxnSp macro="">
      <xdr:nvCxnSpPr>
        <xdr:cNvPr id="785" name="直線コネクタ 784">
          <a:extLst>
            <a:ext uri="{FF2B5EF4-FFF2-40B4-BE49-F238E27FC236}">
              <a16:creationId xmlns:a16="http://schemas.microsoft.com/office/drawing/2014/main" id="{D2A07ADD-495C-489F-BBC1-EAFC03161D7D}"/>
            </a:ext>
          </a:extLst>
        </xdr:cNvPr>
        <xdr:cNvCxnSpPr/>
      </xdr:nvCxnSpPr>
      <xdr:spPr>
        <a:xfrm>
          <a:off x="13942060" y="18285823"/>
          <a:ext cx="762000" cy="30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100512</xdr:rowOff>
    </xdr:from>
    <xdr:to>
      <xdr:col>76</xdr:col>
      <xdr:colOff>165100</xdr:colOff>
      <xdr:row>106</xdr:row>
      <xdr:rowOff>30662</xdr:rowOff>
    </xdr:to>
    <xdr:sp macro="" textlink="">
      <xdr:nvSpPr>
        <xdr:cNvPr id="786" name="楕円 785">
          <a:extLst>
            <a:ext uri="{FF2B5EF4-FFF2-40B4-BE49-F238E27FC236}">
              <a16:creationId xmlns:a16="http://schemas.microsoft.com/office/drawing/2014/main" id="{A5813AF3-AB45-4477-B37D-2563336878C6}"/>
            </a:ext>
          </a:extLst>
        </xdr:cNvPr>
        <xdr:cNvSpPr/>
      </xdr:nvSpPr>
      <xdr:spPr>
        <a:xfrm>
          <a:off x="13089890" y="18098952"/>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151312</xdr:rowOff>
    </xdr:from>
    <xdr:to>
      <xdr:col>81</xdr:col>
      <xdr:colOff>50800</xdr:colOff>
      <xdr:row>106</xdr:row>
      <xdr:rowOff>112123</xdr:rowOff>
    </xdr:to>
    <xdr:cxnSp macro="">
      <xdr:nvCxnSpPr>
        <xdr:cNvPr id="787" name="直線コネクタ 786">
          <a:extLst>
            <a:ext uri="{FF2B5EF4-FFF2-40B4-BE49-F238E27FC236}">
              <a16:creationId xmlns:a16="http://schemas.microsoft.com/office/drawing/2014/main" id="{010E66E0-C926-4EC9-9AF2-A114B9625144}"/>
            </a:ext>
          </a:extLst>
        </xdr:cNvPr>
        <xdr:cNvCxnSpPr/>
      </xdr:nvCxnSpPr>
      <xdr:spPr>
        <a:xfrm>
          <a:off x="13144500" y="18153562"/>
          <a:ext cx="797560" cy="132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157662</xdr:rowOff>
    </xdr:from>
    <xdr:to>
      <xdr:col>72</xdr:col>
      <xdr:colOff>38100</xdr:colOff>
      <xdr:row>106</xdr:row>
      <xdr:rowOff>87812</xdr:rowOff>
    </xdr:to>
    <xdr:sp macro="" textlink="">
      <xdr:nvSpPr>
        <xdr:cNvPr id="788" name="楕円 787">
          <a:extLst>
            <a:ext uri="{FF2B5EF4-FFF2-40B4-BE49-F238E27FC236}">
              <a16:creationId xmlns:a16="http://schemas.microsoft.com/office/drawing/2014/main" id="{55719F9B-AB35-4E4F-A73B-8CE9859BCAF9}"/>
            </a:ext>
          </a:extLst>
        </xdr:cNvPr>
        <xdr:cNvSpPr/>
      </xdr:nvSpPr>
      <xdr:spPr>
        <a:xfrm>
          <a:off x="12303760" y="18161817"/>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151312</xdr:rowOff>
    </xdr:from>
    <xdr:to>
      <xdr:col>76</xdr:col>
      <xdr:colOff>114300</xdr:colOff>
      <xdr:row>106</xdr:row>
      <xdr:rowOff>37012</xdr:rowOff>
    </xdr:to>
    <xdr:cxnSp macro="">
      <xdr:nvCxnSpPr>
        <xdr:cNvPr id="789" name="直線コネクタ 788">
          <a:extLst>
            <a:ext uri="{FF2B5EF4-FFF2-40B4-BE49-F238E27FC236}">
              <a16:creationId xmlns:a16="http://schemas.microsoft.com/office/drawing/2014/main" id="{73E60FF6-482B-41D1-BB77-36B4DB229ABE}"/>
            </a:ext>
          </a:extLst>
        </xdr:cNvPr>
        <xdr:cNvCxnSpPr/>
      </xdr:nvCxnSpPr>
      <xdr:spPr>
        <a:xfrm flipV="1">
          <a:off x="12346940" y="18153562"/>
          <a:ext cx="79756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133169</xdr:rowOff>
    </xdr:from>
    <xdr:to>
      <xdr:col>67</xdr:col>
      <xdr:colOff>101600</xdr:colOff>
      <xdr:row>106</xdr:row>
      <xdr:rowOff>63319</xdr:rowOff>
    </xdr:to>
    <xdr:sp macro="" textlink="">
      <xdr:nvSpPr>
        <xdr:cNvPr id="790" name="楕円 789">
          <a:extLst>
            <a:ext uri="{FF2B5EF4-FFF2-40B4-BE49-F238E27FC236}">
              <a16:creationId xmlns:a16="http://schemas.microsoft.com/office/drawing/2014/main" id="{6FE5D32C-1DD5-4E84-ADDE-5EAF460D2087}"/>
            </a:ext>
          </a:extLst>
        </xdr:cNvPr>
        <xdr:cNvSpPr/>
      </xdr:nvSpPr>
      <xdr:spPr>
        <a:xfrm>
          <a:off x="11487150" y="18139229"/>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12519</xdr:rowOff>
    </xdr:from>
    <xdr:to>
      <xdr:col>71</xdr:col>
      <xdr:colOff>177800</xdr:colOff>
      <xdr:row>106</xdr:row>
      <xdr:rowOff>37012</xdr:rowOff>
    </xdr:to>
    <xdr:cxnSp macro="">
      <xdr:nvCxnSpPr>
        <xdr:cNvPr id="791" name="直線コネクタ 790">
          <a:extLst>
            <a:ext uri="{FF2B5EF4-FFF2-40B4-BE49-F238E27FC236}">
              <a16:creationId xmlns:a16="http://schemas.microsoft.com/office/drawing/2014/main" id="{6BF56A92-06B8-4E8E-A5BD-BA88F24CA16B}"/>
            </a:ext>
          </a:extLst>
        </xdr:cNvPr>
        <xdr:cNvCxnSpPr/>
      </xdr:nvCxnSpPr>
      <xdr:spPr>
        <a:xfrm>
          <a:off x="11541760" y="18190029"/>
          <a:ext cx="80518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17797</xdr:rowOff>
    </xdr:from>
    <xdr:ext cx="405111" cy="259045"/>
    <xdr:sp macro="" textlink="">
      <xdr:nvSpPr>
        <xdr:cNvPr id="792" name="n_1aveValue【庁舎】&#10;有形固定資産減価償却率">
          <a:extLst>
            <a:ext uri="{FF2B5EF4-FFF2-40B4-BE49-F238E27FC236}">
              <a16:creationId xmlns:a16="http://schemas.microsoft.com/office/drawing/2014/main" id="{35D48BD6-4242-4DBE-AE80-4A28F4406D15}"/>
            </a:ext>
          </a:extLst>
        </xdr:cNvPr>
        <xdr:cNvSpPr txBox="1"/>
      </xdr:nvSpPr>
      <xdr:spPr>
        <a:xfrm>
          <a:off x="13738234" y="1768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12898</xdr:rowOff>
    </xdr:from>
    <xdr:ext cx="405111" cy="259045"/>
    <xdr:sp macro="" textlink="">
      <xdr:nvSpPr>
        <xdr:cNvPr id="793" name="n_2aveValue【庁舎】&#10;有形固定資産減価償却率">
          <a:extLst>
            <a:ext uri="{FF2B5EF4-FFF2-40B4-BE49-F238E27FC236}">
              <a16:creationId xmlns:a16="http://schemas.microsoft.com/office/drawing/2014/main" id="{E1AECEA8-4F37-44B4-B353-E8AB09FF116B}"/>
            </a:ext>
          </a:extLst>
        </xdr:cNvPr>
        <xdr:cNvSpPr txBox="1"/>
      </xdr:nvSpPr>
      <xdr:spPr>
        <a:xfrm>
          <a:off x="12957184" y="17676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45556</xdr:rowOff>
    </xdr:from>
    <xdr:ext cx="405111" cy="259045"/>
    <xdr:sp macro="" textlink="">
      <xdr:nvSpPr>
        <xdr:cNvPr id="794" name="n_3aveValue【庁舎】&#10;有形固定資産減価償却率">
          <a:extLst>
            <a:ext uri="{FF2B5EF4-FFF2-40B4-BE49-F238E27FC236}">
              <a16:creationId xmlns:a16="http://schemas.microsoft.com/office/drawing/2014/main" id="{D8235276-B918-4FCF-ABA5-90805E022E26}"/>
            </a:ext>
          </a:extLst>
        </xdr:cNvPr>
        <xdr:cNvSpPr txBox="1"/>
      </xdr:nvSpPr>
      <xdr:spPr>
        <a:xfrm>
          <a:off x="12171054" y="17706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30859</xdr:rowOff>
    </xdr:from>
    <xdr:ext cx="405111" cy="259045"/>
    <xdr:sp macro="" textlink="">
      <xdr:nvSpPr>
        <xdr:cNvPr id="795" name="n_4aveValue【庁舎】&#10;有形固定資産減価償却率">
          <a:extLst>
            <a:ext uri="{FF2B5EF4-FFF2-40B4-BE49-F238E27FC236}">
              <a16:creationId xmlns:a16="http://schemas.microsoft.com/office/drawing/2014/main" id="{E1760125-0027-4A91-85EB-6DD0EEF85BC6}"/>
            </a:ext>
          </a:extLst>
        </xdr:cNvPr>
        <xdr:cNvSpPr txBox="1"/>
      </xdr:nvSpPr>
      <xdr:spPr>
        <a:xfrm>
          <a:off x="11354444" y="1768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154050</xdr:rowOff>
    </xdr:from>
    <xdr:ext cx="405111" cy="259045"/>
    <xdr:sp macro="" textlink="">
      <xdr:nvSpPr>
        <xdr:cNvPr id="796" name="n_1mainValue【庁舎】&#10;有形固定資産減価償却率">
          <a:extLst>
            <a:ext uri="{FF2B5EF4-FFF2-40B4-BE49-F238E27FC236}">
              <a16:creationId xmlns:a16="http://schemas.microsoft.com/office/drawing/2014/main" id="{34737376-200E-4555-BE14-483E76967292}"/>
            </a:ext>
          </a:extLst>
        </xdr:cNvPr>
        <xdr:cNvSpPr txBox="1"/>
      </xdr:nvSpPr>
      <xdr:spPr>
        <a:xfrm>
          <a:off x="1373823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21789</xdr:rowOff>
    </xdr:from>
    <xdr:ext cx="405111" cy="259045"/>
    <xdr:sp macro="" textlink="">
      <xdr:nvSpPr>
        <xdr:cNvPr id="797" name="n_2mainValue【庁舎】&#10;有形固定資産減価償却率">
          <a:extLst>
            <a:ext uri="{FF2B5EF4-FFF2-40B4-BE49-F238E27FC236}">
              <a16:creationId xmlns:a16="http://schemas.microsoft.com/office/drawing/2014/main" id="{2E81EFE6-4B8B-4DBB-A3C8-3E1E293F42F5}"/>
            </a:ext>
          </a:extLst>
        </xdr:cNvPr>
        <xdr:cNvSpPr txBox="1"/>
      </xdr:nvSpPr>
      <xdr:spPr>
        <a:xfrm>
          <a:off x="12957184" y="18191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78939</xdr:rowOff>
    </xdr:from>
    <xdr:ext cx="405111" cy="259045"/>
    <xdr:sp macro="" textlink="">
      <xdr:nvSpPr>
        <xdr:cNvPr id="798" name="n_3mainValue【庁舎】&#10;有形固定資産減価償却率">
          <a:extLst>
            <a:ext uri="{FF2B5EF4-FFF2-40B4-BE49-F238E27FC236}">
              <a16:creationId xmlns:a16="http://schemas.microsoft.com/office/drawing/2014/main" id="{348870C4-1AB3-4467-8E63-C270CE2A9059}"/>
            </a:ext>
          </a:extLst>
        </xdr:cNvPr>
        <xdr:cNvSpPr txBox="1"/>
      </xdr:nvSpPr>
      <xdr:spPr>
        <a:xfrm>
          <a:off x="12171054" y="1825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54446</xdr:rowOff>
    </xdr:from>
    <xdr:ext cx="405111" cy="259045"/>
    <xdr:sp macro="" textlink="">
      <xdr:nvSpPr>
        <xdr:cNvPr id="799" name="n_4mainValue【庁舎】&#10;有形固定資産減価償却率">
          <a:extLst>
            <a:ext uri="{FF2B5EF4-FFF2-40B4-BE49-F238E27FC236}">
              <a16:creationId xmlns:a16="http://schemas.microsoft.com/office/drawing/2014/main" id="{1662D809-0607-45C8-8BC8-EEC11481F047}"/>
            </a:ext>
          </a:extLst>
        </xdr:cNvPr>
        <xdr:cNvSpPr txBox="1"/>
      </xdr:nvSpPr>
      <xdr:spPr>
        <a:xfrm>
          <a:off x="11354444" y="182319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BB2E4D7F-5C7A-4B8A-A746-8268E30ED82E}"/>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8A78A40D-DB41-4D9F-BE3B-E8D145CDC82F}"/>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CC13D855-9E83-4BD3-B917-BDDA95B25D1F}"/>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1F01C2EA-BDAE-4CC7-9B7A-8A8E8E8F6F02}"/>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EA45FC07-C2CE-4406-8F8D-A085592AE7E6}"/>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9B629B95-20BB-4F6A-ADD9-F20D9D728031}"/>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千葉県平均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B9610EA5-2170-4F34-B399-44431DBBE22D}"/>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784308B5-1961-49CE-88D4-5C3EDDE061E8}"/>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563ACB79-A78A-47CC-B0F5-3332D67D31D9}"/>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4885A626-ACFF-42FB-AAEC-0FCBEFBBAFF3}"/>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0" name="直線コネクタ 809">
          <a:extLst>
            <a:ext uri="{FF2B5EF4-FFF2-40B4-BE49-F238E27FC236}">
              <a16:creationId xmlns:a16="http://schemas.microsoft.com/office/drawing/2014/main" id="{0DDA3D76-7E21-45C8-A714-823CA5637CF7}"/>
            </a:ext>
          </a:extLst>
        </xdr:cNvPr>
        <xdr:cNvCxnSpPr/>
      </xdr:nvCxnSpPr>
      <xdr:spPr>
        <a:xfrm>
          <a:off x="1645920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B577E27B-55FF-453B-8723-F0BAE0864E6A}"/>
            </a:ext>
          </a:extLst>
        </xdr:cNvPr>
        <xdr:cNvSpPr txBox="1"/>
      </xdr:nvSpPr>
      <xdr:spPr>
        <a:xfrm>
          <a:off x="16047266"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2" name="直線コネクタ 811">
          <a:extLst>
            <a:ext uri="{FF2B5EF4-FFF2-40B4-BE49-F238E27FC236}">
              <a16:creationId xmlns:a16="http://schemas.microsoft.com/office/drawing/2014/main" id="{4433BEDD-7E94-4BB0-8207-BB76E808670E}"/>
            </a:ext>
          </a:extLst>
        </xdr:cNvPr>
        <xdr:cNvCxnSpPr/>
      </xdr:nvCxnSpPr>
      <xdr:spPr>
        <a:xfrm>
          <a:off x="1645920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3" name="テキスト ボックス 812">
          <a:extLst>
            <a:ext uri="{FF2B5EF4-FFF2-40B4-BE49-F238E27FC236}">
              <a16:creationId xmlns:a16="http://schemas.microsoft.com/office/drawing/2014/main" id="{1B3D5556-DABE-4538-B95B-CC20C6838172}"/>
            </a:ext>
          </a:extLst>
        </xdr:cNvPr>
        <xdr:cNvSpPr txBox="1"/>
      </xdr:nvSpPr>
      <xdr:spPr>
        <a:xfrm>
          <a:off x="16047266" y="1825653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4" name="直線コネクタ 813">
          <a:extLst>
            <a:ext uri="{FF2B5EF4-FFF2-40B4-BE49-F238E27FC236}">
              <a16:creationId xmlns:a16="http://schemas.microsoft.com/office/drawing/2014/main" id="{9878A2C2-0A3F-4E49-8E11-C4B0BAB8F00E}"/>
            </a:ext>
          </a:extLst>
        </xdr:cNvPr>
        <xdr:cNvCxnSpPr/>
      </xdr:nvCxnSpPr>
      <xdr:spPr>
        <a:xfrm>
          <a:off x="1645920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5" name="テキスト ボックス 814">
          <a:extLst>
            <a:ext uri="{FF2B5EF4-FFF2-40B4-BE49-F238E27FC236}">
              <a16:creationId xmlns:a16="http://schemas.microsoft.com/office/drawing/2014/main" id="{487E378F-5230-4C47-B61F-21175A693338}"/>
            </a:ext>
          </a:extLst>
        </xdr:cNvPr>
        <xdr:cNvSpPr txBox="1"/>
      </xdr:nvSpPr>
      <xdr:spPr>
        <a:xfrm>
          <a:off x="16047266" y="1792425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6" name="直線コネクタ 815">
          <a:extLst>
            <a:ext uri="{FF2B5EF4-FFF2-40B4-BE49-F238E27FC236}">
              <a16:creationId xmlns:a16="http://schemas.microsoft.com/office/drawing/2014/main" id="{D5B8A93A-8335-46A4-9636-30501D75F51C}"/>
            </a:ext>
          </a:extLst>
        </xdr:cNvPr>
        <xdr:cNvCxnSpPr/>
      </xdr:nvCxnSpPr>
      <xdr:spPr>
        <a:xfrm>
          <a:off x="1645920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7" name="テキスト ボックス 816">
          <a:extLst>
            <a:ext uri="{FF2B5EF4-FFF2-40B4-BE49-F238E27FC236}">
              <a16:creationId xmlns:a16="http://schemas.microsoft.com/office/drawing/2014/main" id="{86ACD8B8-F5CD-4DFE-8806-2FDFC71C202E}"/>
            </a:ext>
          </a:extLst>
        </xdr:cNvPr>
        <xdr:cNvSpPr txBox="1"/>
      </xdr:nvSpPr>
      <xdr:spPr>
        <a:xfrm>
          <a:off x="1604726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8" name="直線コネクタ 817">
          <a:extLst>
            <a:ext uri="{FF2B5EF4-FFF2-40B4-BE49-F238E27FC236}">
              <a16:creationId xmlns:a16="http://schemas.microsoft.com/office/drawing/2014/main" id="{98663DE8-B0F2-4269-B426-E2B5675007A8}"/>
            </a:ext>
          </a:extLst>
        </xdr:cNvPr>
        <xdr:cNvCxnSpPr/>
      </xdr:nvCxnSpPr>
      <xdr:spPr>
        <a:xfrm>
          <a:off x="1645920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9" name="テキスト ボックス 818">
          <a:extLst>
            <a:ext uri="{FF2B5EF4-FFF2-40B4-BE49-F238E27FC236}">
              <a16:creationId xmlns:a16="http://schemas.microsoft.com/office/drawing/2014/main" id="{4CEA8295-0703-4218-8919-6063FF7C7C39}"/>
            </a:ext>
          </a:extLst>
        </xdr:cNvPr>
        <xdr:cNvSpPr txBox="1"/>
      </xdr:nvSpPr>
      <xdr:spPr>
        <a:xfrm>
          <a:off x="16047266" y="1727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0" name="直線コネクタ 819">
          <a:extLst>
            <a:ext uri="{FF2B5EF4-FFF2-40B4-BE49-F238E27FC236}">
              <a16:creationId xmlns:a16="http://schemas.microsoft.com/office/drawing/2014/main" id="{8FE47E90-B1B0-4775-ADAA-A37007055D03}"/>
            </a:ext>
          </a:extLst>
        </xdr:cNvPr>
        <xdr:cNvCxnSpPr/>
      </xdr:nvCxnSpPr>
      <xdr:spPr>
        <a:xfrm>
          <a:off x="1645920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1" name="テキスト ボックス 820">
          <a:extLst>
            <a:ext uri="{FF2B5EF4-FFF2-40B4-BE49-F238E27FC236}">
              <a16:creationId xmlns:a16="http://schemas.microsoft.com/office/drawing/2014/main" id="{C0FBAA24-87AE-4B9E-99E6-A1DC953ED442}"/>
            </a:ext>
          </a:extLst>
        </xdr:cNvPr>
        <xdr:cNvSpPr txBox="1"/>
      </xdr:nvSpPr>
      <xdr:spPr>
        <a:xfrm>
          <a:off x="16047266" y="169464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CBD72996-298D-46F2-915A-AF8F58453171}"/>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F2050624-583C-4C17-829C-2C5CE21EFD4F}"/>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62065A21-DD7F-48FA-A85D-A52D66E16394}"/>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86542</xdr:rowOff>
    </xdr:from>
    <xdr:to>
      <xdr:col>116</xdr:col>
      <xdr:colOff>62864</xdr:colOff>
      <xdr:row>108</xdr:row>
      <xdr:rowOff>44631</xdr:rowOff>
    </xdr:to>
    <xdr:cxnSp macro="">
      <xdr:nvCxnSpPr>
        <xdr:cNvPr id="825" name="直線コネクタ 824">
          <a:extLst>
            <a:ext uri="{FF2B5EF4-FFF2-40B4-BE49-F238E27FC236}">
              <a16:creationId xmlns:a16="http://schemas.microsoft.com/office/drawing/2014/main" id="{BAEFF65C-1A81-4154-A79B-3CEE53E63B3F}"/>
            </a:ext>
          </a:extLst>
        </xdr:cNvPr>
        <xdr:cNvCxnSpPr/>
      </xdr:nvCxnSpPr>
      <xdr:spPr>
        <a:xfrm flipV="1">
          <a:off x="19947254" y="17061997"/>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48458</xdr:rowOff>
    </xdr:from>
    <xdr:ext cx="469744" cy="259045"/>
    <xdr:sp macro="" textlink="">
      <xdr:nvSpPr>
        <xdr:cNvPr id="826" name="【庁舎】&#10;一人当たり面積最小値テキスト">
          <a:extLst>
            <a:ext uri="{FF2B5EF4-FFF2-40B4-BE49-F238E27FC236}">
              <a16:creationId xmlns:a16="http://schemas.microsoft.com/office/drawing/2014/main" id="{1B999C79-710D-47B8-9C9D-E4336E078F79}"/>
            </a:ext>
          </a:extLst>
        </xdr:cNvPr>
        <xdr:cNvSpPr txBox="1"/>
      </xdr:nvSpPr>
      <xdr:spPr>
        <a:xfrm>
          <a:off x="19985990" y="18566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44631</xdr:rowOff>
    </xdr:from>
    <xdr:to>
      <xdr:col>116</xdr:col>
      <xdr:colOff>152400</xdr:colOff>
      <xdr:row>108</xdr:row>
      <xdr:rowOff>44631</xdr:rowOff>
    </xdr:to>
    <xdr:cxnSp macro="">
      <xdr:nvCxnSpPr>
        <xdr:cNvPr id="827" name="直線コネクタ 826">
          <a:extLst>
            <a:ext uri="{FF2B5EF4-FFF2-40B4-BE49-F238E27FC236}">
              <a16:creationId xmlns:a16="http://schemas.microsoft.com/office/drawing/2014/main" id="{6566A95B-DA98-4C7F-80D8-76EB263466CB}"/>
            </a:ext>
          </a:extLst>
        </xdr:cNvPr>
        <xdr:cNvCxnSpPr/>
      </xdr:nvCxnSpPr>
      <xdr:spPr>
        <a:xfrm>
          <a:off x="19885660" y="1856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33219</xdr:rowOff>
    </xdr:from>
    <xdr:ext cx="469744" cy="259045"/>
    <xdr:sp macro="" textlink="">
      <xdr:nvSpPr>
        <xdr:cNvPr id="828" name="【庁舎】&#10;一人当たり面積最大値テキスト">
          <a:extLst>
            <a:ext uri="{FF2B5EF4-FFF2-40B4-BE49-F238E27FC236}">
              <a16:creationId xmlns:a16="http://schemas.microsoft.com/office/drawing/2014/main" id="{7A2A79F9-4DFA-4111-B5FE-692530F1D109}"/>
            </a:ext>
          </a:extLst>
        </xdr:cNvPr>
        <xdr:cNvSpPr txBox="1"/>
      </xdr:nvSpPr>
      <xdr:spPr>
        <a:xfrm>
          <a:off x="19985990" y="16833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86542</xdr:rowOff>
    </xdr:from>
    <xdr:to>
      <xdr:col>116</xdr:col>
      <xdr:colOff>152400</xdr:colOff>
      <xdr:row>99</xdr:row>
      <xdr:rowOff>86542</xdr:rowOff>
    </xdr:to>
    <xdr:cxnSp macro="">
      <xdr:nvCxnSpPr>
        <xdr:cNvPr id="829" name="直線コネクタ 828">
          <a:extLst>
            <a:ext uri="{FF2B5EF4-FFF2-40B4-BE49-F238E27FC236}">
              <a16:creationId xmlns:a16="http://schemas.microsoft.com/office/drawing/2014/main" id="{0C61CD95-184C-4E8E-A65D-1BA45D21C5A4}"/>
            </a:ext>
          </a:extLst>
        </xdr:cNvPr>
        <xdr:cNvCxnSpPr/>
      </xdr:nvCxnSpPr>
      <xdr:spPr>
        <a:xfrm>
          <a:off x="19885660" y="170619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36303</xdr:rowOff>
    </xdr:from>
    <xdr:ext cx="469744" cy="259045"/>
    <xdr:sp macro="" textlink="">
      <xdr:nvSpPr>
        <xdr:cNvPr id="830" name="【庁舎】&#10;一人当たり面積平均値テキスト">
          <a:extLst>
            <a:ext uri="{FF2B5EF4-FFF2-40B4-BE49-F238E27FC236}">
              <a16:creationId xmlns:a16="http://schemas.microsoft.com/office/drawing/2014/main" id="{65087643-4715-4DC9-8E42-F41A203445BD}"/>
            </a:ext>
          </a:extLst>
        </xdr:cNvPr>
        <xdr:cNvSpPr txBox="1"/>
      </xdr:nvSpPr>
      <xdr:spPr>
        <a:xfrm>
          <a:off x="19985990" y="1803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13426</xdr:rowOff>
    </xdr:from>
    <xdr:to>
      <xdr:col>116</xdr:col>
      <xdr:colOff>114300</xdr:colOff>
      <xdr:row>106</xdr:row>
      <xdr:rowOff>115026</xdr:rowOff>
    </xdr:to>
    <xdr:sp macro="" textlink="">
      <xdr:nvSpPr>
        <xdr:cNvPr id="831" name="フローチャート: 判断 830">
          <a:extLst>
            <a:ext uri="{FF2B5EF4-FFF2-40B4-BE49-F238E27FC236}">
              <a16:creationId xmlns:a16="http://schemas.microsoft.com/office/drawing/2014/main" id="{CE52392F-C220-48BE-97D6-F617C3E4D596}"/>
            </a:ext>
          </a:extLst>
        </xdr:cNvPr>
        <xdr:cNvSpPr/>
      </xdr:nvSpPr>
      <xdr:spPr>
        <a:xfrm>
          <a:off x="19904710" y="1819093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16692</xdr:rowOff>
    </xdr:from>
    <xdr:to>
      <xdr:col>112</xdr:col>
      <xdr:colOff>38100</xdr:colOff>
      <xdr:row>106</xdr:row>
      <xdr:rowOff>118292</xdr:rowOff>
    </xdr:to>
    <xdr:sp macro="" textlink="">
      <xdr:nvSpPr>
        <xdr:cNvPr id="832" name="フローチャート: 判断 831">
          <a:extLst>
            <a:ext uri="{FF2B5EF4-FFF2-40B4-BE49-F238E27FC236}">
              <a16:creationId xmlns:a16="http://schemas.microsoft.com/office/drawing/2014/main" id="{31FFEFF0-023C-4465-BF67-5AE7004966A0}"/>
            </a:ext>
          </a:extLst>
        </xdr:cNvPr>
        <xdr:cNvSpPr/>
      </xdr:nvSpPr>
      <xdr:spPr>
        <a:xfrm>
          <a:off x="19161760" y="18194202"/>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30843</xdr:rowOff>
    </xdr:from>
    <xdr:to>
      <xdr:col>107</xdr:col>
      <xdr:colOff>101600</xdr:colOff>
      <xdr:row>106</xdr:row>
      <xdr:rowOff>132443</xdr:rowOff>
    </xdr:to>
    <xdr:sp macro="" textlink="">
      <xdr:nvSpPr>
        <xdr:cNvPr id="833" name="フローチャート: 判断 832">
          <a:extLst>
            <a:ext uri="{FF2B5EF4-FFF2-40B4-BE49-F238E27FC236}">
              <a16:creationId xmlns:a16="http://schemas.microsoft.com/office/drawing/2014/main" id="{BA60108F-FE56-4B8D-ADAC-293FFD4CC064}"/>
            </a:ext>
          </a:extLst>
        </xdr:cNvPr>
        <xdr:cNvSpPr/>
      </xdr:nvSpPr>
      <xdr:spPr>
        <a:xfrm>
          <a:off x="18345150" y="1820263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166370</xdr:rowOff>
    </xdr:from>
    <xdr:to>
      <xdr:col>102</xdr:col>
      <xdr:colOff>165100</xdr:colOff>
      <xdr:row>106</xdr:row>
      <xdr:rowOff>96520</xdr:rowOff>
    </xdr:to>
    <xdr:sp macro="" textlink="">
      <xdr:nvSpPr>
        <xdr:cNvPr id="834" name="フローチャート: 判断 833">
          <a:extLst>
            <a:ext uri="{FF2B5EF4-FFF2-40B4-BE49-F238E27FC236}">
              <a16:creationId xmlns:a16="http://schemas.microsoft.com/office/drawing/2014/main" id="{83E55704-63B4-45B6-BE6B-9C6D75FB2364}"/>
            </a:ext>
          </a:extLst>
        </xdr:cNvPr>
        <xdr:cNvSpPr/>
      </xdr:nvSpPr>
      <xdr:spPr>
        <a:xfrm>
          <a:off x="17547590" y="1817243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154395</xdr:rowOff>
    </xdr:from>
    <xdr:to>
      <xdr:col>98</xdr:col>
      <xdr:colOff>38100</xdr:colOff>
      <xdr:row>106</xdr:row>
      <xdr:rowOff>84545</xdr:rowOff>
    </xdr:to>
    <xdr:sp macro="" textlink="">
      <xdr:nvSpPr>
        <xdr:cNvPr id="835" name="フローチャート: 判断 834">
          <a:extLst>
            <a:ext uri="{FF2B5EF4-FFF2-40B4-BE49-F238E27FC236}">
              <a16:creationId xmlns:a16="http://schemas.microsoft.com/office/drawing/2014/main" id="{3A6811FB-9910-4E49-9A8D-85E61422E303}"/>
            </a:ext>
          </a:extLst>
        </xdr:cNvPr>
        <xdr:cNvSpPr/>
      </xdr:nvSpPr>
      <xdr:spPr>
        <a:xfrm>
          <a:off x="16761460" y="1815664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66471EC4-40D6-46DA-9D35-6CF2F1E3FAF6}"/>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9875894A-CDB0-488D-91BD-27444D5B58B4}"/>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B1A9468E-3EAA-411C-A997-5B76F4D6777C}"/>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B7A58081-3495-4305-94B4-E44ACD4B8031}"/>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885CE5BF-2240-4B6F-A906-406F7C94EB44}"/>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841" name="楕円 840">
          <a:extLst>
            <a:ext uri="{FF2B5EF4-FFF2-40B4-BE49-F238E27FC236}">
              <a16:creationId xmlns:a16="http://schemas.microsoft.com/office/drawing/2014/main" id="{6188F37A-1972-4020-8E14-D05C4A0012B0}"/>
            </a:ext>
          </a:extLst>
        </xdr:cNvPr>
        <xdr:cNvSpPr/>
      </xdr:nvSpPr>
      <xdr:spPr>
        <a:xfrm>
          <a:off x="19904710" y="1838198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15257</xdr:rowOff>
    </xdr:from>
    <xdr:ext cx="469744" cy="259045"/>
    <xdr:sp macro="" textlink="">
      <xdr:nvSpPr>
        <xdr:cNvPr id="842" name="【庁舎】&#10;一人当たり面積該当値テキスト">
          <a:extLst>
            <a:ext uri="{FF2B5EF4-FFF2-40B4-BE49-F238E27FC236}">
              <a16:creationId xmlns:a16="http://schemas.microsoft.com/office/drawing/2014/main" id="{CE8CC990-8B5A-46EF-A940-E73E875DC0BD}"/>
            </a:ext>
          </a:extLst>
        </xdr:cNvPr>
        <xdr:cNvSpPr txBox="1"/>
      </xdr:nvSpPr>
      <xdr:spPr>
        <a:xfrm>
          <a:off x="19985990" y="1836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41184</xdr:rowOff>
    </xdr:from>
    <xdr:to>
      <xdr:col>112</xdr:col>
      <xdr:colOff>38100</xdr:colOff>
      <xdr:row>107</xdr:row>
      <xdr:rowOff>142784</xdr:rowOff>
    </xdr:to>
    <xdr:sp macro="" textlink="">
      <xdr:nvSpPr>
        <xdr:cNvPr id="843" name="楕円 842">
          <a:extLst>
            <a:ext uri="{FF2B5EF4-FFF2-40B4-BE49-F238E27FC236}">
              <a16:creationId xmlns:a16="http://schemas.microsoft.com/office/drawing/2014/main" id="{FEA73FCF-6163-4DA2-B3A8-6AF413318FE6}"/>
            </a:ext>
          </a:extLst>
        </xdr:cNvPr>
        <xdr:cNvSpPr/>
      </xdr:nvSpPr>
      <xdr:spPr>
        <a:xfrm>
          <a:off x="19161760" y="18386334"/>
          <a:ext cx="7874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87630</xdr:rowOff>
    </xdr:from>
    <xdr:to>
      <xdr:col>116</xdr:col>
      <xdr:colOff>63500</xdr:colOff>
      <xdr:row>107</xdr:row>
      <xdr:rowOff>91984</xdr:rowOff>
    </xdr:to>
    <xdr:cxnSp macro="">
      <xdr:nvCxnSpPr>
        <xdr:cNvPr id="844" name="直線コネクタ 843">
          <a:extLst>
            <a:ext uri="{FF2B5EF4-FFF2-40B4-BE49-F238E27FC236}">
              <a16:creationId xmlns:a16="http://schemas.microsoft.com/office/drawing/2014/main" id="{B29F5A07-68DA-47A5-8EA6-DED6DD09806D}"/>
            </a:ext>
          </a:extLst>
        </xdr:cNvPr>
        <xdr:cNvCxnSpPr/>
      </xdr:nvCxnSpPr>
      <xdr:spPr>
        <a:xfrm flipV="1">
          <a:off x="19204940" y="18436590"/>
          <a:ext cx="74295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44450</xdr:rowOff>
    </xdr:from>
    <xdr:to>
      <xdr:col>107</xdr:col>
      <xdr:colOff>101600</xdr:colOff>
      <xdr:row>107</xdr:row>
      <xdr:rowOff>146050</xdr:rowOff>
    </xdr:to>
    <xdr:sp macro="" textlink="">
      <xdr:nvSpPr>
        <xdr:cNvPr id="845" name="楕円 844">
          <a:extLst>
            <a:ext uri="{FF2B5EF4-FFF2-40B4-BE49-F238E27FC236}">
              <a16:creationId xmlns:a16="http://schemas.microsoft.com/office/drawing/2014/main" id="{C46F2DF8-4E1B-47C2-A18F-83D6D904DC3A}"/>
            </a:ext>
          </a:extLst>
        </xdr:cNvPr>
        <xdr:cNvSpPr/>
      </xdr:nvSpPr>
      <xdr:spPr>
        <a:xfrm>
          <a:off x="18345150" y="1839150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91984</xdr:rowOff>
    </xdr:from>
    <xdr:to>
      <xdr:col>111</xdr:col>
      <xdr:colOff>177800</xdr:colOff>
      <xdr:row>107</xdr:row>
      <xdr:rowOff>95250</xdr:rowOff>
    </xdr:to>
    <xdr:cxnSp macro="">
      <xdr:nvCxnSpPr>
        <xdr:cNvPr id="846" name="直線コネクタ 845">
          <a:extLst>
            <a:ext uri="{FF2B5EF4-FFF2-40B4-BE49-F238E27FC236}">
              <a16:creationId xmlns:a16="http://schemas.microsoft.com/office/drawing/2014/main" id="{2957CA93-B7AB-4883-83A2-245AD3C99C5A}"/>
            </a:ext>
          </a:extLst>
        </xdr:cNvPr>
        <xdr:cNvCxnSpPr/>
      </xdr:nvCxnSpPr>
      <xdr:spPr>
        <a:xfrm flipV="1">
          <a:off x="18399760" y="18440944"/>
          <a:ext cx="80518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47716</xdr:rowOff>
    </xdr:from>
    <xdr:to>
      <xdr:col>102</xdr:col>
      <xdr:colOff>165100</xdr:colOff>
      <xdr:row>107</xdr:row>
      <xdr:rowOff>149316</xdr:rowOff>
    </xdr:to>
    <xdr:sp macro="" textlink="">
      <xdr:nvSpPr>
        <xdr:cNvPr id="847" name="楕円 846">
          <a:extLst>
            <a:ext uri="{FF2B5EF4-FFF2-40B4-BE49-F238E27FC236}">
              <a16:creationId xmlns:a16="http://schemas.microsoft.com/office/drawing/2014/main" id="{08BD5053-0B47-4F25-AAED-8F73CD35EE88}"/>
            </a:ext>
          </a:extLst>
        </xdr:cNvPr>
        <xdr:cNvSpPr/>
      </xdr:nvSpPr>
      <xdr:spPr>
        <a:xfrm>
          <a:off x="17547590" y="18394771"/>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95250</xdr:rowOff>
    </xdr:from>
    <xdr:to>
      <xdr:col>107</xdr:col>
      <xdr:colOff>50800</xdr:colOff>
      <xdr:row>107</xdr:row>
      <xdr:rowOff>98516</xdr:rowOff>
    </xdr:to>
    <xdr:cxnSp macro="">
      <xdr:nvCxnSpPr>
        <xdr:cNvPr id="848" name="直線コネクタ 847">
          <a:extLst>
            <a:ext uri="{FF2B5EF4-FFF2-40B4-BE49-F238E27FC236}">
              <a16:creationId xmlns:a16="http://schemas.microsoft.com/office/drawing/2014/main" id="{077433A3-F783-45E1-8513-041F4194F99C}"/>
            </a:ext>
          </a:extLst>
        </xdr:cNvPr>
        <xdr:cNvCxnSpPr/>
      </xdr:nvCxnSpPr>
      <xdr:spPr>
        <a:xfrm flipV="1">
          <a:off x="17602200" y="18436590"/>
          <a:ext cx="79756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49893</xdr:rowOff>
    </xdr:from>
    <xdr:to>
      <xdr:col>98</xdr:col>
      <xdr:colOff>38100</xdr:colOff>
      <xdr:row>107</xdr:row>
      <xdr:rowOff>151493</xdr:rowOff>
    </xdr:to>
    <xdr:sp macro="" textlink="">
      <xdr:nvSpPr>
        <xdr:cNvPr id="849" name="楕円 848">
          <a:extLst>
            <a:ext uri="{FF2B5EF4-FFF2-40B4-BE49-F238E27FC236}">
              <a16:creationId xmlns:a16="http://schemas.microsoft.com/office/drawing/2014/main" id="{DAA514CB-CAC9-4CF7-AD7D-4DBDE1050F0D}"/>
            </a:ext>
          </a:extLst>
        </xdr:cNvPr>
        <xdr:cNvSpPr/>
      </xdr:nvSpPr>
      <xdr:spPr>
        <a:xfrm>
          <a:off x="16761460" y="183988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98516</xdr:rowOff>
    </xdr:from>
    <xdr:to>
      <xdr:col>102</xdr:col>
      <xdr:colOff>114300</xdr:colOff>
      <xdr:row>107</xdr:row>
      <xdr:rowOff>100693</xdr:rowOff>
    </xdr:to>
    <xdr:cxnSp macro="">
      <xdr:nvCxnSpPr>
        <xdr:cNvPr id="850" name="直線コネクタ 849">
          <a:extLst>
            <a:ext uri="{FF2B5EF4-FFF2-40B4-BE49-F238E27FC236}">
              <a16:creationId xmlns:a16="http://schemas.microsoft.com/office/drawing/2014/main" id="{755C69DF-80F1-4995-A9FE-D5AB2A6FFF56}"/>
            </a:ext>
          </a:extLst>
        </xdr:cNvPr>
        <xdr:cNvCxnSpPr/>
      </xdr:nvCxnSpPr>
      <xdr:spPr>
        <a:xfrm flipV="1">
          <a:off x="16804640" y="18439856"/>
          <a:ext cx="79756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134819</xdr:rowOff>
    </xdr:from>
    <xdr:ext cx="469744" cy="259045"/>
    <xdr:sp macro="" textlink="">
      <xdr:nvSpPr>
        <xdr:cNvPr id="851" name="n_1aveValue【庁舎】&#10;一人当たり面積">
          <a:extLst>
            <a:ext uri="{FF2B5EF4-FFF2-40B4-BE49-F238E27FC236}">
              <a16:creationId xmlns:a16="http://schemas.microsoft.com/office/drawing/2014/main" id="{0CF5B5A3-B8E2-47B3-B1F8-182F23160271}"/>
            </a:ext>
          </a:extLst>
        </xdr:cNvPr>
        <xdr:cNvSpPr txBox="1"/>
      </xdr:nvSpPr>
      <xdr:spPr>
        <a:xfrm>
          <a:off x="18982132" y="1796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148970</xdr:rowOff>
    </xdr:from>
    <xdr:ext cx="469744" cy="259045"/>
    <xdr:sp macro="" textlink="">
      <xdr:nvSpPr>
        <xdr:cNvPr id="852" name="n_2aveValue【庁舎】&#10;一人当たり面積">
          <a:extLst>
            <a:ext uri="{FF2B5EF4-FFF2-40B4-BE49-F238E27FC236}">
              <a16:creationId xmlns:a16="http://schemas.microsoft.com/office/drawing/2014/main" id="{E97DE641-58DE-4E47-85F9-D9F794563FF0}"/>
            </a:ext>
          </a:extLst>
        </xdr:cNvPr>
        <xdr:cNvSpPr txBox="1"/>
      </xdr:nvSpPr>
      <xdr:spPr>
        <a:xfrm>
          <a:off x="18182032"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113047</xdr:rowOff>
    </xdr:from>
    <xdr:ext cx="469744" cy="259045"/>
    <xdr:sp macro="" textlink="">
      <xdr:nvSpPr>
        <xdr:cNvPr id="853" name="n_3aveValue【庁舎】&#10;一人当たり面積">
          <a:extLst>
            <a:ext uri="{FF2B5EF4-FFF2-40B4-BE49-F238E27FC236}">
              <a16:creationId xmlns:a16="http://schemas.microsoft.com/office/drawing/2014/main" id="{16C6F9C3-3863-4D72-B44E-E04B5CC0E146}"/>
            </a:ext>
          </a:extLst>
        </xdr:cNvPr>
        <xdr:cNvSpPr txBox="1"/>
      </xdr:nvSpPr>
      <xdr:spPr>
        <a:xfrm>
          <a:off x="17384472" y="179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101072</xdr:rowOff>
    </xdr:from>
    <xdr:ext cx="469744" cy="259045"/>
    <xdr:sp macro="" textlink="">
      <xdr:nvSpPr>
        <xdr:cNvPr id="854" name="n_4aveValue【庁舎】&#10;一人当たり面積">
          <a:extLst>
            <a:ext uri="{FF2B5EF4-FFF2-40B4-BE49-F238E27FC236}">
              <a16:creationId xmlns:a16="http://schemas.microsoft.com/office/drawing/2014/main" id="{ECB90A6A-98D0-4F78-8265-A53AD88129FE}"/>
            </a:ext>
          </a:extLst>
        </xdr:cNvPr>
        <xdr:cNvSpPr txBox="1"/>
      </xdr:nvSpPr>
      <xdr:spPr>
        <a:xfrm>
          <a:off x="16588817" y="1792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133911</xdr:rowOff>
    </xdr:from>
    <xdr:ext cx="469744" cy="259045"/>
    <xdr:sp macro="" textlink="">
      <xdr:nvSpPr>
        <xdr:cNvPr id="855" name="n_1mainValue【庁舎】&#10;一人当たり面積">
          <a:extLst>
            <a:ext uri="{FF2B5EF4-FFF2-40B4-BE49-F238E27FC236}">
              <a16:creationId xmlns:a16="http://schemas.microsoft.com/office/drawing/2014/main" id="{57521730-4AB0-47DB-B6C2-81ACA7FF27FE}"/>
            </a:ext>
          </a:extLst>
        </xdr:cNvPr>
        <xdr:cNvSpPr txBox="1"/>
      </xdr:nvSpPr>
      <xdr:spPr>
        <a:xfrm>
          <a:off x="18982132" y="1847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137177</xdr:rowOff>
    </xdr:from>
    <xdr:ext cx="469744" cy="259045"/>
    <xdr:sp macro="" textlink="">
      <xdr:nvSpPr>
        <xdr:cNvPr id="856" name="n_2mainValue【庁舎】&#10;一人当たり面積">
          <a:extLst>
            <a:ext uri="{FF2B5EF4-FFF2-40B4-BE49-F238E27FC236}">
              <a16:creationId xmlns:a16="http://schemas.microsoft.com/office/drawing/2014/main" id="{18DD7D95-7E7B-4012-8873-A6E6CF987296}"/>
            </a:ext>
          </a:extLst>
        </xdr:cNvPr>
        <xdr:cNvSpPr txBox="1"/>
      </xdr:nvSpPr>
      <xdr:spPr>
        <a:xfrm>
          <a:off x="18182032" y="1847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140443</xdr:rowOff>
    </xdr:from>
    <xdr:ext cx="469744" cy="259045"/>
    <xdr:sp macro="" textlink="">
      <xdr:nvSpPr>
        <xdr:cNvPr id="857" name="n_3mainValue【庁舎】&#10;一人当たり面積">
          <a:extLst>
            <a:ext uri="{FF2B5EF4-FFF2-40B4-BE49-F238E27FC236}">
              <a16:creationId xmlns:a16="http://schemas.microsoft.com/office/drawing/2014/main" id="{2E6226A8-93B4-4D72-AB99-42BF9D53437C}"/>
            </a:ext>
          </a:extLst>
        </xdr:cNvPr>
        <xdr:cNvSpPr txBox="1"/>
      </xdr:nvSpPr>
      <xdr:spPr>
        <a:xfrm>
          <a:off x="17384472" y="1848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142620</xdr:rowOff>
    </xdr:from>
    <xdr:ext cx="469744" cy="259045"/>
    <xdr:sp macro="" textlink="">
      <xdr:nvSpPr>
        <xdr:cNvPr id="858" name="n_4mainValue【庁舎】&#10;一人当たり面積">
          <a:extLst>
            <a:ext uri="{FF2B5EF4-FFF2-40B4-BE49-F238E27FC236}">
              <a16:creationId xmlns:a16="http://schemas.microsoft.com/office/drawing/2014/main" id="{22CBEF7A-7BA9-456C-B15A-42CCD5C53EAD}"/>
            </a:ext>
          </a:extLst>
        </xdr:cNvPr>
        <xdr:cNvSpPr txBox="1"/>
      </xdr:nvSpPr>
      <xdr:spPr>
        <a:xfrm>
          <a:off x="16588817" y="1848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B51F7E03-1281-4964-8592-84B51C00FC36}"/>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285E9C0C-0425-41DE-A3DC-F6F9FD72112B}"/>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021783B4-5FE8-4CB1-8092-2DABB90D2F7E}"/>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400" b="0">
              <a:latin typeface="+mn-ea"/>
              <a:ea typeface="+mn-ea"/>
            </a:rPr>
            <a:t>　一部の施設では有形固定資産減価償却率は比較的高い数値となっているため、施設の維持管理費の増加が予想される。この状況を放置すれば、将来の更新費用を増加させ財政状況を悪化させる可能性があります。このコストを抑制するためには、老朽化した施設の予防保全を徹底し、事後保全を減らすことが不可欠であります。</a:t>
          </a:r>
          <a:endParaRPr lang="en-US" altLang="ja-JP" sz="1400" b="0">
            <a:latin typeface="+mn-ea"/>
            <a:ea typeface="+mn-ea"/>
          </a:endParaRPr>
        </a:p>
        <a:p>
          <a:r>
            <a:rPr kumimoji="1" lang="ja-JP" altLang="en-US" sz="1400" b="0">
              <a:latin typeface="+mn-ea"/>
              <a:ea typeface="+mn-ea"/>
            </a:rPr>
            <a:t>また、人口減少に伴い一人当たり面積は増加傾向にあるため、類似施設の統廃合や利用率の低い施設の民間活用等を検討するなど保有施設の総量のコントロールが必要となると考えられます。</a:t>
          </a:r>
          <a:endParaRPr kumimoji="1" lang="ja-JP" altLang="en-US" sz="1300" b="0">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stfs02\01170_&#24066;&#30010;&#26449;&#35506;$\01_&#25152;&#23646;&#20840;&#20307;&#12501;&#12457;&#12523;&#12480;\5&#36001;&#25919;&#29677;\07fy\050_&#22320;&#26041;&#20844;&#20250;&#35336;\07_&#20196;&#21644;5&#24180;&#24230;&#36001;&#25919;&#29366;&#27841;&#36039;&#26009;&#38598;&#12398;&#20316;&#25104;&#12395;&#12388;&#12356;&#12390;(&#12473;&#12488;&#12483;&#12463;&#24773;&#22577;&#65289;\4_HP&#20844;&#38283;&#21069;&#12398;&#30906;&#35469;\124231_&#38263;&#29983;&#26449;&#12295;.xlsx" TargetMode="External"/><Relationship Id="rId1" Type="http://schemas.openxmlformats.org/officeDocument/2006/relationships/externalLinkPath" Target="/01_&#25152;&#23646;&#20840;&#20307;&#12501;&#12457;&#12523;&#12480;/5&#36001;&#25919;&#29677;/07fy/050_&#22320;&#26041;&#20844;&#20250;&#35336;/07_&#20196;&#21644;5&#24180;&#24230;&#36001;&#25919;&#29366;&#27841;&#36039;&#26009;&#38598;&#12398;&#20316;&#25104;&#12395;&#12388;&#12356;&#12390;(&#12473;&#12488;&#12483;&#12463;&#24773;&#22577;&#65289;/4_HP&#20844;&#38283;&#21069;&#12398;&#30906;&#35469;/124231_&#38263;&#29983;&#26449;&#1229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40.5</v>
          </cell>
          <cell r="BX51">
            <v>44.8</v>
          </cell>
          <cell r="CF51">
            <v>42.2</v>
          </cell>
          <cell r="CN51">
            <v>27.5</v>
          </cell>
          <cell r="CV51">
            <v>34</v>
          </cell>
        </row>
        <row r="53">
          <cell r="BP53">
            <v>56.5</v>
          </cell>
          <cell r="BX53">
            <v>55.8</v>
          </cell>
          <cell r="CF53">
            <v>56.6</v>
          </cell>
          <cell r="CN53">
            <v>57.6</v>
          </cell>
          <cell r="CV53">
            <v>58.2</v>
          </cell>
        </row>
        <row r="55">
          <cell r="AN55" t="str">
            <v>類似団体内平均値</v>
          </cell>
          <cell r="BP55">
            <v>3.1</v>
          </cell>
          <cell r="BX55">
            <v>13.7</v>
          </cell>
          <cell r="CF55">
            <v>6.9</v>
          </cell>
          <cell r="CN55">
            <v>0</v>
          </cell>
          <cell r="CV55">
            <v>0</v>
          </cell>
        </row>
        <row r="57">
          <cell r="BP57">
            <v>61.2</v>
          </cell>
          <cell r="BX57">
            <v>62</v>
          </cell>
          <cell r="CF57">
            <v>62.9</v>
          </cell>
          <cell r="CN57">
            <v>63.3</v>
          </cell>
          <cell r="CV57">
            <v>64.400000000000006</v>
          </cell>
        </row>
        <row r="72">
          <cell r="BP72" t="str">
            <v>R01</v>
          </cell>
          <cell r="BX72" t="str">
            <v>R02</v>
          </cell>
          <cell r="CF72" t="str">
            <v>R03</v>
          </cell>
          <cell r="CN72" t="str">
            <v>R04</v>
          </cell>
          <cell r="CV72" t="str">
            <v>R05</v>
          </cell>
        </row>
        <row r="73">
          <cell r="AN73" t="str">
            <v>当該団体値</v>
          </cell>
          <cell r="BP73">
            <v>40.5</v>
          </cell>
          <cell r="BX73">
            <v>44.8</v>
          </cell>
          <cell r="CF73">
            <v>42.2</v>
          </cell>
          <cell r="CN73">
            <v>27.5</v>
          </cell>
          <cell r="CV73">
            <v>34</v>
          </cell>
        </row>
        <row r="75">
          <cell r="BP75">
            <v>9.1</v>
          </cell>
          <cell r="BX75">
            <v>9.1</v>
          </cell>
          <cell r="CF75">
            <v>9</v>
          </cell>
          <cell r="CN75">
            <v>9.1999999999999993</v>
          </cell>
          <cell r="CV75">
            <v>9.6999999999999993</v>
          </cell>
        </row>
        <row r="77">
          <cell r="AN77" t="str">
            <v>類似団体内平均値</v>
          </cell>
          <cell r="BP77">
            <v>3.1</v>
          </cell>
          <cell r="BX77">
            <v>13.7</v>
          </cell>
          <cell r="CF77">
            <v>6.9</v>
          </cell>
          <cell r="CN77">
            <v>0</v>
          </cell>
          <cell r="CV77">
            <v>0</v>
          </cell>
        </row>
        <row r="79">
          <cell r="BP79">
            <v>7.9</v>
          </cell>
          <cell r="BX79">
            <v>7.9</v>
          </cell>
          <cell r="CF79">
            <v>8</v>
          </cell>
          <cell r="CN79">
            <v>8</v>
          </cell>
          <cell r="CV79">
            <v>8.1</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2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75"/>
      <c r="DK1" s="175"/>
      <c r="DL1" s="175"/>
      <c r="DM1" s="175"/>
      <c r="DN1" s="175"/>
      <c r="DO1" s="175"/>
    </row>
    <row r="2" spans="1:119" ht="24" thickBot="1" x14ac:dyDescent="0.25">
      <c r="B2" s="176" t="s">
        <v>77</v>
      </c>
      <c r="C2" s="176"/>
      <c r="D2" s="177"/>
    </row>
    <row r="3" spans="1:119" ht="18.75" customHeight="1" thickBot="1" x14ac:dyDescent="0.25">
      <c r="A3" s="175"/>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75"/>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7376850</v>
      </c>
      <c r="BO4" s="436"/>
      <c r="BP4" s="436"/>
      <c r="BQ4" s="436"/>
      <c r="BR4" s="436"/>
      <c r="BS4" s="436"/>
      <c r="BT4" s="436"/>
      <c r="BU4" s="437"/>
      <c r="BV4" s="435">
        <v>6815245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8.6999999999999993</v>
      </c>
      <c r="CU4" s="576"/>
      <c r="CV4" s="576"/>
      <c r="CW4" s="576"/>
      <c r="CX4" s="576"/>
      <c r="CY4" s="576"/>
      <c r="CZ4" s="576"/>
      <c r="DA4" s="577"/>
      <c r="DB4" s="575">
        <v>7.5</v>
      </c>
      <c r="DC4" s="576"/>
      <c r="DD4" s="576"/>
      <c r="DE4" s="576"/>
      <c r="DF4" s="576"/>
      <c r="DG4" s="576"/>
      <c r="DH4" s="576"/>
      <c r="DI4" s="577"/>
    </row>
    <row r="5" spans="1:119" ht="18.75" customHeight="1" x14ac:dyDescent="0.2">
      <c r="A5" s="175"/>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6980740</v>
      </c>
      <c r="BO5" s="407"/>
      <c r="BP5" s="407"/>
      <c r="BQ5" s="407"/>
      <c r="BR5" s="407"/>
      <c r="BS5" s="407"/>
      <c r="BT5" s="407"/>
      <c r="BU5" s="408"/>
      <c r="BV5" s="406">
        <v>6515231</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87.5</v>
      </c>
      <c r="CU5" s="404"/>
      <c r="CV5" s="404"/>
      <c r="CW5" s="404"/>
      <c r="CX5" s="404"/>
      <c r="CY5" s="404"/>
      <c r="CZ5" s="404"/>
      <c r="DA5" s="405"/>
      <c r="DB5" s="403">
        <v>85.8</v>
      </c>
      <c r="DC5" s="404"/>
      <c r="DD5" s="404"/>
      <c r="DE5" s="404"/>
      <c r="DF5" s="404"/>
      <c r="DG5" s="404"/>
      <c r="DH5" s="404"/>
      <c r="DI5" s="405"/>
    </row>
    <row r="6" spans="1:119" ht="18.75" customHeight="1" x14ac:dyDescent="0.2">
      <c r="A6" s="175"/>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396110</v>
      </c>
      <c r="BO6" s="407"/>
      <c r="BP6" s="407"/>
      <c r="BQ6" s="407"/>
      <c r="BR6" s="407"/>
      <c r="BS6" s="407"/>
      <c r="BT6" s="407"/>
      <c r="BU6" s="408"/>
      <c r="BV6" s="406">
        <v>300014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88.1</v>
      </c>
      <c r="CU6" s="550"/>
      <c r="CV6" s="550"/>
      <c r="CW6" s="550"/>
      <c r="CX6" s="550"/>
      <c r="CY6" s="550"/>
      <c r="CZ6" s="550"/>
      <c r="DA6" s="551"/>
      <c r="DB6" s="549">
        <v>87.3</v>
      </c>
      <c r="DC6" s="550"/>
      <c r="DD6" s="550"/>
      <c r="DE6" s="550"/>
      <c r="DF6" s="550"/>
      <c r="DG6" s="550"/>
      <c r="DH6" s="550"/>
      <c r="DI6" s="551"/>
    </row>
    <row r="7" spans="1:119" ht="18.75" customHeight="1" x14ac:dyDescent="0.2">
      <c r="A7" s="175"/>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50522</v>
      </c>
      <c r="BO7" s="407"/>
      <c r="BP7" s="407"/>
      <c r="BQ7" s="407"/>
      <c r="BR7" s="407"/>
      <c r="BS7" s="407"/>
      <c r="BT7" s="407"/>
      <c r="BU7" s="408"/>
      <c r="BV7" s="406">
        <v>5782</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3967775</v>
      </c>
      <c r="CU7" s="407"/>
      <c r="CV7" s="407"/>
      <c r="CW7" s="407"/>
      <c r="CX7" s="407"/>
      <c r="CY7" s="407"/>
      <c r="CZ7" s="407"/>
      <c r="DA7" s="408"/>
      <c r="DB7" s="406">
        <v>3925915</v>
      </c>
      <c r="DC7" s="407"/>
      <c r="DD7" s="407"/>
      <c r="DE7" s="407"/>
      <c r="DF7" s="407"/>
      <c r="DG7" s="407"/>
      <c r="DH7" s="407"/>
      <c r="DI7" s="408"/>
    </row>
    <row r="8" spans="1:119" ht="18.75" customHeight="1" thickBot="1" x14ac:dyDescent="0.25">
      <c r="A8" s="175"/>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90</v>
      </c>
      <c r="AV8" s="465"/>
      <c r="AW8" s="465"/>
      <c r="AX8" s="465"/>
      <c r="AY8" s="420" t="s">
        <v>104</v>
      </c>
      <c r="AZ8" s="421"/>
      <c r="BA8" s="421"/>
      <c r="BB8" s="421"/>
      <c r="BC8" s="421"/>
      <c r="BD8" s="421"/>
      <c r="BE8" s="421"/>
      <c r="BF8" s="421"/>
      <c r="BG8" s="421"/>
      <c r="BH8" s="421"/>
      <c r="BI8" s="421"/>
      <c r="BJ8" s="421"/>
      <c r="BK8" s="421"/>
      <c r="BL8" s="421"/>
      <c r="BM8" s="422"/>
      <c r="BN8" s="406">
        <v>345588</v>
      </c>
      <c r="BO8" s="407"/>
      <c r="BP8" s="407"/>
      <c r="BQ8" s="407"/>
      <c r="BR8" s="407"/>
      <c r="BS8" s="407"/>
      <c r="BT8" s="407"/>
      <c r="BU8" s="408"/>
      <c r="BV8" s="406">
        <v>294232</v>
      </c>
      <c r="BW8" s="407"/>
      <c r="BX8" s="407"/>
      <c r="BY8" s="407"/>
      <c r="BZ8" s="407"/>
      <c r="CA8" s="407"/>
      <c r="CB8" s="407"/>
      <c r="CC8" s="408"/>
      <c r="CD8" s="446" t="s">
        <v>105</v>
      </c>
      <c r="CE8" s="366"/>
      <c r="CF8" s="366"/>
      <c r="CG8" s="366"/>
      <c r="CH8" s="366"/>
      <c r="CI8" s="366"/>
      <c r="CJ8" s="366"/>
      <c r="CK8" s="366"/>
      <c r="CL8" s="366"/>
      <c r="CM8" s="366"/>
      <c r="CN8" s="366"/>
      <c r="CO8" s="366"/>
      <c r="CP8" s="366"/>
      <c r="CQ8" s="366"/>
      <c r="CR8" s="366"/>
      <c r="CS8" s="447"/>
      <c r="CT8" s="509">
        <v>0.49</v>
      </c>
      <c r="CU8" s="510"/>
      <c r="CV8" s="510"/>
      <c r="CW8" s="510"/>
      <c r="CX8" s="510"/>
      <c r="CY8" s="510"/>
      <c r="CZ8" s="510"/>
      <c r="DA8" s="511"/>
      <c r="DB8" s="509">
        <v>0.5</v>
      </c>
      <c r="DC8" s="510"/>
      <c r="DD8" s="510"/>
      <c r="DE8" s="510"/>
      <c r="DF8" s="510"/>
      <c r="DG8" s="510"/>
      <c r="DH8" s="510"/>
      <c r="DI8" s="511"/>
    </row>
    <row r="9" spans="1:119" ht="18.75" customHeight="1" thickBot="1" x14ac:dyDescent="0.25">
      <c r="A9" s="175"/>
      <c r="B9" s="538" t="s">
        <v>106</v>
      </c>
      <c r="C9" s="539"/>
      <c r="D9" s="539"/>
      <c r="E9" s="539"/>
      <c r="F9" s="539"/>
      <c r="G9" s="539"/>
      <c r="H9" s="539"/>
      <c r="I9" s="539"/>
      <c r="J9" s="539"/>
      <c r="K9" s="457"/>
      <c r="L9" s="540" t="s">
        <v>107</v>
      </c>
      <c r="M9" s="541"/>
      <c r="N9" s="541"/>
      <c r="O9" s="541"/>
      <c r="P9" s="541"/>
      <c r="Q9" s="542"/>
      <c r="R9" s="543">
        <v>13803</v>
      </c>
      <c r="S9" s="544"/>
      <c r="T9" s="544"/>
      <c r="U9" s="544"/>
      <c r="V9" s="545"/>
      <c r="W9" s="475" t="s">
        <v>108</v>
      </c>
      <c r="X9" s="476"/>
      <c r="Y9" s="476"/>
      <c r="Z9" s="476"/>
      <c r="AA9" s="476"/>
      <c r="AB9" s="476"/>
      <c r="AC9" s="476"/>
      <c r="AD9" s="476"/>
      <c r="AE9" s="476"/>
      <c r="AF9" s="476"/>
      <c r="AG9" s="476"/>
      <c r="AH9" s="476"/>
      <c r="AI9" s="476"/>
      <c r="AJ9" s="476"/>
      <c r="AK9" s="476"/>
      <c r="AL9" s="546"/>
      <c r="AM9" s="463" t="s">
        <v>109</v>
      </c>
      <c r="AN9" s="363"/>
      <c r="AO9" s="363"/>
      <c r="AP9" s="363"/>
      <c r="AQ9" s="363"/>
      <c r="AR9" s="363"/>
      <c r="AS9" s="363"/>
      <c r="AT9" s="364"/>
      <c r="AU9" s="464" t="s">
        <v>90</v>
      </c>
      <c r="AV9" s="465"/>
      <c r="AW9" s="465"/>
      <c r="AX9" s="465"/>
      <c r="AY9" s="420" t="s">
        <v>110</v>
      </c>
      <c r="AZ9" s="421"/>
      <c r="BA9" s="421"/>
      <c r="BB9" s="421"/>
      <c r="BC9" s="421"/>
      <c r="BD9" s="421"/>
      <c r="BE9" s="421"/>
      <c r="BF9" s="421"/>
      <c r="BG9" s="421"/>
      <c r="BH9" s="421"/>
      <c r="BI9" s="421"/>
      <c r="BJ9" s="421"/>
      <c r="BK9" s="421"/>
      <c r="BL9" s="421"/>
      <c r="BM9" s="422"/>
      <c r="BN9" s="406">
        <v>51356</v>
      </c>
      <c r="BO9" s="407"/>
      <c r="BP9" s="407"/>
      <c r="BQ9" s="407"/>
      <c r="BR9" s="407"/>
      <c r="BS9" s="407"/>
      <c r="BT9" s="407"/>
      <c r="BU9" s="408"/>
      <c r="BV9" s="406">
        <v>-91716</v>
      </c>
      <c r="BW9" s="407"/>
      <c r="BX9" s="407"/>
      <c r="BY9" s="407"/>
      <c r="BZ9" s="407"/>
      <c r="CA9" s="407"/>
      <c r="CB9" s="407"/>
      <c r="CC9" s="408"/>
      <c r="CD9" s="446" t="s">
        <v>111</v>
      </c>
      <c r="CE9" s="366"/>
      <c r="CF9" s="366"/>
      <c r="CG9" s="366"/>
      <c r="CH9" s="366"/>
      <c r="CI9" s="366"/>
      <c r="CJ9" s="366"/>
      <c r="CK9" s="366"/>
      <c r="CL9" s="366"/>
      <c r="CM9" s="366"/>
      <c r="CN9" s="366"/>
      <c r="CO9" s="366"/>
      <c r="CP9" s="366"/>
      <c r="CQ9" s="366"/>
      <c r="CR9" s="366"/>
      <c r="CS9" s="447"/>
      <c r="CT9" s="403">
        <v>8.3000000000000007</v>
      </c>
      <c r="CU9" s="404"/>
      <c r="CV9" s="404"/>
      <c r="CW9" s="404"/>
      <c r="CX9" s="404"/>
      <c r="CY9" s="404"/>
      <c r="CZ9" s="404"/>
      <c r="DA9" s="405"/>
      <c r="DB9" s="403">
        <v>8.4</v>
      </c>
      <c r="DC9" s="404"/>
      <c r="DD9" s="404"/>
      <c r="DE9" s="404"/>
      <c r="DF9" s="404"/>
      <c r="DG9" s="404"/>
      <c r="DH9" s="404"/>
      <c r="DI9" s="405"/>
    </row>
    <row r="10" spans="1:119" ht="18.75" customHeight="1" thickBot="1" x14ac:dyDescent="0.25">
      <c r="A10" s="175"/>
      <c r="B10" s="538"/>
      <c r="C10" s="539"/>
      <c r="D10" s="539"/>
      <c r="E10" s="539"/>
      <c r="F10" s="539"/>
      <c r="G10" s="539"/>
      <c r="H10" s="539"/>
      <c r="I10" s="539"/>
      <c r="J10" s="539"/>
      <c r="K10" s="457"/>
      <c r="L10" s="362" t="s">
        <v>112</v>
      </c>
      <c r="M10" s="363"/>
      <c r="N10" s="363"/>
      <c r="O10" s="363"/>
      <c r="P10" s="363"/>
      <c r="Q10" s="364"/>
      <c r="R10" s="359">
        <v>14359</v>
      </c>
      <c r="S10" s="360"/>
      <c r="T10" s="360"/>
      <c r="U10" s="360"/>
      <c r="V10" s="419"/>
      <c r="W10" s="547"/>
      <c r="X10" s="357"/>
      <c r="Y10" s="357"/>
      <c r="Z10" s="357"/>
      <c r="AA10" s="357"/>
      <c r="AB10" s="357"/>
      <c r="AC10" s="357"/>
      <c r="AD10" s="357"/>
      <c r="AE10" s="357"/>
      <c r="AF10" s="357"/>
      <c r="AG10" s="357"/>
      <c r="AH10" s="357"/>
      <c r="AI10" s="357"/>
      <c r="AJ10" s="357"/>
      <c r="AK10" s="357"/>
      <c r="AL10" s="548"/>
      <c r="AM10" s="463" t="s">
        <v>113</v>
      </c>
      <c r="AN10" s="363"/>
      <c r="AO10" s="363"/>
      <c r="AP10" s="363"/>
      <c r="AQ10" s="363"/>
      <c r="AR10" s="363"/>
      <c r="AS10" s="363"/>
      <c r="AT10" s="364"/>
      <c r="AU10" s="464" t="s">
        <v>90</v>
      </c>
      <c r="AV10" s="465"/>
      <c r="AW10" s="465"/>
      <c r="AX10" s="465"/>
      <c r="AY10" s="420" t="s">
        <v>114</v>
      </c>
      <c r="AZ10" s="421"/>
      <c r="BA10" s="421"/>
      <c r="BB10" s="421"/>
      <c r="BC10" s="421"/>
      <c r="BD10" s="421"/>
      <c r="BE10" s="421"/>
      <c r="BF10" s="421"/>
      <c r="BG10" s="421"/>
      <c r="BH10" s="421"/>
      <c r="BI10" s="421"/>
      <c r="BJ10" s="421"/>
      <c r="BK10" s="421"/>
      <c r="BL10" s="421"/>
      <c r="BM10" s="422"/>
      <c r="BN10" s="406">
        <v>147117</v>
      </c>
      <c r="BO10" s="407"/>
      <c r="BP10" s="407"/>
      <c r="BQ10" s="407"/>
      <c r="BR10" s="407"/>
      <c r="BS10" s="407"/>
      <c r="BT10" s="407"/>
      <c r="BU10" s="408"/>
      <c r="BV10" s="406">
        <v>192975</v>
      </c>
      <c r="BW10" s="407"/>
      <c r="BX10" s="407"/>
      <c r="BY10" s="407"/>
      <c r="BZ10" s="407"/>
      <c r="CA10" s="407"/>
      <c r="CB10" s="407"/>
      <c r="CC10" s="408"/>
      <c r="CD10" s="178" t="s">
        <v>115</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538"/>
      <c r="C11" s="539"/>
      <c r="D11" s="539"/>
      <c r="E11" s="539"/>
      <c r="F11" s="539"/>
      <c r="G11" s="539"/>
      <c r="H11" s="539"/>
      <c r="I11" s="539"/>
      <c r="J11" s="539"/>
      <c r="K11" s="457"/>
      <c r="L11" s="367" t="s">
        <v>116</v>
      </c>
      <c r="M11" s="368"/>
      <c r="N11" s="368"/>
      <c r="O11" s="368"/>
      <c r="P11" s="368"/>
      <c r="Q11" s="369"/>
      <c r="R11" s="535" t="s">
        <v>117</v>
      </c>
      <c r="S11" s="536"/>
      <c r="T11" s="536"/>
      <c r="U11" s="536"/>
      <c r="V11" s="537"/>
      <c r="W11" s="547"/>
      <c r="X11" s="357"/>
      <c r="Y11" s="357"/>
      <c r="Z11" s="357"/>
      <c r="AA11" s="357"/>
      <c r="AB11" s="357"/>
      <c r="AC11" s="357"/>
      <c r="AD11" s="357"/>
      <c r="AE11" s="357"/>
      <c r="AF11" s="357"/>
      <c r="AG11" s="357"/>
      <c r="AH11" s="357"/>
      <c r="AI11" s="357"/>
      <c r="AJ11" s="357"/>
      <c r="AK11" s="357"/>
      <c r="AL11" s="548"/>
      <c r="AM11" s="463" t="s">
        <v>118</v>
      </c>
      <c r="AN11" s="363"/>
      <c r="AO11" s="363"/>
      <c r="AP11" s="363"/>
      <c r="AQ11" s="363"/>
      <c r="AR11" s="363"/>
      <c r="AS11" s="363"/>
      <c r="AT11" s="364"/>
      <c r="AU11" s="464" t="s">
        <v>90</v>
      </c>
      <c r="AV11" s="465"/>
      <c r="AW11" s="465"/>
      <c r="AX11" s="465"/>
      <c r="AY11" s="420" t="s">
        <v>119</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120</v>
      </c>
      <c r="CE11" s="366"/>
      <c r="CF11" s="366"/>
      <c r="CG11" s="366"/>
      <c r="CH11" s="366"/>
      <c r="CI11" s="366"/>
      <c r="CJ11" s="366"/>
      <c r="CK11" s="366"/>
      <c r="CL11" s="366"/>
      <c r="CM11" s="366"/>
      <c r="CN11" s="366"/>
      <c r="CO11" s="366"/>
      <c r="CP11" s="366"/>
      <c r="CQ11" s="366"/>
      <c r="CR11" s="366"/>
      <c r="CS11" s="447"/>
      <c r="CT11" s="509" t="s">
        <v>121</v>
      </c>
      <c r="CU11" s="510"/>
      <c r="CV11" s="510"/>
      <c r="CW11" s="510"/>
      <c r="CX11" s="510"/>
      <c r="CY11" s="510"/>
      <c r="CZ11" s="510"/>
      <c r="DA11" s="511"/>
      <c r="DB11" s="509" t="s">
        <v>121</v>
      </c>
      <c r="DC11" s="510"/>
      <c r="DD11" s="510"/>
      <c r="DE11" s="510"/>
      <c r="DF11" s="510"/>
      <c r="DG11" s="510"/>
      <c r="DH11" s="510"/>
      <c r="DI11" s="511"/>
    </row>
    <row r="12" spans="1:119" ht="18.75" customHeight="1" x14ac:dyDescent="0.2">
      <c r="A12" s="175"/>
      <c r="B12" s="512" t="s">
        <v>122</v>
      </c>
      <c r="C12" s="513"/>
      <c r="D12" s="513"/>
      <c r="E12" s="513"/>
      <c r="F12" s="513"/>
      <c r="G12" s="513"/>
      <c r="H12" s="513"/>
      <c r="I12" s="513"/>
      <c r="J12" s="513"/>
      <c r="K12" s="514"/>
      <c r="L12" s="521" t="s">
        <v>123</v>
      </c>
      <c r="M12" s="522"/>
      <c r="N12" s="522"/>
      <c r="O12" s="522"/>
      <c r="P12" s="522"/>
      <c r="Q12" s="523"/>
      <c r="R12" s="524">
        <v>13515</v>
      </c>
      <c r="S12" s="525"/>
      <c r="T12" s="525"/>
      <c r="U12" s="525"/>
      <c r="V12" s="526"/>
      <c r="W12" s="527" t="s">
        <v>1</v>
      </c>
      <c r="X12" s="465"/>
      <c r="Y12" s="465"/>
      <c r="Z12" s="465"/>
      <c r="AA12" s="465"/>
      <c r="AB12" s="528"/>
      <c r="AC12" s="529" t="s">
        <v>124</v>
      </c>
      <c r="AD12" s="530"/>
      <c r="AE12" s="530"/>
      <c r="AF12" s="530"/>
      <c r="AG12" s="531"/>
      <c r="AH12" s="529" t="s">
        <v>125</v>
      </c>
      <c r="AI12" s="530"/>
      <c r="AJ12" s="530"/>
      <c r="AK12" s="530"/>
      <c r="AL12" s="532"/>
      <c r="AM12" s="463" t="s">
        <v>126</v>
      </c>
      <c r="AN12" s="363"/>
      <c r="AO12" s="363"/>
      <c r="AP12" s="363"/>
      <c r="AQ12" s="363"/>
      <c r="AR12" s="363"/>
      <c r="AS12" s="363"/>
      <c r="AT12" s="364"/>
      <c r="AU12" s="464" t="s">
        <v>90</v>
      </c>
      <c r="AV12" s="465"/>
      <c r="AW12" s="465"/>
      <c r="AX12" s="465"/>
      <c r="AY12" s="420" t="s">
        <v>127</v>
      </c>
      <c r="AZ12" s="421"/>
      <c r="BA12" s="421"/>
      <c r="BB12" s="421"/>
      <c r="BC12" s="421"/>
      <c r="BD12" s="421"/>
      <c r="BE12" s="421"/>
      <c r="BF12" s="421"/>
      <c r="BG12" s="421"/>
      <c r="BH12" s="421"/>
      <c r="BI12" s="421"/>
      <c r="BJ12" s="421"/>
      <c r="BK12" s="421"/>
      <c r="BL12" s="421"/>
      <c r="BM12" s="422"/>
      <c r="BN12" s="406">
        <v>208968</v>
      </c>
      <c r="BO12" s="407"/>
      <c r="BP12" s="407"/>
      <c r="BQ12" s="407"/>
      <c r="BR12" s="407"/>
      <c r="BS12" s="407"/>
      <c r="BT12" s="407"/>
      <c r="BU12" s="408"/>
      <c r="BV12" s="406">
        <v>216722</v>
      </c>
      <c r="BW12" s="407"/>
      <c r="BX12" s="407"/>
      <c r="BY12" s="407"/>
      <c r="BZ12" s="407"/>
      <c r="CA12" s="407"/>
      <c r="CB12" s="407"/>
      <c r="CC12" s="408"/>
      <c r="CD12" s="446" t="s">
        <v>128</v>
      </c>
      <c r="CE12" s="366"/>
      <c r="CF12" s="366"/>
      <c r="CG12" s="366"/>
      <c r="CH12" s="366"/>
      <c r="CI12" s="366"/>
      <c r="CJ12" s="366"/>
      <c r="CK12" s="366"/>
      <c r="CL12" s="366"/>
      <c r="CM12" s="366"/>
      <c r="CN12" s="366"/>
      <c r="CO12" s="366"/>
      <c r="CP12" s="366"/>
      <c r="CQ12" s="366"/>
      <c r="CR12" s="366"/>
      <c r="CS12" s="447"/>
      <c r="CT12" s="509" t="s">
        <v>121</v>
      </c>
      <c r="CU12" s="510"/>
      <c r="CV12" s="510"/>
      <c r="CW12" s="510"/>
      <c r="CX12" s="510"/>
      <c r="CY12" s="510"/>
      <c r="CZ12" s="510"/>
      <c r="DA12" s="511"/>
      <c r="DB12" s="509" t="s">
        <v>121</v>
      </c>
      <c r="DC12" s="510"/>
      <c r="DD12" s="510"/>
      <c r="DE12" s="510"/>
      <c r="DF12" s="510"/>
      <c r="DG12" s="510"/>
      <c r="DH12" s="510"/>
      <c r="DI12" s="511"/>
    </row>
    <row r="13" spans="1:119" ht="18.75" customHeight="1" x14ac:dyDescent="0.2">
      <c r="A13" s="175"/>
      <c r="B13" s="515"/>
      <c r="C13" s="516"/>
      <c r="D13" s="516"/>
      <c r="E13" s="516"/>
      <c r="F13" s="516"/>
      <c r="G13" s="516"/>
      <c r="H13" s="516"/>
      <c r="I13" s="516"/>
      <c r="J13" s="516"/>
      <c r="K13" s="517"/>
      <c r="L13" s="184"/>
      <c r="M13" s="490" t="s">
        <v>129</v>
      </c>
      <c r="N13" s="491"/>
      <c r="O13" s="491"/>
      <c r="P13" s="491"/>
      <c r="Q13" s="492"/>
      <c r="R13" s="493">
        <v>13369</v>
      </c>
      <c r="S13" s="494"/>
      <c r="T13" s="494"/>
      <c r="U13" s="494"/>
      <c r="V13" s="495"/>
      <c r="W13" s="496" t="s">
        <v>130</v>
      </c>
      <c r="X13" s="392"/>
      <c r="Y13" s="392"/>
      <c r="Z13" s="392"/>
      <c r="AA13" s="392"/>
      <c r="AB13" s="393"/>
      <c r="AC13" s="359">
        <v>345</v>
      </c>
      <c r="AD13" s="360"/>
      <c r="AE13" s="360"/>
      <c r="AF13" s="360"/>
      <c r="AG13" s="361"/>
      <c r="AH13" s="359">
        <v>432</v>
      </c>
      <c r="AI13" s="360"/>
      <c r="AJ13" s="360"/>
      <c r="AK13" s="360"/>
      <c r="AL13" s="419"/>
      <c r="AM13" s="463" t="s">
        <v>131</v>
      </c>
      <c r="AN13" s="363"/>
      <c r="AO13" s="363"/>
      <c r="AP13" s="363"/>
      <c r="AQ13" s="363"/>
      <c r="AR13" s="363"/>
      <c r="AS13" s="363"/>
      <c r="AT13" s="364"/>
      <c r="AU13" s="464" t="s">
        <v>132</v>
      </c>
      <c r="AV13" s="465"/>
      <c r="AW13" s="465"/>
      <c r="AX13" s="465"/>
      <c r="AY13" s="420" t="s">
        <v>133</v>
      </c>
      <c r="AZ13" s="421"/>
      <c r="BA13" s="421"/>
      <c r="BB13" s="421"/>
      <c r="BC13" s="421"/>
      <c r="BD13" s="421"/>
      <c r="BE13" s="421"/>
      <c r="BF13" s="421"/>
      <c r="BG13" s="421"/>
      <c r="BH13" s="421"/>
      <c r="BI13" s="421"/>
      <c r="BJ13" s="421"/>
      <c r="BK13" s="421"/>
      <c r="BL13" s="421"/>
      <c r="BM13" s="422"/>
      <c r="BN13" s="406">
        <v>-10495</v>
      </c>
      <c r="BO13" s="407"/>
      <c r="BP13" s="407"/>
      <c r="BQ13" s="407"/>
      <c r="BR13" s="407"/>
      <c r="BS13" s="407"/>
      <c r="BT13" s="407"/>
      <c r="BU13" s="408"/>
      <c r="BV13" s="406">
        <v>-115463</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9.6999999999999993</v>
      </c>
      <c r="CU13" s="404"/>
      <c r="CV13" s="404"/>
      <c r="CW13" s="404"/>
      <c r="CX13" s="404"/>
      <c r="CY13" s="404"/>
      <c r="CZ13" s="404"/>
      <c r="DA13" s="405"/>
      <c r="DB13" s="403">
        <v>9.1999999999999993</v>
      </c>
      <c r="DC13" s="404"/>
      <c r="DD13" s="404"/>
      <c r="DE13" s="404"/>
      <c r="DF13" s="404"/>
      <c r="DG13" s="404"/>
      <c r="DH13" s="404"/>
      <c r="DI13" s="405"/>
    </row>
    <row r="14" spans="1:119" ht="18.75" customHeight="1" thickBot="1" x14ac:dyDescent="0.25">
      <c r="A14" s="175"/>
      <c r="B14" s="515"/>
      <c r="C14" s="516"/>
      <c r="D14" s="516"/>
      <c r="E14" s="516"/>
      <c r="F14" s="516"/>
      <c r="G14" s="516"/>
      <c r="H14" s="516"/>
      <c r="I14" s="516"/>
      <c r="J14" s="516"/>
      <c r="K14" s="517"/>
      <c r="L14" s="480" t="s">
        <v>135</v>
      </c>
      <c r="M14" s="533"/>
      <c r="N14" s="533"/>
      <c r="O14" s="533"/>
      <c r="P14" s="533"/>
      <c r="Q14" s="534"/>
      <c r="R14" s="493">
        <v>13738</v>
      </c>
      <c r="S14" s="494"/>
      <c r="T14" s="494"/>
      <c r="U14" s="494"/>
      <c r="V14" s="495"/>
      <c r="W14" s="497"/>
      <c r="X14" s="395"/>
      <c r="Y14" s="395"/>
      <c r="Z14" s="395"/>
      <c r="AA14" s="395"/>
      <c r="AB14" s="396"/>
      <c r="AC14" s="486">
        <v>5.6</v>
      </c>
      <c r="AD14" s="487"/>
      <c r="AE14" s="487"/>
      <c r="AF14" s="487"/>
      <c r="AG14" s="488"/>
      <c r="AH14" s="486">
        <v>6.7</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v>34</v>
      </c>
      <c r="CU14" s="504"/>
      <c r="CV14" s="504"/>
      <c r="CW14" s="504"/>
      <c r="CX14" s="504"/>
      <c r="CY14" s="504"/>
      <c r="CZ14" s="504"/>
      <c r="DA14" s="505"/>
      <c r="DB14" s="503">
        <v>27.5</v>
      </c>
      <c r="DC14" s="504"/>
      <c r="DD14" s="504"/>
      <c r="DE14" s="504"/>
      <c r="DF14" s="504"/>
      <c r="DG14" s="504"/>
      <c r="DH14" s="504"/>
      <c r="DI14" s="505"/>
    </row>
    <row r="15" spans="1:119" ht="18.75" customHeight="1" x14ac:dyDescent="0.2">
      <c r="A15" s="175"/>
      <c r="B15" s="515"/>
      <c r="C15" s="516"/>
      <c r="D15" s="516"/>
      <c r="E15" s="516"/>
      <c r="F15" s="516"/>
      <c r="G15" s="516"/>
      <c r="H15" s="516"/>
      <c r="I15" s="516"/>
      <c r="J15" s="516"/>
      <c r="K15" s="517"/>
      <c r="L15" s="184"/>
      <c r="M15" s="490" t="s">
        <v>129</v>
      </c>
      <c r="N15" s="491"/>
      <c r="O15" s="491"/>
      <c r="P15" s="491"/>
      <c r="Q15" s="492"/>
      <c r="R15" s="493">
        <v>13601</v>
      </c>
      <c r="S15" s="494"/>
      <c r="T15" s="494"/>
      <c r="U15" s="494"/>
      <c r="V15" s="495"/>
      <c r="W15" s="496" t="s">
        <v>137</v>
      </c>
      <c r="X15" s="392"/>
      <c r="Y15" s="392"/>
      <c r="Z15" s="392"/>
      <c r="AA15" s="392"/>
      <c r="AB15" s="393"/>
      <c r="AC15" s="359">
        <v>1588</v>
      </c>
      <c r="AD15" s="360"/>
      <c r="AE15" s="360"/>
      <c r="AF15" s="360"/>
      <c r="AG15" s="361"/>
      <c r="AH15" s="359">
        <v>1726</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1752424</v>
      </c>
      <c r="BO15" s="436"/>
      <c r="BP15" s="436"/>
      <c r="BQ15" s="436"/>
      <c r="BR15" s="436"/>
      <c r="BS15" s="436"/>
      <c r="BT15" s="436"/>
      <c r="BU15" s="437"/>
      <c r="BV15" s="435">
        <v>1686192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25.7</v>
      </c>
      <c r="AD16" s="487"/>
      <c r="AE16" s="487"/>
      <c r="AF16" s="487"/>
      <c r="AG16" s="488"/>
      <c r="AH16" s="486">
        <v>26.7</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3493077</v>
      </c>
      <c r="BO16" s="407"/>
      <c r="BP16" s="407"/>
      <c r="BQ16" s="407"/>
      <c r="BR16" s="407"/>
      <c r="BS16" s="407"/>
      <c r="BT16" s="407"/>
      <c r="BU16" s="408"/>
      <c r="BV16" s="406">
        <v>3426013</v>
      </c>
      <c r="BW16" s="407"/>
      <c r="BX16" s="407"/>
      <c r="BY16" s="407"/>
      <c r="BZ16" s="407"/>
      <c r="CA16" s="407"/>
      <c r="CB16" s="407"/>
      <c r="CC16" s="408"/>
      <c r="CD16" s="188"/>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75"/>
      <c r="B17" s="518"/>
      <c r="C17" s="519"/>
      <c r="D17" s="519"/>
      <c r="E17" s="519"/>
      <c r="F17" s="519"/>
      <c r="G17" s="519"/>
      <c r="H17" s="519"/>
      <c r="I17" s="519"/>
      <c r="J17" s="519"/>
      <c r="K17" s="520"/>
      <c r="L17" s="189"/>
      <c r="M17" s="499" t="s">
        <v>143</v>
      </c>
      <c r="N17" s="500"/>
      <c r="O17" s="500"/>
      <c r="P17" s="500"/>
      <c r="Q17" s="501"/>
      <c r="R17" s="483" t="s">
        <v>144</v>
      </c>
      <c r="S17" s="484"/>
      <c r="T17" s="484"/>
      <c r="U17" s="484"/>
      <c r="V17" s="485"/>
      <c r="W17" s="496" t="s">
        <v>145</v>
      </c>
      <c r="X17" s="392"/>
      <c r="Y17" s="392"/>
      <c r="Z17" s="392"/>
      <c r="AA17" s="392"/>
      <c r="AB17" s="393"/>
      <c r="AC17" s="359">
        <v>4239</v>
      </c>
      <c r="AD17" s="360"/>
      <c r="AE17" s="360"/>
      <c r="AF17" s="360"/>
      <c r="AG17" s="361"/>
      <c r="AH17" s="359">
        <v>4317</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2198007</v>
      </c>
      <c r="BO17" s="407"/>
      <c r="BP17" s="407"/>
      <c r="BQ17" s="407"/>
      <c r="BR17" s="407"/>
      <c r="BS17" s="407"/>
      <c r="BT17" s="407"/>
      <c r="BU17" s="408"/>
      <c r="BV17" s="406">
        <v>2112812</v>
      </c>
      <c r="BW17" s="407"/>
      <c r="BX17" s="407"/>
      <c r="BY17" s="407"/>
      <c r="BZ17" s="407"/>
      <c r="CA17" s="407"/>
      <c r="CB17" s="407"/>
      <c r="CC17" s="408"/>
      <c r="CD17" s="188"/>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75"/>
      <c r="B18" s="456" t="s">
        <v>147</v>
      </c>
      <c r="C18" s="457"/>
      <c r="D18" s="457"/>
      <c r="E18" s="458"/>
      <c r="F18" s="458"/>
      <c r="G18" s="458"/>
      <c r="H18" s="458"/>
      <c r="I18" s="458"/>
      <c r="J18" s="458"/>
      <c r="K18" s="458"/>
      <c r="L18" s="459">
        <v>28.25</v>
      </c>
      <c r="M18" s="459"/>
      <c r="N18" s="459"/>
      <c r="O18" s="459"/>
      <c r="P18" s="459"/>
      <c r="Q18" s="459"/>
      <c r="R18" s="460"/>
      <c r="S18" s="460"/>
      <c r="T18" s="460"/>
      <c r="U18" s="460"/>
      <c r="V18" s="461"/>
      <c r="W18" s="477"/>
      <c r="X18" s="478"/>
      <c r="Y18" s="478"/>
      <c r="Z18" s="478"/>
      <c r="AA18" s="478"/>
      <c r="AB18" s="502"/>
      <c r="AC18" s="376">
        <v>68.7</v>
      </c>
      <c r="AD18" s="377"/>
      <c r="AE18" s="377"/>
      <c r="AF18" s="377"/>
      <c r="AG18" s="462"/>
      <c r="AH18" s="376">
        <v>66.7</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3579644</v>
      </c>
      <c r="BO18" s="407"/>
      <c r="BP18" s="407"/>
      <c r="BQ18" s="407"/>
      <c r="BR18" s="407"/>
      <c r="BS18" s="407"/>
      <c r="BT18" s="407"/>
      <c r="BU18" s="408"/>
      <c r="BV18" s="406">
        <v>3451820</v>
      </c>
      <c r="BW18" s="407"/>
      <c r="BX18" s="407"/>
      <c r="BY18" s="407"/>
      <c r="BZ18" s="407"/>
      <c r="CA18" s="407"/>
      <c r="CB18" s="407"/>
      <c r="CC18" s="408"/>
      <c r="CD18" s="188"/>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75"/>
      <c r="B19" s="456" t="s">
        <v>149</v>
      </c>
      <c r="C19" s="457"/>
      <c r="D19" s="457"/>
      <c r="E19" s="458"/>
      <c r="F19" s="458"/>
      <c r="G19" s="458"/>
      <c r="H19" s="458"/>
      <c r="I19" s="458"/>
      <c r="J19" s="458"/>
      <c r="K19" s="458"/>
      <c r="L19" s="466">
        <v>489</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5649721</v>
      </c>
      <c r="BO19" s="407"/>
      <c r="BP19" s="407"/>
      <c r="BQ19" s="407"/>
      <c r="BR19" s="407"/>
      <c r="BS19" s="407"/>
      <c r="BT19" s="407"/>
      <c r="BU19" s="408"/>
      <c r="BV19" s="406">
        <v>5466418</v>
      </c>
      <c r="BW19" s="407"/>
      <c r="BX19" s="407"/>
      <c r="BY19" s="407"/>
      <c r="BZ19" s="407"/>
      <c r="CA19" s="407"/>
      <c r="CB19" s="407"/>
      <c r="CC19" s="408"/>
      <c r="CD19" s="188"/>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75"/>
      <c r="B20" s="456" t="s">
        <v>151</v>
      </c>
      <c r="C20" s="457"/>
      <c r="D20" s="457"/>
      <c r="E20" s="458"/>
      <c r="F20" s="458"/>
      <c r="G20" s="458"/>
      <c r="H20" s="458"/>
      <c r="I20" s="458"/>
      <c r="J20" s="458"/>
      <c r="K20" s="458"/>
      <c r="L20" s="466">
        <v>5613</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88"/>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75"/>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88"/>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75"/>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4748880</v>
      </c>
      <c r="BO22" s="436"/>
      <c r="BP22" s="436"/>
      <c r="BQ22" s="436"/>
      <c r="BR22" s="436"/>
      <c r="BS22" s="436"/>
      <c r="BT22" s="436"/>
      <c r="BU22" s="437"/>
      <c r="BV22" s="435">
        <v>4652185</v>
      </c>
      <c r="BW22" s="436"/>
      <c r="BX22" s="436"/>
      <c r="BY22" s="436"/>
      <c r="BZ22" s="436"/>
      <c r="CA22" s="436"/>
      <c r="CB22" s="436"/>
      <c r="CC22" s="437"/>
      <c r="CD22" s="188"/>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75"/>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4113071</v>
      </c>
      <c r="BO23" s="407"/>
      <c r="BP23" s="407"/>
      <c r="BQ23" s="407"/>
      <c r="BR23" s="407"/>
      <c r="BS23" s="407"/>
      <c r="BT23" s="407"/>
      <c r="BU23" s="408"/>
      <c r="BV23" s="406">
        <v>3962277</v>
      </c>
      <c r="BW23" s="407"/>
      <c r="BX23" s="407"/>
      <c r="BY23" s="407"/>
      <c r="BZ23" s="407"/>
      <c r="CA23" s="407"/>
      <c r="CB23" s="407"/>
      <c r="CC23" s="408"/>
      <c r="CD23" s="188"/>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75"/>
      <c r="B24" s="385"/>
      <c r="C24" s="386"/>
      <c r="D24" s="387"/>
      <c r="E24" s="362" t="s">
        <v>161</v>
      </c>
      <c r="F24" s="363"/>
      <c r="G24" s="363"/>
      <c r="H24" s="363"/>
      <c r="I24" s="363"/>
      <c r="J24" s="363"/>
      <c r="K24" s="364"/>
      <c r="L24" s="359">
        <v>1</v>
      </c>
      <c r="M24" s="360"/>
      <c r="N24" s="360"/>
      <c r="O24" s="360"/>
      <c r="P24" s="361"/>
      <c r="Q24" s="359">
        <v>7880</v>
      </c>
      <c r="R24" s="360"/>
      <c r="S24" s="360"/>
      <c r="T24" s="360"/>
      <c r="U24" s="360"/>
      <c r="V24" s="361"/>
      <c r="W24" s="449"/>
      <c r="X24" s="386"/>
      <c r="Y24" s="387"/>
      <c r="Z24" s="362" t="s">
        <v>162</v>
      </c>
      <c r="AA24" s="363"/>
      <c r="AB24" s="363"/>
      <c r="AC24" s="363"/>
      <c r="AD24" s="363"/>
      <c r="AE24" s="363"/>
      <c r="AF24" s="363"/>
      <c r="AG24" s="364"/>
      <c r="AH24" s="359">
        <v>128</v>
      </c>
      <c r="AI24" s="360"/>
      <c r="AJ24" s="360"/>
      <c r="AK24" s="360"/>
      <c r="AL24" s="361"/>
      <c r="AM24" s="359">
        <v>390528</v>
      </c>
      <c r="AN24" s="360"/>
      <c r="AO24" s="360"/>
      <c r="AP24" s="360"/>
      <c r="AQ24" s="360"/>
      <c r="AR24" s="361"/>
      <c r="AS24" s="359">
        <v>3051</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2426433</v>
      </c>
      <c r="BO24" s="407"/>
      <c r="BP24" s="407"/>
      <c r="BQ24" s="407"/>
      <c r="BR24" s="407"/>
      <c r="BS24" s="407"/>
      <c r="BT24" s="407"/>
      <c r="BU24" s="408"/>
      <c r="BV24" s="406">
        <v>2117823</v>
      </c>
      <c r="BW24" s="407"/>
      <c r="BX24" s="407"/>
      <c r="BY24" s="407"/>
      <c r="BZ24" s="407"/>
      <c r="CA24" s="407"/>
      <c r="CB24" s="407"/>
      <c r="CC24" s="408"/>
      <c r="CD24" s="188"/>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75"/>
      <c r="B25" s="385"/>
      <c r="C25" s="386"/>
      <c r="D25" s="387"/>
      <c r="E25" s="362" t="s">
        <v>164</v>
      </c>
      <c r="F25" s="363"/>
      <c r="G25" s="363"/>
      <c r="H25" s="363"/>
      <c r="I25" s="363"/>
      <c r="J25" s="363"/>
      <c r="K25" s="364"/>
      <c r="L25" s="359">
        <v>1</v>
      </c>
      <c r="M25" s="360"/>
      <c r="N25" s="360"/>
      <c r="O25" s="360"/>
      <c r="P25" s="361"/>
      <c r="Q25" s="359">
        <v>6390</v>
      </c>
      <c r="R25" s="360"/>
      <c r="S25" s="360"/>
      <c r="T25" s="360"/>
      <c r="U25" s="360"/>
      <c r="V25" s="361"/>
      <c r="W25" s="449"/>
      <c r="X25" s="386"/>
      <c r="Y25" s="387"/>
      <c r="Z25" s="362" t="s">
        <v>165</v>
      </c>
      <c r="AA25" s="363"/>
      <c r="AB25" s="363"/>
      <c r="AC25" s="363"/>
      <c r="AD25" s="363"/>
      <c r="AE25" s="363"/>
      <c r="AF25" s="363"/>
      <c r="AG25" s="364"/>
      <c r="AH25" s="359" t="s">
        <v>121</v>
      </c>
      <c r="AI25" s="360"/>
      <c r="AJ25" s="360"/>
      <c r="AK25" s="360"/>
      <c r="AL25" s="361"/>
      <c r="AM25" s="359" t="s">
        <v>121</v>
      </c>
      <c r="AN25" s="360"/>
      <c r="AO25" s="360"/>
      <c r="AP25" s="360"/>
      <c r="AQ25" s="360"/>
      <c r="AR25" s="361"/>
      <c r="AS25" s="359" t="s">
        <v>121</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65203</v>
      </c>
      <c r="BO25" s="436"/>
      <c r="BP25" s="436"/>
      <c r="BQ25" s="436"/>
      <c r="BR25" s="436"/>
      <c r="BS25" s="436"/>
      <c r="BT25" s="436"/>
      <c r="BU25" s="437"/>
      <c r="BV25" s="435">
        <v>93965</v>
      </c>
      <c r="BW25" s="436"/>
      <c r="BX25" s="436"/>
      <c r="BY25" s="436"/>
      <c r="BZ25" s="436"/>
      <c r="CA25" s="436"/>
      <c r="CB25" s="436"/>
      <c r="CC25" s="437"/>
      <c r="CD25" s="188"/>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75"/>
      <c r="B26" s="385"/>
      <c r="C26" s="386"/>
      <c r="D26" s="387"/>
      <c r="E26" s="362" t="s">
        <v>167</v>
      </c>
      <c r="F26" s="363"/>
      <c r="G26" s="363"/>
      <c r="H26" s="363"/>
      <c r="I26" s="363"/>
      <c r="J26" s="363"/>
      <c r="K26" s="364"/>
      <c r="L26" s="359">
        <v>1</v>
      </c>
      <c r="M26" s="360"/>
      <c r="N26" s="360"/>
      <c r="O26" s="360"/>
      <c r="P26" s="361"/>
      <c r="Q26" s="359">
        <v>5770</v>
      </c>
      <c r="R26" s="360"/>
      <c r="S26" s="360"/>
      <c r="T26" s="360"/>
      <c r="U26" s="360"/>
      <c r="V26" s="361"/>
      <c r="W26" s="449"/>
      <c r="X26" s="386"/>
      <c r="Y26" s="387"/>
      <c r="Z26" s="362" t="s">
        <v>168</v>
      </c>
      <c r="AA26" s="417"/>
      <c r="AB26" s="417"/>
      <c r="AC26" s="417"/>
      <c r="AD26" s="417"/>
      <c r="AE26" s="417"/>
      <c r="AF26" s="417"/>
      <c r="AG26" s="418"/>
      <c r="AH26" s="359">
        <v>4</v>
      </c>
      <c r="AI26" s="360"/>
      <c r="AJ26" s="360"/>
      <c r="AK26" s="360"/>
      <c r="AL26" s="361"/>
      <c r="AM26" s="359">
        <v>10300</v>
      </c>
      <c r="AN26" s="360"/>
      <c r="AO26" s="360"/>
      <c r="AP26" s="360"/>
      <c r="AQ26" s="360"/>
      <c r="AR26" s="361"/>
      <c r="AS26" s="359">
        <v>2575</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121</v>
      </c>
      <c r="BO26" s="407"/>
      <c r="BP26" s="407"/>
      <c r="BQ26" s="407"/>
      <c r="BR26" s="407"/>
      <c r="BS26" s="407"/>
      <c r="BT26" s="407"/>
      <c r="BU26" s="408"/>
      <c r="BV26" s="406" t="s">
        <v>121</v>
      </c>
      <c r="BW26" s="407"/>
      <c r="BX26" s="407"/>
      <c r="BY26" s="407"/>
      <c r="BZ26" s="407"/>
      <c r="CA26" s="407"/>
      <c r="CB26" s="407"/>
      <c r="CC26" s="408"/>
      <c r="CD26" s="188"/>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75"/>
      <c r="B27" s="385"/>
      <c r="C27" s="386"/>
      <c r="D27" s="387"/>
      <c r="E27" s="362" t="s">
        <v>170</v>
      </c>
      <c r="F27" s="363"/>
      <c r="G27" s="363"/>
      <c r="H27" s="363"/>
      <c r="I27" s="363"/>
      <c r="J27" s="363"/>
      <c r="K27" s="364"/>
      <c r="L27" s="359">
        <v>1</v>
      </c>
      <c r="M27" s="360"/>
      <c r="N27" s="360"/>
      <c r="O27" s="360"/>
      <c r="P27" s="361"/>
      <c r="Q27" s="359">
        <v>2850</v>
      </c>
      <c r="R27" s="360"/>
      <c r="S27" s="360"/>
      <c r="T27" s="360"/>
      <c r="U27" s="360"/>
      <c r="V27" s="361"/>
      <c r="W27" s="449"/>
      <c r="X27" s="386"/>
      <c r="Y27" s="387"/>
      <c r="Z27" s="362" t="s">
        <v>171</v>
      </c>
      <c r="AA27" s="363"/>
      <c r="AB27" s="363"/>
      <c r="AC27" s="363"/>
      <c r="AD27" s="363"/>
      <c r="AE27" s="363"/>
      <c r="AF27" s="363"/>
      <c r="AG27" s="364"/>
      <c r="AH27" s="359" t="s">
        <v>121</v>
      </c>
      <c r="AI27" s="360"/>
      <c r="AJ27" s="360"/>
      <c r="AK27" s="360"/>
      <c r="AL27" s="361"/>
      <c r="AM27" s="359" t="s">
        <v>121</v>
      </c>
      <c r="AN27" s="360"/>
      <c r="AO27" s="360"/>
      <c r="AP27" s="360"/>
      <c r="AQ27" s="360"/>
      <c r="AR27" s="361"/>
      <c r="AS27" s="359" t="s">
        <v>121</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61464</v>
      </c>
      <c r="BO27" s="441"/>
      <c r="BP27" s="441"/>
      <c r="BQ27" s="441"/>
      <c r="BR27" s="441"/>
      <c r="BS27" s="441"/>
      <c r="BT27" s="441"/>
      <c r="BU27" s="442"/>
      <c r="BV27" s="440">
        <v>61454</v>
      </c>
      <c r="BW27" s="441"/>
      <c r="BX27" s="441"/>
      <c r="BY27" s="441"/>
      <c r="BZ27" s="441"/>
      <c r="CA27" s="441"/>
      <c r="CB27" s="441"/>
      <c r="CC27" s="442"/>
      <c r="CD27" s="190"/>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75"/>
      <c r="B28" s="385"/>
      <c r="C28" s="386"/>
      <c r="D28" s="387"/>
      <c r="E28" s="362" t="s">
        <v>173</v>
      </c>
      <c r="F28" s="363"/>
      <c r="G28" s="363"/>
      <c r="H28" s="363"/>
      <c r="I28" s="363"/>
      <c r="J28" s="363"/>
      <c r="K28" s="364"/>
      <c r="L28" s="359">
        <v>1</v>
      </c>
      <c r="M28" s="360"/>
      <c r="N28" s="360"/>
      <c r="O28" s="360"/>
      <c r="P28" s="361"/>
      <c r="Q28" s="359">
        <v>2370</v>
      </c>
      <c r="R28" s="360"/>
      <c r="S28" s="360"/>
      <c r="T28" s="360"/>
      <c r="U28" s="360"/>
      <c r="V28" s="361"/>
      <c r="W28" s="449"/>
      <c r="X28" s="386"/>
      <c r="Y28" s="387"/>
      <c r="Z28" s="362" t="s">
        <v>174</v>
      </c>
      <c r="AA28" s="363"/>
      <c r="AB28" s="363"/>
      <c r="AC28" s="363"/>
      <c r="AD28" s="363"/>
      <c r="AE28" s="363"/>
      <c r="AF28" s="363"/>
      <c r="AG28" s="364"/>
      <c r="AH28" s="359" t="s">
        <v>121</v>
      </c>
      <c r="AI28" s="360"/>
      <c r="AJ28" s="360"/>
      <c r="AK28" s="360"/>
      <c r="AL28" s="361"/>
      <c r="AM28" s="359" t="s">
        <v>121</v>
      </c>
      <c r="AN28" s="360"/>
      <c r="AO28" s="360"/>
      <c r="AP28" s="360"/>
      <c r="AQ28" s="360"/>
      <c r="AR28" s="361"/>
      <c r="AS28" s="359" t="s">
        <v>121</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907719</v>
      </c>
      <c r="BO28" s="436"/>
      <c r="BP28" s="436"/>
      <c r="BQ28" s="436"/>
      <c r="BR28" s="436"/>
      <c r="BS28" s="436"/>
      <c r="BT28" s="436"/>
      <c r="BU28" s="437"/>
      <c r="BV28" s="435">
        <v>969570</v>
      </c>
      <c r="BW28" s="436"/>
      <c r="BX28" s="436"/>
      <c r="BY28" s="436"/>
      <c r="BZ28" s="436"/>
      <c r="CA28" s="436"/>
      <c r="CB28" s="436"/>
      <c r="CC28" s="437"/>
      <c r="CD28" s="188"/>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75"/>
      <c r="B29" s="385"/>
      <c r="C29" s="386"/>
      <c r="D29" s="387"/>
      <c r="E29" s="362" t="s">
        <v>176</v>
      </c>
      <c r="F29" s="363"/>
      <c r="G29" s="363"/>
      <c r="H29" s="363"/>
      <c r="I29" s="363"/>
      <c r="J29" s="363"/>
      <c r="K29" s="364"/>
      <c r="L29" s="359">
        <v>14</v>
      </c>
      <c r="M29" s="360"/>
      <c r="N29" s="360"/>
      <c r="O29" s="360"/>
      <c r="P29" s="361"/>
      <c r="Q29" s="359">
        <v>2140</v>
      </c>
      <c r="R29" s="360"/>
      <c r="S29" s="360"/>
      <c r="T29" s="360"/>
      <c r="U29" s="360"/>
      <c r="V29" s="361"/>
      <c r="W29" s="450"/>
      <c r="X29" s="451"/>
      <c r="Y29" s="452"/>
      <c r="Z29" s="362" t="s">
        <v>177</v>
      </c>
      <c r="AA29" s="363"/>
      <c r="AB29" s="363"/>
      <c r="AC29" s="363"/>
      <c r="AD29" s="363"/>
      <c r="AE29" s="363"/>
      <c r="AF29" s="363"/>
      <c r="AG29" s="364"/>
      <c r="AH29" s="359">
        <v>128</v>
      </c>
      <c r="AI29" s="360"/>
      <c r="AJ29" s="360"/>
      <c r="AK29" s="360"/>
      <c r="AL29" s="361"/>
      <c r="AM29" s="359">
        <v>390528</v>
      </c>
      <c r="AN29" s="360"/>
      <c r="AO29" s="360"/>
      <c r="AP29" s="360"/>
      <c r="AQ29" s="360"/>
      <c r="AR29" s="361"/>
      <c r="AS29" s="359">
        <v>3051</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140156</v>
      </c>
      <c r="BO29" s="407"/>
      <c r="BP29" s="407"/>
      <c r="BQ29" s="407"/>
      <c r="BR29" s="407"/>
      <c r="BS29" s="407"/>
      <c r="BT29" s="407"/>
      <c r="BU29" s="408"/>
      <c r="BV29" s="406">
        <v>190146</v>
      </c>
      <c r="BW29" s="407"/>
      <c r="BX29" s="407"/>
      <c r="BY29" s="407"/>
      <c r="BZ29" s="407"/>
      <c r="CA29" s="407"/>
      <c r="CB29" s="407"/>
      <c r="CC29" s="408"/>
      <c r="CD29" s="190"/>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75"/>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101.8</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1161620</v>
      </c>
      <c r="BO30" s="441"/>
      <c r="BP30" s="441"/>
      <c r="BQ30" s="441"/>
      <c r="BR30" s="441"/>
      <c r="BS30" s="441"/>
      <c r="BT30" s="441"/>
      <c r="BU30" s="442"/>
      <c r="BV30" s="440">
        <v>1324485</v>
      </c>
      <c r="BW30" s="441"/>
      <c r="BX30" s="441"/>
      <c r="BY30" s="441"/>
      <c r="BZ30" s="441"/>
      <c r="CA30" s="441"/>
      <c r="CB30" s="441"/>
      <c r="CC30" s="442"/>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98"/>
    </row>
    <row r="33" spans="1:113" ht="13.5" customHeight="1" x14ac:dyDescent="0.2">
      <c r="A33" s="175"/>
      <c r="B33" s="199"/>
      <c r="C33" s="358" t="s">
        <v>186</v>
      </c>
      <c r="D33" s="358"/>
      <c r="E33" s="357" t="s">
        <v>187</v>
      </c>
      <c r="F33" s="357"/>
      <c r="G33" s="357"/>
      <c r="H33" s="357"/>
      <c r="I33" s="357"/>
      <c r="J33" s="357"/>
      <c r="K33" s="357"/>
      <c r="L33" s="357"/>
      <c r="M33" s="357"/>
      <c r="N33" s="357"/>
      <c r="O33" s="357"/>
      <c r="P33" s="357"/>
      <c r="Q33" s="357"/>
      <c r="R33" s="357"/>
      <c r="S33" s="357"/>
      <c r="T33" s="200"/>
      <c r="U33" s="358" t="s">
        <v>186</v>
      </c>
      <c r="V33" s="358"/>
      <c r="W33" s="357" t="s">
        <v>187</v>
      </c>
      <c r="X33" s="357"/>
      <c r="Y33" s="357"/>
      <c r="Z33" s="357"/>
      <c r="AA33" s="357"/>
      <c r="AB33" s="357"/>
      <c r="AC33" s="357"/>
      <c r="AD33" s="357"/>
      <c r="AE33" s="357"/>
      <c r="AF33" s="357"/>
      <c r="AG33" s="357"/>
      <c r="AH33" s="357"/>
      <c r="AI33" s="357"/>
      <c r="AJ33" s="357"/>
      <c r="AK33" s="357"/>
      <c r="AL33" s="200"/>
      <c r="AM33" s="358" t="s">
        <v>186</v>
      </c>
      <c r="AN33" s="358"/>
      <c r="AO33" s="357" t="s">
        <v>187</v>
      </c>
      <c r="AP33" s="357"/>
      <c r="AQ33" s="357"/>
      <c r="AR33" s="357"/>
      <c r="AS33" s="357"/>
      <c r="AT33" s="357"/>
      <c r="AU33" s="357"/>
      <c r="AV33" s="357"/>
      <c r="AW33" s="357"/>
      <c r="AX33" s="357"/>
      <c r="AY33" s="357"/>
      <c r="AZ33" s="357"/>
      <c r="BA33" s="357"/>
      <c r="BB33" s="357"/>
      <c r="BC33" s="357"/>
      <c r="BD33" s="201"/>
      <c r="BE33" s="357" t="s">
        <v>188</v>
      </c>
      <c r="BF33" s="357"/>
      <c r="BG33" s="357" t="s">
        <v>189</v>
      </c>
      <c r="BH33" s="357"/>
      <c r="BI33" s="357"/>
      <c r="BJ33" s="357"/>
      <c r="BK33" s="357"/>
      <c r="BL33" s="357"/>
      <c r="BM33" s="357"/>
      <c r="BN33" s="357"/>
      <c r="BO33" s="357"/>
      <c r="BP33" s="357"/>
      <c r="BQ33" s="357"/>
      <c r="BR33" s="357"/>
      <c r="BS33" s="357"/>
      <c r="BT33" s="357"/>
      <c r="BU33" s="357"/>
      <c r="BV33" s="201"/>
      <c r="BW33" s="358" t="s">
        <v>188</v>
      </c>
      <c r="BX33" s="358"/>
      <c r="BY33" s="357" t="s">
        <v>190</v>
      </c>
      <c r="BZ33" s="357"/>
      <c r="CA33" s="357"/>
      <c r="CB33" s="357"/>
      <c r="CC33" s="357"/>
      <c r="CD33" s="357"/>
      <c r="CE33" s="357"/>
      <c r="CF33" s="357"/>
      <c r="CG33" s="357"/>
      <c r="CH33" s="357"/>
      <c r="CI33" s="357"/>
      <c r="CJ33" s="357"/>
      <c r="CK33" s="357"/>
      <c r="CL33" s="357"/>
      <c r="CM33" s="357"/>
      <c r="CN33" s="200"/>
      <c r="CO33" s="358" t="s">
        <v>186</v>
      </c>
      <c r="CP33" s="358"/>
      <c r="CQ33" s="357" t="s">
        <v>191</v>
      </c>
      <c r="CR33" s="357"/>
      <c r="CS33" s="357"/>
      <c r="CT33" s="357"/>
      <c r="CU33" s="357"/>
      <c r="CV33" s="357"/>
      <c r="CW33" s="357"/>
      <c r="CX33" s="357"/>
      <c r="CY33" s="357"/>
      <c r="CZ33" s="357"/>
      <c r="DA33" s="357"/>
      <c r="DB33" s="357"/>
      <c r="DC33" s="357"/>
      <c r="DD33" s="357"/>
      <c r="DE33" s="357"/>
      <c r="DF33" s="200"/>
      <c r="DG33" s="356" t="s">
        <v>192</v>
      </c>
      <c r="DH33" s="356"/>
      <c r="DI33" s="202"/>
    </row>
    <row r="34" spans="1:113" ht="32.25" customHeight="1" x14ac:dyDescent="0.2">
      <c r="A34" s="175"/>
      <c r="B34" s="199"/>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75"/>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75"/>
      <c r="AM34" s="354">
        <f>IF(AO34="","",MAX(C34:D43,U34:V43)+1)</f>
        <v>5</v>
      </c>
      <c r="AN34" s="354"/>
      <c r="AO34" s="355" t="str">
        <f>IF('各会計、関係団体の財政状況及び健全化判断比率'!B31="","",'各会計、関係団体の財政状況及び健全化判断比率'!B31)</f>
        <v>下水道事業会計</v>
      </c>
      <c r="AP34" s="355"/>
      <c r="AQ34" s="355"/>
      <c r="AR34" s="355"/>
      <c r="AS34" s="355"/>
      <c r="AT34" s="355"/>
      <c r="AU34" s="355"/>
      <c r="AV34" s="355"/>
      <c r="AW34" s="355"/>
      <c r="AX34" s="355"/>
      <c r="AY34" s="355"/>
      <c r="AZ34" s="355"/>
      <c r="BA34" s="355"/>
      <c r="BB34" s="355"/>
      <c r="BC34" s="355"/>
      <c r="BD34" s="175"/>
      <c r="BE34" s="354" t="str">
        <f>IF(BG34="","",MAX(C34:D43,U34:V43,AM34:AN43)+1)</f>
        <v/>
      </c>
      <c r="BF34" s="354"/>
      <c r="BG34" s="355"/>
      <c r="BH34" s="355"/>
      <c r="BI34" s="355"/>
      <c r="BJ34" s="355"/>
      <c r="BK34" s="355"/>
      <c r="BL34" s="355"/>
      <c r="BM34" s="355"/>
      <c r="BN34" s="355"/>
      <c r="BO34" s="355"/>
      <c r="BP34" s="355"/>
      <c r="BQ34" s="355"/>
      <c r="BR34" s="355"/>
      <c r="BS34" s="355"/>
      <c r="BT34" s="355"/>
      <c r="BU34" s="355"/>
      <c r="BV34" s="175"/>
      <c r="BW34" s="354">
        <f>IF(BY34="","",MAX(C34:D43,U34:V43,AM34:AN43,BE34:BF43)+1)</f>
        <v>6</v>
      </c>
      <c r="BX34" s="354"/>
      <c r="BY34" s="355" t="str">
        <f>IF('各会計、関係団体の財政状況及び健全化判断比率'!B68="","",'各会計、関係団体の財政状況及び健全化判断比率'!B68)</f>
        <v>千葉県市町村総合事務組合（一般会計）</v>
      </c>
      <c r="BZ34" s="355"/>
      <c r="CA34" s="355"/>
      <c r="CB34" s="355"/>
      <c r="CC34" s="355"/>
      <c r="CD34" s="355"/>
      <c r="CE34" s="355"/>
      <c r="CF34" s="355"/>
      <c r="CG34" s="355"/>
      <c r="CH34" s="355"/>
      <c r="CI34" s="355"/>
      <c r="CJ34" s="355"/>
      <c r="CK34" s="355"/>
      <c r="CL34" s="355"/>
      <c r="CM34" s="355"/>
      <c r="CN34" s="175"/>
      <c r="CO34" s="354" t="str">
        <f>IF(CQ34="","",MAX(C34:D43,U34:V43,AM34:AN43,BE34:BF43,BW34:BX43)+1)</f>
        <v/>
      </c>
      <c r="CP34" s="354"/>
      <c r="CQ34" s="355" t="str">
        <f>IF('各会計、関係団体の財政状況及び健全化判断比率'!BS7="","",'各会計、関係団体の財政状況及び健全化判断比率'!BS7)</f>
        <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202"/>
    </row>
    <row r="35" spans="1:113" ht="32.25" customHeight="1" x14ac:dyDescent="0.2">
      <c r="A35" s="175"/>
      <c r="B35" s="199"/>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75"/>
      <c r="U35" s="354">
        <f>IF(W35="","",U34+1)</f>
        <v>3</v>
      </c>
      <c r="V35" s="354"/>
      <c r="W35" s="355" t="str">
        <f>IF('各会計、関係団体の財政状況及び健全化判断比率'!B29="","",'各会計、関係団体の財政状況及び健全化判断比率'!B29)</f>
        <v>介護保険特別会計</v>
      </c>
      <c r="X35" s="355"/>
      <c r="Y35" s="355"/>
      <c r="Z35" s="355"/>
      <c r="AA35" s="355"/>
      <c r="AB35" s="355"/>
      <c r="AC35" s="355"/>
      <c r="AD35" s="355"/>
      <c r="AE35" s="355"/>
      <c r="AF35" s="355"/>
      <c r="AG35" s="355"/>
      <c r="AH35" s="355"/>
      <c r="AI35" s="355"/>
      <c r="AJ35" s="355"/>
      <c r="AK35" s="355"/>
      <c r="AL35" s="175"/>
      <c r="AM35" s="354" t="str">
        <f t="shared" ref="AM35:AM43" si="0">IF(AO35="","",AM34+1)</f>
        <v/>
      </c>
      <c r="AN35" s="354"/>
      <c r="AO35" s="355"/>
      <c r="AP35" s="355"/>
      <c r="AQ35" s="355"/>
      <c r="AR35" s="355"/>
      <c r="AS35" s="355"/>
      <c r="AT35" s="355"/>
      <c r="AU35" s="355"/>
      <c r="AV35" s="355"/>
      <c r="AW35" s="355"/>
      <c r="AX35" s="355"/>
      <c r="AY35" s="355"/>
      <c r="AZ35" s="355"/>
      <c r="BA35" s="355"/>
      <c r="BB35" s="355"/>
      <c r="BC35" s="355"/>
      <c r="BD35" s="175"/>
      <c r="BE35" s="354" t="str">
        <f t="shared" ref="BE35:BE43" si="1">IF(BG35="","",BE34+1)</f>
        <v/>
      </c>
      <c r="BF35" s="354"/>
      <c r="BG35" s="355"/>
      <c r="BH35" s="355"/>
      <c r="BI35" s="355"/>
      <c r="BJ35" s="355"/>
      <c r="BK35" s="355"/>
      <c r="BL35" s="355"/>
      <c r="BM35" s="355"/>
      <c r="BN35" s="355"/>
      <c r="BO35" s="355"/>
      <c r="BP35" s="355"/>
      <c r="BQ35" s="355"/>
      <c r="BR35" s="355"/>
      <c r="BS35" s="355"/>
      <c r="BT35" s="355"/>
      <c r="BU35" s="355"/>
      <c r="BV35" s="175"/>
      <c r="BW35" s="354">
        <f t="shared" ref="BW35:BW43" si="2">IF(BY35="","",BW34+1)</f>
        <v>7</v>
      </c>
      <c r="BX35" s="354"/>
      <c r="BY35" s="355" t="str">
        <f>IF('各会計、関係団体の財政状況及び健全化判断比率'!B69="","",'各会計、関係団体の財政状況及び健全化判断比率'!B69)</f>
        <v>千葉県市町村総合事務組合（千葉県自治会館管理運営特別会計）</v>
      </c>
      <c r="BZ35" s="355"/>
      <c r="CA35" s="355"/>
      <c r="CB35" s="355"/>
      <c r="CC35" s="355"/>
      <c r="CD35" s="355"/>
      <c r="CE35" s="355"/>
      <c r="CF35" s="355"/>
      <c r="CG35" s="355"/>
      <c r="CH35" s="355"/>
      <c r="CI35" s="355"/>
      <c r="CJ35" s="355"/>
      <c r="CK35" s="355"/>
      <c r="CL35" s="355"/>
      <c r="CM35" s="355"/>
      <c r="CN35" s="175"/>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202"/>
    </row>
    <row r="36" spans="1:113" ht="32.25" customHeight="1" x14ac:dyDescent="0.2">
      <c r="A36" s="175"/>
      <c r="B36" s="199"/>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75"/>
      <c r="U36" s="354">
        <f t="shared" ref="U36:U43" si="4">IF(W36="","",U35+1)</f>
        <v>4</v>
      </c>
      <c r="V36" s="354"/>
      <c r="W36" s="355" t="str">
        <f>IF('各会計、関係団体の財政状況及び健全化判断比率'!B30="","",'各会計、関係団体の財政状況及び健全化判断比率'!B30)</f>
        <v>後期高齢者医療特別会計</v>
      </c>
      <c r="X36" s="355"/>
      <c r="Y36" s="355"/>
      <c r="Z36" s="355"/>
      <c r="AA36" s="355"/>
      <c r="AB36" s="355"/>
      <c r="AC36" s="355"/>
      <c r="AD36" s="355"/>
      <c r="AE36" s="355"/>
      <c r="AF36" s="355"/>
      <c r="AG36" s="355"/>
      <c r="AH36" s="355"/>
      <c r="AI36" s="355"/>
      <c r="AJ36" s="355"/>
      <c r="AK36" s="355"/>
      <c r="AL36" s="175"/>
      <c r="AM36" s="354" t="str">
        <f t="shared" si="0"/>
        <v/>
      </c>
      <c r="AN36" s="354"/>
      <c r="AO36" s="355"/>
      <c r="AP36" s="355"/>
      <c r="AQ36" s="355"/>
      <c r="AR36" s="355"/>
      <c r="AS36" s="355"/>
      <c r="AT36" s="355"/>
      <c r="AU36" s="355"/>
      <c r="AV36" s="355"/>
      <c r="AW36" s="355"/>
      <c r="AX36" s="355"/>
      <c r="AY36" s="355"/>
      <c r="AZ36" s="355"/>
      <c r="BA36" s="355"/>
      <c r="BB36" s="355"/>
      <c r="BC36" s="355"/>
      <c r="BD36" s="175"/>
      <c r="BE36" s="354" t="str">
        <f t="shared" si="1"/>
        <v/>
      </c>
      <c r="BF36" s="354"/>
      <c r="BG36" s="355"/>
      <c r="BH36" s="355"/>
      <c r="BI36" s="355"/>
      <c r="BJ36" s="355"/>
      <c r="BK36" s="355"/>
      <c r="BL36" s="355"/>
      <c r="BM36" s="355"/>
      <c r="BN36" s="355"/>
      <c r="BO36" s="355"/>
      <c r="BP36" s="355"/>
      <c r="BQ36" s="355"/>
      <c r="BR36" s="355"/>
      <c r="BS36" s="355"/>
      <c r="BT36" s="355"/>
      <c r="BU36" s="355"/>
      <c r="BV36" s="175"/>
      <c r="BW36" s="354">
        <f t="shared" si="2"/>
        <v>8</v>
      </c>
      <c r="BX36" s="354"/>
      <c r="BY36" s="355" t="str">
        <f>IF('各会計、関係団体の財政状況及び健全化判断比率'!B70="","",'各会計、関係団体の財政状況及び健全化判断比率'!B70)</f>
        <v>千葉県市町村総合事務組合（千葉県自治研修センター特別会計）</v>
      </c>
      <c r="BZ36" s="355"/>
      <c r="CA36" s="355"/>
      <c r="CB36" s="355"/>
      <c r="CC36" s="355"/>
      <c r="CD36" s="355"/>
      <c r="CE36" s="355"/>
      <c r="CF36" s="355"/>
      <c r="CG36" s="355"/>
      <c r="CH36" s="355"/>
      <c r="CI36" s="355"/>
      <c r="CJ36" s="355"/>
      <c r="CK36" s="355"/>
      <c r="CL36" s="355"/>
      <c r="CM36" s="355"/>
      <c r="CN36" s="175"/>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202"/>
    </row>
    <row r="37" spans="1:113" ht="32.25" customHeight="1" x14ac:dyDescent="0.2">
      <c r="A37" s="175"/>
      <c r="B37" s="199"/>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75"/>
      <c r="U37" s="354" t="str">
        <f t="shared" si="4"/>
        <v/>
      </c>
      <c r="V37" s="354"/>
      <c r="W37" s="355"/>
      <c r="X37" s="355"/>
      <c r="Y37" s="355"/>
      <c r="Z37" s="355"/>
      <c r="AA37" s="355"/>
      <c r="AB37" s="355"/>
      <c r="AC37" s="355"/>
      <c r="AD37" s="355"/>
      <c r="AE37" s="355"/>
      <c r="AF37" s="355"/>
      <c r="AG37" s="355"/>
      <c r="AH37" s="355"/>
      <c r="AI37" s="355"/>
      <c r="AJ37" s="355"/>
      <c r="AK37" s="355"/>
      <c r="AL37" s="175"/>
      <c r="AM37" s="354" t="str">
        <f t="shared" si="0"/>
        <v/>
      </c>
      <c r="AN37" s="354"/>
      <c r="AO37" s="355"/>
      <c r="AP37" s="355"/>
      <c r="AQ37" s="355"/>
      <c r="AR37" s="355"/>
      <c r="AS37" s="355"/>
      <c r="AT37" s="355"/>
      <c r="AU37" s="355"/>
      <c r="AV37" s="355"/>
      <c r="AW37" s="355"/>
      <c r="AX37" s="355"/>
      <c r="AY37" s="355"/>
      <c r="AZ37" s="355"/>
      <c r="BA37" s="355"/>
      <c r="BB37" s="355"/>
      <c r="BC37" s="355"/>
      <c r="BD37" s="175"/>
      <c r="BE37" s="354" t="str">
        <f t="shared" si="1"/>
        <v/>
      </c>
      <c r="BF37" s="354"/>
      <c r="BG37" s="355"/>
      <c r="BH37" s="355"/>
      <c r="BI37" s="355"/>
      <c r="BJ37" s="355"/>
      <c r="BK37" s="355"/>
      <c r="BL37" s="355"/>
      <c r="BM37" s="355"/>
      <c r="BN37" s="355"/>
      <c r="BO37" s="355"/>
      <c r="BP37" s="355"/>
      <c r="BQ37" s="355"/>
      <c r="BR37" s="355"/>
      <c r="BS37" s="355"/>
      <c r="BT37" s="355"/>
      <c r="BU37" s="355"/>
      <c r="BV37" s="175"/>
      <c r="BW37" s="354">
        <f t="shared" si="2"/>
        <v>9</v>
      </c>
      <c r="BX37" s="354"/>
      <c r="BY37" s="355" t="str">
        <f>IF('各会計、関係団体の財政状況及び健全化判断比率'!B71="","",'各会計、関係団体の財政状況及び健全化判断比率'!B71)</f>
        <v>千葉県市町村総合事務組合（千葉県市町村交通災害共済特別会計）</v>
      </c>
      <c r="BZ37" s="355"/>
      <c r="CA37" s="355"/>
      <c r="CB37" s="355"/>
      <c r="CC37" s="355"/>
      <c r="CD37" s="355"/>
      <c r="CE37" s="355"/>
      <c r="CF37" s="355"/>
      <c r="CG37" s="355"/>
      <c r="CH37" s="355"/>
      <c r="CI37" s="355"/>
      <c r="CJ37" s="355"/>
      <c r="CK37" s="355"/>
      <c r="CL37" s="355"/>
      <c r="CM37" s="355"/>
      <c r="CN37" s="175"/>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202"/>
    </row>
    <row r="38" spans="1:113" ht="32.25" customHeight="1" x14ac:dyDescent="0.2">
      <c r="A38" s="175"/>
      <c r="B38" s="199"/>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75"/>
      <c r="U38" s="354" t="str">
        <f t="shared" si="4"/>
        <v/>
      </c>
      <c r="V38" s="354"/>
      <c r="W38" s="355"/>
      <c r="X38" s="355"/>
      <c r="Y38" s="355"/>
      <c r="Z38" s="355"/>
      <c r="AA38" s="355"/>
      <c r="AB38" s="355"/>
      <c r="AC38" s="355"/>
      <c r="AD38" s="355"/>
      <c r="AE38" s="355"/>
      <c r="AF38" s="355"/>
      <c r="AG38" s="355"/>
      <c r="AH38" s="355"/>
      <c r="AI38" s="355"/>
      <c r="AJ38" s="355"/>
      <c r="AK38" s="355"/>
      <c r="AL38" s="175"/>
      <c r="AM38" s="354" t="str">
        <f t="shared" si="0"/>
        <v/>
      </c>
      <c r="AN38" s="354"/>
      <c r="AO38" s="355"/>
      <c r="AP38" s="355"/>
      <c r="AQ38" s="355"/>
      <c r="AR38" s="355"/>
      <c r="AS38" s="355"/>
      <c r="AT38" s="355"/>
      <c r="AU38" s="355"/>
      <c r="AV38" s="355"/>
      <c r="AW38" s="355"/>
      <c r="AX38" s="355"/>
      <c r="AY38" s="355"/>
      <c r="AZ38" s="355"/>
      <c r="BA38" s="355"/>
      <c r="BB38" s="355"/>
      <c r="BC38" s="355"/>
      <c r="BD38" s="175"/>
      <c r="BE38" s="354" t="str">
        <f t="shared" si="1"/>
        <v/>
      </c>
      <c r="BF38" s="354"/>
      <c r="BG38" s="355"/>
      <c r="BH38" s="355"/>
      <c r="BI38" s="355"/>
      <c r="BJ38" s="355"/>
      <c r="BK38" s="355"/>
      <c r="BL38" s="355"/>
      <c r="BM38" s="355"/>
      <c r="BN38" s="355"/>
      <c r="BO38" s="355"/>
      <c r="BP38" s="355"/>
      <c r="BQ38" s="355"/>
      <c r="BR38" s="355"/>
      <c r="BS38" s="355"/>
      <c r="BT38" s="355"/>
      <c r="BU38" s="355"/>
      <c r="BV38" s="175"/>
      <c r="BW38" s="354">
        <f t="shared" si="2"/>
        <v>10</v>
      </c>
      <c r="BX38" s="354"/>
      <c r="BY38" s="355" t="str">
        <f>IF('各会計、関係団体の財政状況及び健全化判断比率'!B72="","",'各会計、関係団体の財政状況及び健全化判断比率'!B72)</f>
        <v>千葉県後期高齢者医療広域連合（一般会計）</v>
      </c>
      <c r="BZ38" s="355"/>
      <c r="CA38" s="355"/>
      <c r="CB38" s="355"/>
      <c r="CC38" s="355"/>
      <c r="CD38" s="355"/>
      <c r="CE38" s="355"/>
      <c r="CF38" s="355"/>
      <c r="CG38" s="355"/>
      <c r="CH38" s="355"/>
      <c r="CI38" s="355"/>
      <c r="CJ38" s="355"/>
      <c r="CK38" s="355"/>
      <c r="CL38" s="355"/>
      <c r="CM38" s="355"/>
      <c r="CN38" s="175"/>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202"/>
    </row>
    <row r="39" spans="1:113" ht="32.25" customHeight="1" x14ac:dyDescent="0.2">
      <c r="A39" s="175"/>
      <c r="B39" s="199"/>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75"/>
      <c r="U39" s="354" t="str">
        <f t="shared" si="4"/>
        <v/>
      </c>
      <c r="V39" s="354"/>
      <c r="W39" s="355"/>
      <c r="X39" s="355"/>
      <c r="Y39" s="355"/>
      <c r="Z39" s="355"/>
      <c r="AA39" s="355"/>
      <c r="AB39" s="355"/>
      <c r="AC39" s="355"/>
      <c r="AD39" s="355"/>
      <c r="AE39" s="355"/>
      <c r="AF39" s="355"/>
      <c r="AG39" s="355"/>
      <c r="AH39" s="355"/>
      <c r="AI39" s="355"/>
      <c r="AJ39" s="355"/>
      <c r="AK39" s="355"/>
      <c r="AL39" s="175"/>
      <c r="AM39" s="354" t="str">
        <f t="shared" si="0"/>
        <v/>
      </c>
      <c r="AN39" s="354"/>
      <c r="AO39" s="355"/>
      <c r="AP39" s="355"/>
      <c r="AQ39" s="355"/>
      <c r="AR39" s="355"/>
      <c r="AS39" s="355"/>
      <c r="AT39" s="355"/>
      <c r="AU39" s="355"/>
      <c r="AV39" s="355"/>
      <c r="AW39" s="355"/>
      <c r="AX39" s="355"/>
      <c r="AY39" s="355"/>
      <c r="AZ39" s="355"/>
      <c r="BA39" s="355"/>
      <c r="BB39" s="355"/>
      <c r="BC39" s="355"/>
      <c r="BD39" s="175"/>
      <c r="BE39" s="354" t="str">
        <f t="shared" si="1"/>
        <v/>
      </c>
      <c r="BF39" s="354"/>
      <c r="BG39" s="355"/>
      <c r="BH39" s="355"/>
      <c r="BI39" s="355"/>
      <c r="BJ39" s="355"/>
      <c r="BK39" s="355"/>
      <c r="BL39" s="355"/>
      <c r="BM39" s="355"/>
      <c r="BN39" s="355"/>
      <c r="BO39" s="355"/>
      <c r="BP39" s="355"/>
      <c r="BQ39" s="355"/>
      <c r="BR39" s="355"/>
      <c r="BS39" s="355"/>
      <c r="BT39" s="355"/>
      <c r="BU39" s="355"/>
      <c r="BV39" s="175"/>
      <c r="BW39" s="354">
        <f t="shared" si="2"/>
        <v>11</v>
      </c>
      <c r="BX39" s="354"/>
      <c r="BY39" s="355" t="str">
        <f>IF('各会計、関係団体の財政状況及び健全化判断比率'!B73="","",'各会計、関係団体の財政状況及び健全化判断比率'!B73)</f>
        <v>千葉県後期高齢者医療広域連合（後期高齢者医療特別会計）</v>
      </c>
      <c r="BZ39" s="355"/>
      <c r="CA39" s="355"/>
      <c r="CB39" s="355"/>
      <c r="CC39" s="355"/>
      <c r="CD39" s="355"/>
      <c r="CE39" s="355"/>
      <c r="CF39" s="355"/>
      <c r="CG39" s="355"/>
      <c r="CH39" s="355"/>
      <c r="CI39" s="355"/>
      <c r="CJ39" s="355"/>
      <c r="CK39" s="355"/>
      <c r="CL39" s="355"/>
      <c r="CM39" s="355"/>
      <c r="CN39" s="175"/>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202"/>
    </row>
    <row r="40" spans="1:113" ht="32.25" customHeight="1" x14ac:dyDescent="0.2">
      <c r="A40" s="175"/>
      <c r="B40" s="199"/>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75"/>
      <c r="U40" s="354" t="str">
        <f t="shared" si="4"/>
        <v/>
      </c>
      <c r="V40" s="354"/>
      <c r="W40" s="355"/>
      <c r="X40" s="355"/>
      <c r="Y40" s="355"/>
      <c r="Z40" s="355"/>
      <c r="AA40" s="355"/>
      <c r="AB40" s="355"/>
      <c r="AC40" s="355"/>
      <c r="AD40" s="355"/>
      <c r="AE40" s="355"/>
      <c r="AF40" s="355"/>
      <c r="AG40" s="355"/>
      <c r="AH40" s="355"/>
      <c r="AI40" s="355"/>
      <c r="AJ40" s="355"/>
      <c r="AK40" s="355"/>
      <c r="AL40" s="175"/>
      <c r="AM40" s="354" t="str">
        <f t="shared" si="0"/>
        <v/>
      </c>
      <c r="AN40" s="354"/>
      <c r="AO40" s="355"/>
      <c r="AP40" s="355"/>
      <c r="AQ40" s="355"/>
      <c r="AR40" s="355"/>
      <c r="AS40" s="355"/>
      <c r="AT40" s="355"/>
      <c r="AU40" s="355"/>
      <c r="AV40" s="355"/>
      <c r="AW40" s="355"/>
      <c r="AX40" s="355"/>
      <c r="AY40" s="355"/>
      <c r="AZ40" s="355"/>
      <c r="BA40" s="355"/>
      <c r="BB40" s="355"/>
      <c r="BC40" s="355"/>
      <c r="BD40" s="175"/>
      <c r="BE40" s="354" t="str">
        <f t="shared" si="1"/>
        <v/>
      </c>
      <c r="BF40" s="354"/>
      <c r="BG40" s="355"/>
      <c r="BH40" s="355"/>
      <c r="BI40" s="355"/>
      <c r="BJ40" s="355"/>
      <c r="BK40" s="355"/>
      <c r="BL40" s="355"/>
      <c r="BM40" s="355"/>
      <c r="BN40" s="355"/>
      <c r="BO40" s="355"/>
      <c r="BP40" s="355"/>
      <c r="BQ40" s="355"/>
      <c r="BR40" s="355"/>
      <c r="BS40" s="355"/>
      <c r="BT40" s="355"/>
      <c r="BU40" s="355"/>
      <c r="BV40" s="175"/>
      <c r="BW40" s="354">
        <f t="shared" si="2"/>
        <v>12</v>
      </c>
      <c r="BX40" s="354"/>
      <c r="BY40" s="355" t="str">
        <f>IF('各会計、関係団体の財政状況及び健全化判断比率'!B74="","",'各会計、関係団体の財政状況及び健全化判断比率'!B74)</f>
        <v>一宮聖苑組合</v>
      </c>
      <c r="BZ40" s="355"/>
      <c r="CA40" s="355"/>
      <c r="CB40" s="355"/>
      <c r="CC40" s="355"/>
      <c r="CD40" s="355"/>
      <c r="CE40" s="355"/>
      <c r="CF40" s="355"/>
      <c r="CG40" s="355"/>
      <c r="CH40" s="355"/>
      <c r="CI40" s="355"/>
      <c r="CJ40" s="355"/>
      <c r="CK40" s="355"/>
      <c r="CL40" s="355"/>
      <c r="CM40" s="355"/>
      <c r="CN40" s="175"/>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202"/>
    </row>
    <row r="41" spans="1:113" ht="32.25" customHeight="1" x14ac:dyDescent="0.2">
      <c r="A41" s="175"/>
      <c r="B41" s="199"/>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75"/>
      <c r="U41" s="354" t="str">
        <f t="shared" si="4"/>
        <v/>
      </c>
      <c r="V41" s="354"/>
      <c r="W41" s="355"/>
      <c r="X41" s="355"/>
      <c r="Y41" s="355"/>
      <c r="Z41" s="355"/>
      <c r="AA41" s="355"/>
      <c r="AB41" s="355"/>
      <c r="AC41" s="355"/>
      <c r="AD41" s="355"/>
      <c r="AE41" s="355"/>
      <c r="AF41" s="355"/>
      <c r="AG41" s="355"/>
      <c r="AH41" s="355"/>
      <c r="AI41" s="355"/>
      <c r="AJ41" s="355"/>
      <c r="AK41" s="355"/>
      <c r="AL41" s="175"/>
      <c r="AM41" s="354" t="str">
        <f t="shared" si="0"/>
        <v/>
      </c>
      <c r="AN41" s="354"/>
      <c r="AO41" s="355"/>
      <c r="AP41" s="355"/>
      <c r="AQ41" s="355"/>
      <c r="AR41" s="355"/>
      <c r="AS41" s="355"/>
      <c r="AT41" s="355"/>
      <c r="AU41" s="355"/>
      <c r="AV41" s="355"/>
      <c r="AW41" s="355"/>
      <c r="AX41" s="355"/>
      <c r="AY41" s="355"/>
      <c r="AZ41" s="355"/>
      <c r="BA41" s="355"/>
      <c r="BB41" s="355"/>
      <c r="BC41" s="355"/>
      <c r="BD41" s="175"/>
      <c r="BE41" s="354" t="str">
        <f t="shared" si="1"/>
        <v/>
      </c>
      <c r="BF41" s="354"/>
      <c r="BG41" s="355"/>
      <c r="BH41" s="355"/>
      <c r="BI41" s="355"/>
      <c r="BJ41" s="355"/>
      <c r="BK41" s="355"/>
      <c r="BL41" s="355"/>
      <c r="BM41" s="355"/>
      <c r="BN41" s="355"/>
      <c r="BO41" s="355"/>
      <c r="BP41" s="355"/>
      <c r="BQ41" s="355"/>
      <c r="BR41" s="355"/>
      <c r="BS41" s="355"/>
      <c r="BT41" s="355"/>
      <c r="BU41" s="355"/>
      <c r="BV41" s="175"/>
      <c r="BW41" s="354">
        <f t="shared" si="2"/>
        <v>13</v>
      </c>
      <c r="BX41" s="354"/>
      <c r="BY41" s="355" t="str">
        <f>IF('各会計、関係団体の財政状況及び健全化判断比率'!B75="","",'各会計、関係団体の財政状況及び健全化判断比率'!B75)</f>
        <v>長生郡市広域市町村圏組合（一般会計）</v>
      </c>
      <c r="BZ41" s="355"/>
      <c r="CA41" s="355"/>
      <c r="CB41" s="355"/>
      <c r="CC41" s="355"/>
      <c r="CD41" s="355"/>
      <c r="CE41" s="355"/>
      <c r="CF41" s="355"/>
      <c r="CG41" s="355"/>
      <c r="CH41" s="355"/>
      <c r="CI41" s="355"/>
      <c r="CJ41" s="355"/>
      <c r="CK41" s="355"/>
      <c r="CL41" s="355"/>
      <c r="CM41" s="355"/>
      <c r="CN41" s="175"/>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202"/>
    </row>
    <row r="42" spans="1:113" ht="32.25" customHeight="1" x14ac:dyDescent="0.2">
      <c r="B42" s="199"/>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75"/>
      <c r="U42" s="354" t="str">
        <f t="shared" si="4"/>
        <v/>
      </c>
      <c r="V42" s="354"/>
      <c r="W42" s="355"/>
      <c r="X42" s="355"/>
      <c r="Y42" s="355"/>
      <c r="Z42" s="355"/>
      <c r="AA42" s="355"/>
      <c r="AB42" s="355"/>
      <c r="AC42" s="355"/>
      <c r="AD42" s="355"/>
      <c r="AE42" s="355"/>
      <c r="AF42" s="355"/>
      <c r="AG42" s="355"/>
      <c r="AH42" s="355"/>
      <c r="AI42" s="355"/>
      <c r="AJ42" s="355"/>
      <c r="AK42" s="355"/>
      <c r="AL42" s="175"/>
      <c r="AM42" s="354" t="str">
        <f t="shared" si="0"/>
        <v/>
      </c>
      <c r="AN42" s="354"/>
      <c r="AO42" s="355"/>
      <c r="AP42" s="355"/>
      <c r="AQ42" s="355"/>
      <c r="AR42" s="355"/>
      <c r="AS42" s="355"/>
      <c r="AT42" s="355"/>
      <c r="AU42" s="355"/>
      <c r="AV42" s="355"/>
      <c r="AW42" s="355"/>
      <c r="AX42" s="355"/>
      <c r="AY42" s="355"/>
      <c r="AZ42" s="355"/>
      <c r="BA42" s="355"/>
      <c r="BB42" s="355"/>
      <c r="BC42" s="355"/>
      <c r="BD42" s="175"/>
      <c r="BE42" s="354" t="str">
        <f t="shared" si="1"/>
        <v/>
      </c>
      <c r="BF42" s="354"/>
      <c r="BG42" s="355"/>
      <c r="BH42" s="355"/>
      <c r="BI42" s="355"/>
      <c r="BJ42" s="355"/>
      <c r="BK42" s="355"/>
      <c r="BL42" s="355"/>
      <c r="BM42" s="355"/>
      <c r="BN42" s="355"/>
      <c r="BO42" s="355"/>
      <c r="BP42" s="355"/>
      <c r="BQ42" s="355"/>
      <c r="BR42" s="355"/>
      <c r="BS42" s="355"/>
      <c r="BT42" s="355"/>
      <c r="BU42" s="355"/>
      <c r="BV42" s="175"/>
      <c r="BW42" s="354">
        <f t="shared" si="2"/>
        <v>14</v>
      </c>
      <c r="BX42" s="354"/>
      <c r="BY42" s="355" t="str">
        <f>IF('各会計、関係団体の財政状況及び健全化判断比率'!B76="","",'各会計、関係団体の財政状況及び健全化判断比率'!B76)</f>
        <v>長生郡市広域市町村圏組合（水道事業会計）</v>
      </c>
      <c r="BZ42" s="355"/>
      <c r="CA42" s="355"/>
      <c r="CB42" s="355"/>
      <c r="CC42" s="355"/>
      <c r="CD42" s="355"/>
      <c r="CE42" s="355"/>
      <c r="CF42" s="355"/>
      <c r="CG42" s="355"/>
      <c r="CH42" s="355"/>
      <c r="CI42" s="355"/>
      <c r="CJ42" s="355"/>
      <c r="CK42" s="355"/>
      <c r="CL42" s="355"/>
      <c r="CM42" s="355"/>
      <c r="CN42" s="175"/>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202"/>
    </row>
    <row r="43" spans="1:113" ht="32.25" customHeight="1" x14ac:dyDescent="0.2">
      <c r="B43" s="199"/>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75"/>
      <c r="U43" s="354" t="str">
        <f t="shared" si="4"/>
        <v/>
      </c>
      <c r="V43" s="354"/>
      <c r="W43" s="355"/>
      <c r="X43" s="355"/>
      <c r="Y43" s="355"/>
      <c r="Z43" s="355"/>
      <c r="AA43" s="355"/>
      <c r="AB43" s="355"/>
      <c r="AC43" s="355"/>
      <c r="AD43" s="355"/>
      <c r="AE43" s="355"/>
      <c r="AF43" s="355"/>
      <c r="AG43" s="355"/>
      <c r="AH43" s="355"/>
      <c r="AI43" s="355"/>
      <c r="AJ43" s="355"/>
      <c r="AK43" s="355"/>
      <c r="AL43" s="175"/>
      <c r="AM43" s="354" t="str">
        <f t="shared" si="0"/>
        <v/>
      </c>
      <c r="AN43" s="354"/>
      <c r="AO43" s="355"/>
      <c r="AP43" s="355"/>
      <c r="AQ43" s="355"/>
      <c r="AR43" s="355"/>
      <c r="AS43" s="355"/>
      <c r="AT43" s="355"/>
      <c r="AU43" s="355"/>
      <c r="AV43" s="355"/>
      <c r="AW43" s="355"/>
      <c r="AX43" s="355"/>
      <c r="AY43" s="355"/>
      <c r="AZ43" s="355"/>
      <c r="BA43" s="355"/>
      <c r="BB43" s="355"/>
      <c r="BC43" s="355"/>
      <c r="BD43" s="175"/>
      <c r="BE43" s="354" t="str">
        <f t="shared" si="1"/>
        <v/>
      </c>
      <c r="BF43" s="354"/>
      <c r="BG43" s="355"/>
      <c r="BH43" s="355"/>
      <c r="BI43" s="355"/>
      <c r="BJ43" s="355"/>
      <c r="BK43" s="355"/>
      <c r="BL43" s="355"/>
      <c r="BM43" s="355"/>
      <c r="BN43" s="355"/>
      <c r="BO43" s="355"/>
      <c r="BP43" s="355"/>
      <c r="BQ43" s="355"/>
      <c r="BR43" s="355"/>
      <c r="BS43" s="355"/>
      <c r="BT43" s="355"/>
      <c r="BU43" s="355"/>
      <c r="BV43" s="175"/>
      <c r="BW43" s="354">
        <f t="shared" si="2"/>
        <v>15</v>
      </c>
      <c r="BX43" s="354"/>
      <c r="BY43" s="355" t="str">
        <f>IF('各会計、関係団体の財政状況及び健全化判断比率'!B77="","",'各会計、関係団体の財政状況及び健全化判断比率'!B77)</f>
        <v>長生郡市広域市町村圏組合（病院事業会計）</v>
      </c>
      <c r="BZ43" s="355"/>
      <c r="CA43" s="355"/>
      <c r="CB43" s="355"/>
      <c r="CC43" s="355"/>
      <c r="CD43" s="355"/>
      <c r="CE43" s="355"/>
      <c r="CF43" s="355"/>
      <c r="CG43" s="355"/>
      <c r="CH43" s="355"/>
      <c r="CI43" s="355"/>
      <c r="CJ43" s="355"/>
      <c r="CK43" s="355"/>
      <c r="CL43" s="355"/>
      <c r="CM43" s="355"/>
      <c r="CN43" s="175"/>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AQzKnG8RkK5Awv9Pkb8D3M5FMuYPJIaXUVDKy1U8SdDhhiS4HaODW/M4wCG2DgrmevvA4dP6mYavFH9e8URpBg==" saltValue="IafKMe1+jwn+j/F9BGKxP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04" t="s">
        <v>202</v>
      </c>
      <c r="DI1" s="705"/>
      <c r="DJ1" s="705"/>
      <c r="DK1" s="705"/>
      <c r="DL1" s="705"/>
      <c r="DM1" s="705"/>
      <c r="DN1" s="706"/>
      <c r="DO1" s="208"/>
      <c r="DP1" s="704" t="s">
        <v>203</v>
      </c>
      <c r="DQ1" s="705"/>
      <c r="DR1" s="705"/>
      <c r="DS1" s="705"/>
      <c r="DT1" s="705"/>
      <c r="DU1" s="705"/>
      <c r="DV1" s="705"/>
      <c r="DW1" s="705"/>
      <c r="DX1" s="705"/>
      <c r="DY1" s="705"/>
      <c r="DZ1" s="705"/>
      <c r="EA1" s="705"/>
      <c r="EB1" s="705"/>
      <c r="EC1" s="706"/>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1795140</v>
      </c>
      <c r="S5" s="664"/>
      <c r="T5" s="664"/>
      <c r="U5" s="664"/>
      <c r="V5" s="664"/>
      <c r="W5" s="664"/>
      <c r="X5" s="664"/>
      <c r="Y5" s="689"/>
      <c r="Z5" s="702">
        <v>24.3</v>
      </c>
      <c r="AA5" s="702"/>
      <c r="AB5" s="702"/>
      <c r="AC5" s="702"/>
      <c r="AD5" s="703">
        <v>1795140</v>
      </c>
      <c r="AE5" s="703"/>
      <c r="AF5" s="703"/>
      <c r="AG5" s="703"/>
      <c r="AH5" s="703"/>
      <c r="AI5" s="703"/>
      <c r="AJ5" s="703"/>
      <c r="AK5" s="703"/>
      <c r="AL5" s="690">
        <v>44.2</v>
      </c>
      <c r="AM5" s="672"/>
      <c r="AN5" s="672"/>
      <c r="AO5" s="691"/>
      <c r="AP5" s="666" t="s">
        <v>216</v>
      </c>
      <c r="AQ5" s="667"/>
      <c r="AR5" s="667"/>
      <c r="AS5" s="667"/>
      <c r="AT5" s="667"/>
      <c r="AU5" s="667"/>
      <c r="AV5" s="667"/>
      <c r="AW5" s="667"/>
      <c r="AX5" s="667"/>
      <c r="AY5" s="667"/>
      <c r="AZ5" s="667"/>
      <c r="BA5" s="667"/>
      <c r="BB5" s="667"/>
      <c r="BC5" s="667"/>
      <c r="BD5" s="667"/>
      <c r="BE5" s="667"/>
      <c r="BF5" s="668"/>
      <c r="BG5" s="608">
        <v>1793921</v>
      </c>
      <c r="BH5" s="609"/>
      <c r="BI5" s="609"/>
      <c r="BJ5" s="609"/>
      <c r="BK5" s="609"/>
      <c r="BL5" s="609"/>
      <c r="BM5" s="609"/>
      <c r="BN5" s="610"/>
      <c r="BO5" s="646">
        <v>99.9</v>
      </c>
      <c r="BP5" s="646"/>
      <c r="BQ5" s="646"/>
      <c r="BR5" s="646"/>
      <c r="BS5" s="647" t="s">
        <v>121</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78698</v>
      </c>
      <c r="S6" s="609"/>
      <c r="T6" s="609"/>
      <c r="U6" s="609"/>
      <c r="V6" s="609"/>
      <c r="W6" s="609"/>
      <c r="X6" s="609"/>
      <c r="Y6" s="610"/>
      <c r="Z6" s="646">
        <v>1.1000000000000001</v>
      </c>
      <c r="AA6" s="646"/>
      <c r="AB6" s="646"/>
      <c r="AC6" s="646"/>
      <c r="AD6" s="647">
        <v>78698</v>
      </c>
      <c r="AE6" s="647"/>
      <c r="AF6" s="647"/>
      <c r="AG6" s="647"/>
      <c r="AH6" s="647"/>
      <c r="AI6" s="647"/>
      <c r="AJ6" s="647"/>
      <c r="AK6" s="647"/>
      <c r="AL6" s="611">
        <v>1.9</v>
      </c>
      <c r="AM6" s="612"/>
      <c r="AN6" s="612"/>
      <c r="AO6" s="648"/>
      <c r="AP6" s="605" t="s">
        <v>221</v>
      </c>
      <c r="AQ6" s="606"/>
      <c r="AR6" s="606"/>
      <c r="AS6" s="606"/>
      <c r="AT6" s="606"/>
      <c r="AU6" s="606"/>
      <c r="AV6" s="606"/>
      <c r="AW6" s="606"/>
      <c r="AX6" s="606"/>
      <c r="AY6" s="606"/>
      <c r="AZ6" s="606"/>
      <c r="BA6" s="606"/>
      <c r="BB6" s="606"/>
      <c r="BC6" s="606"/>
      <c r="BD6" s="606"/>
      <c r="BE6" s="606"/>
      <c r="BF6" s="607"/>
      <c r="BG6" s="608">
        <v>1793921</v>
      </c>
      <c r="BH6" s="609"/>
      <c r="BI6" s="609"/>
      <c r="BJ6" s="609"/>
      <c r="BK6" s="609"/>
      <c r="BL6" s="609"/>
      <c r="BM6" s="609"/>
      <c r="BN6" s="610"/>
      <c r="BO6" s="646">
        <v>99.9</v>
      </c>
      <c r="BP6" s="646"/>
      <c r="BQ6" s="646"/>
      <c r="BR6" s="646"/>
      <c r="BS6" s="647" t="s">
        <v>121</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89820</v>
      </c>
      <c r="CS6" s="609"/>
      <c r="CT6" s="609"/>
      <c r="CU6" s="609"/>
      <c r="CV6" s="609"/>
      <c r="CW6" s="609"/>
      <c r="CX6" s="609"/>
      <c r="CY6" s="610"/>
      <c r="CZ6" s="690">
        <v>1.3</v>
      </c>
      <c r="DA6" s="672"/>
      <c r="DB6" s="672"/>
      <c r="DC6" s="692"/>
      <c r="DD6" s="614" t="s">
        <v>121</v>
      </c>
      <c r="DE6" s="609"/>
      <c r="DF6" s="609"/>
      <c r="DG6" s="609"/>
      <c r="DH6" s="609"/>
      <c r="DI6" s="609"/>
      <c r="DJ6" s="609"/>
      <c r="DK6" s="609"/>
      <c r="DL6" s="609"/>
      <c r="DM6" s="609"/>
      <c r="DN6" s="609"/>
      <c r="DO6" s="609"/>
      <c r="DP6" s="610"/>
      <c r="DQ6" s="614">
        <v>89820</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758</v>
      </c>
      <c r="S7" s="609"/>
      <c r="T7" s="609"/>
      <c r="U7" s="609"/>
      <c r="V7" s="609"/>
      <c r="W7" s="609"/>
      <c r="X7" s="609"/>
      <c r="Y7" s="610"/>
      <c r="Z7" s="646">
        <v>0</v>
      </c>
      <c r="AA7" s="646"/>
      <c r="AB7" s="646"/>
      <c r="AC7" s="646"/>
      <c r="AD7" s="647">
        <v>758</v>
      </c>
      <c r="AE7" s="647"/>
      <c r="AF7" s="647"/>
      <c r="AG7" s="647"/>
      <c r="AH7" s="647"/>
      <c r="AI7" s="647"/>
      <c r="AJ7" s="647"/>
      <c r="AK7" s="647"/>
      <c r="AL7" s="611">
        <v>0</v>
      </c>
      <c r="AM7" s="612"/>
      <c r="AN7" s="612"/>
      <c r="AO7" s="648"/>
      <c r="AP7" s="605" t="s">
        <v>224</v>
      </c>
      <c r="AQ7" s="606"/>
      <c r="AR7" s="606"/>
      <c r="AS7" s="606"/>
      <c r="AT7" s="606"/>
      <c r="AU7" s="606"/>
      <c r="AV7" s="606"/>
      <c r="AW7" s="606"/>
      <c r="AX7" s="606"/>
      <c r="AY7" s="606"/>
      <c r="AZ7" s="606"/>
      <c r="BA7" s="606"/>
      <c r="BB7" s="606"/>
      <c r="BC7" s="606"/>
      <c r="BD7" s="606"/>
      <c r="BE7" s="606"/>
      <c r="BF7" s="607"/>
      <c r="BG7" s="608">
        <v>734532</v>
      </c>
      <c r="BH7" s="609"/>
      <c r="BI7" s="609"/>
      <c r="BJ7" s="609"/>
      <c r="BK7" s="609"/>
      <c r="BL7" s="609"/>
      <c r="BM7" s="609"/>
      <c r="BN7" s="610"/>
      <c r="BO7" s="646">
        <v>40.9</v>
      </c>
      <c r="BP7" s="646"/>
      <c r="BQ7" s="646"/>
      <c r="BR7" s="646"/>
      <c r="BS7" s="647" t="s">
        <v>121</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1976073</v>
      </c>
      <c r="CS7" s="609"/>
      <c r="CT7" s="609"/>
      <c r="CU7" s="609"/>
      <c r="CV7" s="609"/>
      <c r="CW7" s="609"/>
      <c r="CX7" s="609"/>
      <c r="CY7" s="610"/>
      <c r="CZ7" s="646">
        <v>28.3</v>
      </c>
      <c r="DA7" s="646"/>
      <c r="DB7" s="646"/>
      <c r="DC7" s="646"/>
      <c r="DD7" s="614">
        <v>567606</v>
      </c>
      <c r="DE7" s="609"/>
      <c r="DF7" s="609"/>
      <c r="DG7" s="609"/>
      <c r="DH7" s="609"/>
      <c r="DI7" s="609"/>
      <c r="DJ7" s="609"/>
      <c r="DK7" s="609"/>
      <c r="DL7" s="609"/>
      <c r="DM7" s="609"/>
      <c r="DN7" s="609"/>
      <c r="DO7" s="609"/>
      <c r="DP7" s="610"/>
      <c r="DQ7" s="614">
        <v>1234013</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10753</v>
      </c>
      <c r="S8" s="609"/>
      <c r="T8" s="609"/>
      <c r="U8" s="609"/>
      <c r="V8" s="609"/>
      <c r="W8" s="609"/>
      <c r="X8" s="609"/>
      <c r="Y8" s="610"/>
      <c r="Z8" s="646">
        <v>0.1</v>
      </c>
      <c r="AA8" s="646"/>
      <c r="AB8" s="646"/>
      <c r="AC8" s="646"/>
      <c r="AD8" s="647">
        <v>10753</v>
      </c>
      <c r="AE8" s="647"/>
      <c r="AF8" s="647"/>
      <c r="AG8" s="647"/>
      <c r="AH8" s="647"/>
      <c r="AI8" s="647"/>
      <c r="AJ8" s="647"/>
      <c r="AK8" s="647"/>
      <c r="AL8" s="611">
        <v>0.3</v>
      </c>
      <c r="AM8" s="612"/>
      <c r="AN8" s="612"/>
      <c r="AO8" s="648"/>
      <c r="AP8" s="605" t="s">
        <v>227</v>
      </c>
      <c r="AQ8" s="606"/>
      <c r="AR8" s="606"/>
      <c r="AS8" s="606"/>
      <c r="AT8" s="606"/>
      <c r="AU8" s="606"/>
      <c r="AV8" s="606"/>
      <c r="AW8" s="606"/>
      <c r="AX8" s="606"/>
      <c r="AY8" s="606"/>
      <c r="AZ8" s="606"/>
      <c r="BA8" s="606"/>
      <c r="BB8" s="606"/>
      <c r="BC8" s="606"/>
      <c r="BD8" s="606"/>
      <c r="BE8" s="606"/>
      <c r="BF8" s="607"/>
      <c r="BG8" s="608">
        <v>26620</v>
      </c>
      <c r="BH8" s="609"/>
      <c r="BI8" s="609"/>
      <c r="BJ8" s="609"/>
      <c r="BK8" s="609"/>
      <c r="BL8" s="609"/>
      <c r="BM8" s="609"/>
      <c r="BN8" s="610"/>
      <c r="BO8" s="646">
        <v>1.5</v>
      </c>
      <c r="BP8" s="646"/>
      <c r="BQ8" s="646"/>
      <c r="BR8" s="646"/>
      <c r="BS8" s="647" t="s">
        <v>121</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1926136</v>
      </c>
      <c r="CS8" s="609"/>
      <c r="CT8" s="609"/>
      <c r="CU8" s="609"/>
      <c r="CV8" s="609"/>
      <c r="CW8" s="609"/>
      <c r="CX8" s="609"/>
      <c r="CY8" s="610"/>
      <c r="CZ8" s="646">
        <v>27.6</v>
      </c>
      <c r="DA8" s="646"/>
      <c r="DB8" s="646"/>
      <c r="DC8" s="646"/>
      <c r="DD8" s="614">
        <v>3194</v>
      </c>
      <c r="DE8" s="609"/>
      <c r="DF8" s="609"/>
      <c r="DG8" s="609"/>
      <c r="DH8" s="609"/>
      <c r="DI8" s="609"/>
      <c r="DJ8" s="609"/>
      <c r="DK8" s="609"/>
      <c r="DL8" s="609"/>
      <c r="DM8" s="609"/>
      <c r="DN8" s="609"/>
      <c r="DO8" s="609"/>
      <c r="DP8" s="610"/>
      <c r="DQ8" s="614">
        <v>1289954</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12855</v>
      </c>
      <c r="S9" s="609"/>
      <c r="T9" s="609"/>
      <c r="U9" s="609"/>
      <c r="V9" s="609"/>
      <c r="W9" s="609"/>
      <c r="X9" s="609"/>
      <c r="Y9" s="610"/>
      <c r="Z9" s="646">
        <v>0.2</v>
      </c>
      <c r="AA9" s="646"/>
      <c r="AB9" s="646"/>
      <c r="AC9" s="646"/>
      <c r="AD9" s="647">
        <v>12855</v>
      </c>
      <c r="AE9" s="647"/>
      <c r="AF9" s="647"/>
      <c r="AG9" s="647"/>
      <c r="AH9" s="647"/>
      <c r="AI9" s="647"/>
      <c r="AJ9" s="647"/>
      <c r="AK9" s="647"/>
      <c r="AL9" s="611">
        <v>0.3</v>
      </c>
      <c r="AM9" s="612"/>
      <c r="AN9" s="612"/>
      <c r="AO9" s="648"/>
      <c r="AP9" s="605" t="s">
        <v>230</v>
      </c>
      <c r="AQ9" s="606"/>
      <c r="AR9" s="606"/>
      <c r="AS9" s="606"/>
      <c r="AT9" s="606"/>
      <c r="AU9" s="606"/>
      <c r="AV9" s="606"/>
      <c r="AW9" s="606"/>
      <c r="AX9" s="606"/>
      <c r="AY9" s="606"/>
      <c r="AZ9" s="606"/>
      <c r="BA9" s="606"/>
      <c r="BB9" s="606"/>
      <c r="BC9" s="606"/>
      <c r="BD9" s="606"/>
      <c r="BE9" s="606"/>
      <c r="BF9" s="607"/>
      <c r="BG9" s="608">
        <v>614614</v>
      </c>
      <c r="BH9" s="609"/>
      <c r="BI9" s="609"/>
      <c r="BJ9" s="609"/>
      <c r="BK9" s="609"/>
      <c r="BL9" s="609"/>
      <c r="BM9" s="609"/>
      <c r="BN9" s="610"/>
      <c r="BO9" s="646">
        <v>34.200000000000003</v>
      </c>
      <c r="BP9" s="646"/>
      <c r="BQ9" s="646"/>
      <c r="BR9" s="646"/>
      <c r="BS9" s="647" t="s">
        <v>121</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573612</v>
      </c>
      <c r="CS9" s="609"/>
      <c r="CT9" s="609"/>
      <c r="CU9" s="609"/>
      <c r="CV9" s="609"/>
      <c r="CW9" s="609"/>
      <c r="CX9" s="609"/>
      <c r="CY9" s="610"/>
      <c r="CZ9" s="646">
        <v>8.1999999999999993</v>
      </c>
      <c r="DA9" s="646"/>
      <c r="DB9" s="646"/>
      <c r="DC9" s="646"/>
      <c r="DD9" s="614">
        <v>1592</v>
      </c>
      <c r="DE9" s="609"/>
      <c r="DF9" s="609"/>
      <c r="DG9" s="609"/>
      <c r="DH9" s="609"/>
      <c r="DI9" s="609"/>
      <c r="DJ9" s="609"/>
      <c r="DK9" s="609"/>
      <c r="DL9" s="609"/>
      <c r="DM9" s="609"/>
      <c r="DN9" s="609"/>
      <c r="DO9" s="609"/>
      <c r="DP9" s="610"/>
      <c r="DQ9" s="614">
        <v>496303</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121</v>
      </c>
      <c r="S10" s="609"/>
      <c r="T10" s="609"/>
      <c r="U10" s="609"/>
      <c r="V10" s="609"/>
      <c r="W10" s="609"/>
      <c r="X10" s="609"/>
      <c r="Y10" s="610"/>
      <c r="Z10" s="646" t="s">
        <v>121</v>
      </c>
      <c r="AA10" s="646"/>
      <c r="AB10" s="646"/>
      <c r="AC10" s="646"/>
      <c r="AD10" s="647" t="s">
        <v>121</v>
      </c>
      <c r="AE10" s="647"/>
      <c r="AF10" s="647"/>
      <c r="AG10" s="647"/>
      <c r="AH10" s="647"/>
      <c r="AI10" s="647"/>
      <c r="AJ10" s="647"/>
      <c r="AK10" s="647"/>
      <c r="AL10" s="611" t="s">
        <v>121</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32415</v>
      </c>
      <c r="BH10" s="609"/>
      <c r="BI10" s="609"/>
      <c r="BJ10" s="609"/>
      <c r="BK10" s="609"/>
      <c r="BL10" s="609"/>
      <c r="BM10" s="609"/>
      <c r="BN10" s="610"/>
      <c r="BO10" s="646">
        <v>1.8</v>
      </c>
      <c r="BP10" s="646"/>
      <c r="BQ10" s="646"/>
      <c r="BR10" s="646"/>
      <c r="BS10" s="647" t="s">
        <v>121</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121</v>
      </c>
      <c r="CS10" s="609"/>
      <c r="CT10" s="609"/>
      <c r="CU10" s="609"/>
      <c r="CV10" s="609"/>
      <c r="CW10" s="609"/>
      <c r="CX10" s="609"/>
      <c r="CY10" s="610"/>
      <c r="CZ10" s="646" t="s">
        <v>121</v>
      </c>
      <c r="DA10" s="646"/>
      <c r="DB10" s="646"/>
      <c r="DC10" s="646"/>
      <c r="DD10" s="614" t="s">
        <v>121</v>
      </c>
      <c r="DE10" s="609"/>
      <c r="DF10" s="609"/>
      <c r="DG10" s="609"/>
      <c r="DH10" s="609"/>
      <c r="DI10" s="609"/>
      <c r="DJ10" s="609"/>
      <c r="DK10" s="609"/>
      <c r="DL10" s="609"/>
      <c r="DM10" s="609"/>
      <c r="DN10" s="609"/>
      <c r="DO10" s="609"/>
      <c r="DP10" s="610"/>
      <c r="DQ10" s="614" t="s">
        <v>121</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321183</v>
      </c>
      <c r="S11" s="609"/>
      <c r="T11" s="609"/>
      <c r="U11" s="609"/>
      <c r="V11" s="609"/>
      <c r="W11" s="609"/>
      <c r="X11" s="609"/>
      <c r="Y11" s="610"/>
      <c r="Z11" s="611">
        <v>4.4000000000000004</v>
      </c>
      <c r="AA11" s="612"/>
      <c r="AB11" s="612"/>
      <c r="AC11" s="613"/>
      <c r="AD11" s="614">
        <v>321183</v>
      </c>
      <c r="AE11" s="609"/>
      <c r="AF11" s="609"/>
      <c r="AG11" s="609"/>
      <c r="AH11" s="609"/>
      <c r="AI11" s="609"/>
      <c r="AJ11" s="609"/>
      <c r="AK11" s="610"/>
      <c r="AL11" s="611">
        <v>7.9</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60883</v>
      </c>
      <c r="BH11" s="609"/>
      <c r="BI11" s="609"/>
      <c r="BJ11" s="609"/>
      <c r="BK11" s="609"/>
      <c r="BL11" s="609"/>
      <c r="BM11" s="609"/>
      <c r="BN11" s="610"/>
      <c r="BO11" s="646">
        <v>3.4</v>
      </c>
      <c r="BP11" s="646"/>
      <c r="BQ11" s="646"/>
      <c r="BR11" s="646"/>
      <c r="BS11" s="647" t="s">
        <v>121</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233184</v>
      </c>
      <c r="CS11" s="609"/>
      <c r="CT11" s="609"/>
      <c r="CU11" s="609"/>
      <c r="CV11" s="609"/>
      <c r="CW11" s="609"/>
      <c r="CX11" s="609"/>
      <c r="CY11" s="610"/>
      <c r="CZ11" s="646">
        <v>3.3</v>
      </c>
      <c r="DA11" s="646"/>
      <c r="DB11" s="646"/>
      <c r="DC11" s="646"/>
      <c r="DD11" s="614">
        <v>51712</v>
      </c>
      <c r="DE11" s="609"/>
      <c r="DF11" s="609"/>
      <c r="DG11" s="609"/>
      <c r="DH11" s="609"/>
      <c r="DI11" s="609"/>
      <c r="DJ11" s="609"/>
      <c r="DK11" s="609"/>
      <c r="DL11" s="609"/>
      <c r="DM11" s="609"/>
      <c r="DN11" s="609"/>
      <c r="DO11" s="609"/>
      <c r="DP11" s="610"/>
      <c r="DQ11" s="614">
        <v>178513</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t="s">
        <v>121</v>
      </c>
      <c r="S12" s="609"/>
      <c r="T12" s="609"/>
      <c r="U12" s="609"/>
      <c r="V12" s="609"/>
      <c r="W12" s="609"/>
      <c r="X12" s="609"/>
      <c r="Y12" s="610"/>
      <c r="Z12" s="646" t="s">
        <v>121</v>
      </c>
      <c r="AA12" s="646"/>
      <c r="AB12" s="646"/>
      <c r="AC12" s="646"/>
      <c r="AD12" s="647" t="s">
        <v>121</v>
      </c>
      <c r="AE12" s="647"/>
      <c r="AF12" s="647"/>
      <c r="AG12" s="647"/>
      <c r="AH12" s="647"/>
      <c r="AI12" s="647"/>
      <c r="AJ12" s="647"/>
      <c r="AK12" s="647"/>
      <c r="AL12" s="611" t="s">
        <v>121</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873309</v>
      </c>
      <c r="BH12" s="609"/>
      <c r="BI12" s="609"/>
      <c r="BJ12" s="609"/>
      <c r="BK12" s="609"/>
      <c r="BL12" s="609"/>
      <c r="BM12" s="609"/>
      <c r="BN12" s="610"/>
      <c r="BO12" s="646">
        <v>48.6</v>
      </c>
      <c r="BP12" s="646"/>
      <c r="BQ12" s="646"/>
      <c r="BR12" s="646"/>
      <c r="BS12" s="647" t="s">
        <v>121</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56788</v>
      </c>
      <c r="CS12" s="609"/>
      <c r="CT12" s="609"/>
      <c r="CU12" s="609"/>
      <c r="CV12" s="609"/>
      <c r="CW12" s="609"/>
      <c r="CX12" s="609"/>
      <c r="CY12" s="610"/>
      <c r="CZ12" s="646">
        <v>0.8</v>
      </c>
      <c r="DA12" s="646"/>
      <c r="DB12" s="646"/>
      <c r="DC12" s="646"/>
      <c r="DD12" s="614">
        <v>1840</v>
      </c>
      <c r="DE12" s="609"/>
      <c r="DF12" s="609"/>
      <c r="DG12" s="609"/>
      <c r="DH12" s="609"/>
      <c r="DI12" s="609"/>
      <c r="DJ12" s="609"/>
      <c r="DK12" s="609"/>
      <c r="DL12" s="609"/>
      <c r="DM12" s="609"/>
      <c r="DN12" s="609"/>
      <c r="DO12" s="609"/>
      <c r="DP12" s="610"/>
      <c r="DQ12" s="614">
        <v>55817</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121</v>
      </c>
      <c r="S13" s="609"/>
      <c r="T13" s="609"/>
      <c r="U13" s="609"/>
      <c r="V13" s="609"/>
      <c r="W13" s="609"/>
      <c r="X13" s="609"/>
      <c r="Y13" s="610"/>
      <c r="Z13" s="646" t="s">
        <v>121</v>
      </c>
      <c r="AA13" s="646"/>
      <c r="AB13" s="646"/>
      <c r="AC13" s="646"/>
      <c r="AD13" s="647" t="s">
        <v>121</v>
      </c>
      <c r="AE13" s="647"/>
      <c r="AF13" s="647"/>
      <c r="AG13" s="647"/>
      <c r="AH13" s="647"/>
      <c r="AI13" s="647"/>
      <c r="AJ13" s="647"/>
      <c r="AK13" s="647"/>
      <c r="AL13" s="611" t="s">
        <v>121</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873238</v>
      </c>
      <c r="BH13" s="609"/>
      <c r="BI13" s="609"/>
      <c r="BJ13" s="609"/>
      <c r="BK13" s="609"/>
      <c r="BL13" s="609"/>
      <c r="BM13" s="609"/>
      <c r="BN13" s="610"/>
      <c r="BO13" s="646">
        <v>48.6</v>
      </c>
      <c r="BP13" s="646"/>
      <c r="BQ13" s="646"/>
      <c r="BR13" s="646"/>
      <c r="BS13" s="647" t="s">
        <v>121</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787410</v>
      </c>
      <c r="CS13" s="609"/>
      <c r="CT13" s="609"/>
      <c r="CU13" s="609"/>
      <c r="CV13" s="609"/>
      <c r="CW13" s="609"/>
      <c r="CX13" s="609"/>
      <c r="CY13" s="610"/>
      <c r="CZ13" s="646">
        <v>11.3</v>
      </c>
      <c r="DA13" s="646"/>
      <c r="DB13" s="646"/>
      <c r="DC13" s="646"/>
      <c r="DD13" s="614">
        <v>209657</v>
      </c>
      <c r="DE13" s="609"/>
      <c r="DF13" s="609"/>
      <c r="DG13" s="609"/>
      <c r="DH13" s="609"/>
      <c r="DI13" s="609"/>
      <c r="DJ13" s="609"/>
      <c r="DK13" s="609"/>
      <c r="DL13" s="609"/>
      <c r="DM13" s="609"/>
      <c r="DN13" s="609"/>
      <c r="DO13" s="609"/>
      <c r="DP13" s="610"/>
      <c r="DQ13" s="614">
        <v>691398</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v>934</v>
      </c>
      <c r="S14" s="609"/>
      <c r="T14" s="609"/>
      <c r="U14" s="609"/>
      <c r="V14" s="609"/>
      <c r="W14" s="609"/>
      <c r="X14" s="609"/>
      <c r="Y14" s="610"/>
      <c r="Z14" s="646">
        <v>0</v>
      </c>
      <c r="AA14" s="646"/>
      <c r="AB14" s="646"/>
      <c r="AC14" s="646"/>
      <c r="AD14" s="647">
        <v>934</v>
      </c>
      <c r="AE14" s="647"/>
      <c r="AF14" s="647"/>
      <c r="AG14" s="647"/>
      <c r="AH14" s="647"/>
      <c r="AI14" s="647"/>
      <c r="AJ14" s="647"/>
      <c r="AK14" s="647"/>
      <c r="AL14" s="611">
        <v>0</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55579</v>
      </c>
      <c r="BH14" s="609"/>
      <c r="BI14" s="609"/>
      <c r="BJ14" s="609"/>
      <c r="BK14" s="609"/>
      <c r="BL14" s="609"/>
      <c r="BM14" s="609"/>
      <c r="BN14" s="610"/>
      <c r="BO14" s="646">
        <v>3.1</v>
      </c>
      <c r="BP14" s="646"/>
      <c r="BQ14" s="646"/>
      <c r="BR14" s="646"/>
      <c r="BS14" s="647" t="s">
        <v>121</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314857</v>
      </c>
      <c r="CS14" s="609"/>
      <c r="CT14" s="609"/>
      <c r="CU14" s="609"/>
      <c r="CV14" s="609"/>
      <c r="CW14" s="609"/>
      <c r="CX14" s="609"/>
      <c r="CY14" s="610"/>
      <c r="CZ14" s="646">
        <v>4.5</v>
      </c>
      <c r="DA14" s="646"/>
      <c r="DB14" s="646"/>
      <c r="DC14" s="646"/>
      <c r="DD14" s="614">
        <v>3075</v>
      </c>
      <c r="DE14" s="609"/>
      <c r="DF14" s="609"/>
      <c r="DG14" s="609"/>
      <c r="DH14" s="609"/>
      <c r="DI14" s="609"/>
      <c r="DJ14" s="609"/>
      <c r="DK14" s="609"/>
      <c r="DL14" s="609"/>
      <c r="DM14" s="609"/>
      <c r="DN14" s="609"/>
      <c r="DO14" s="609"/>
      <c r="DP14" s="610"/>
      <c r="DQ14" s="614">
        <v>309087</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t="s">
        <v>121</v>
      </c>
      <c r="S15" s="609"/>
      <c r="T15" s="609"/>
      <c r="U15" s="609"/>
      <c r="V15" s="609"/>
      <c r="W15" s="609"/>
      <c r="X15" s="609"/>
      <c r="Y15" s="610"/>
      <c r="Z15" s="646" t="s">
        <v>121</v>
      </c>
      <c r="AA15" s="646"/>
      <c r="AB15" s="646"/>
      <c r="AC15" s="646"/>
      <c r="AD15" s="647" t="s">
        <v>121</v>
      </c>
      <c r="AE15" s="647"/>
      <c r="AF15" s="647"/>
      <c r="AG15" s="647"/>
      <c r="AH15" s="647"/>
      <c r="AI15" s="647"/>
      <c r="AJ15" s="647"/>
      <c r="AK15" s="647"/>
      <c r="AL15" s="611" t="s">
        <v>121</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125331</v>
      </c>
      <c r="BH15" s="609"/>
      <c r="BI15" s="609"/>
      <c r="BJ15" s="609"/>
      <c r="BK15" s="609"/>
      <c r="BL15" s="609"/>
      <c r="BM15" s="609"/>
      <c r="BN15" s="610"/>
      <c r="BO15" s="646">
        <v>7</v>
      </c>
      <c r="BP15" s="646"/>
      <c r="BQ15" s="646"/>
      <c r="BR15" s="646"/>
      <c r="BS15" s="647" t="s">
        <v>121</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552912</v>
      </c>
      <c r="CS15" s="609"/>
      <c r="CT15" s="609"/>
      <c r="CU15" s="609"/>
      <c r="CV15" s="609"/>
      <c r="CW15" s="609"/>
      <c r="CX15" s="609"/>
      <c r="CY15" s="610"/>
      <c r="CZ15" s="646">
        <v>7.9</v>
      </c>
      <c r="DA15" s="646"/>
      <c r="DB15" s="646"/>
      <c r="DC15" s="646"/>
      <c r="DD15" s="614">
        <v>56914</v>
      </c>
      <c r="DE15" s="609"/>
      <c r="DF15" s="609"/>
      <c r="DG15" s="609"/>
      <c r="DH15" s="609"/>
      <c r="DI15" s="609"/>
      <c r="DJ15" s="609"/>
      <c r="DK15" s="609"/>
      <c r="DL15" s="609"/>
      <c r="DM15" s="609"/>
      <c r="DN15" s="609"/>
      <c r="DO15" s="609"/>
      <c r="DP15" s="610"/>
      <c r="DQ15" s="614">
        <v>438758</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13298</v>
      </c>
      <c r="S16" s="609"/>
      <c r="T16" s="609"/>
      <c r="U16" s="609"/>
      <c r="V16" s="609"/>
      <c r="W16" s="609"/>
      <c r="X16" s="609"/>
      <c r="Y16" s="610"/>
      <c r="Z16" s="646">
        <v>0.2</v>
      </c>
      <c r="AA16" s="646"/>
      <c r="AB16" s="646"/>
      <c r="AC16" s="646"/>
      <c r="AD16" s="647">
        <v>13298</v>
      </c>
      <c r="AE16" s="647"/>
      <c r="AF16" s="647"/>
      <c r="AG16" s="647"/>
      <c r="AH16" s="647"/>
      <c r="AI16" s="647"/>
      <c r="AJ16" s="647"/>
      <c r="AK16" s="647"/>
      <c r="AL16" s="611">
        <v>0.3</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v>5170</v>
      </c>
      <c r="BH16" s="609"/>
      <c r="BI16" s="609"/>
      <c r="BJ16" s="609"/>
      <c r="BK16" s="609"/>
      <c r="BL16" s="609"/>
      <c r="BM16" s="609"/>
      <c r="BN16" s="610"/>
      <c r="BO16" s="646">
        <v>0.3</v>
      </c>
      <c r="BP16" s="646"/>
      <c r="BQ16" s="646"/>
      <c r="BR16" s="646"/>
      <c r="BS16" s="647" t="s">
        <v>121</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121</v>
      </c>
      <c r="CS16" s="609"/>
      <c r="CT16" s="609"/>
      <c r="CU16" s="609"/>
      <c r="CV16" s="609"/>
      <c r="CW16" s="609"/>
      <c r="CX16" s="609"/>
      <c r="CY16" s="610"/>
      <c r="CZ16" s="646" t="s">
        <v>121</v>
      </c>
      <c r="DA16" s="646"/>
      <c r="DB16" s="646"/>
      <c r="DC16" s="646"/>
      <c r="DD16" s="614" t="s">
        <v>121</v>
      </c>
      <c r="DE16" s="609"/>
      <c r="DF16" s="609"/>
      <c r="DG16" s="609"/>
      <c r="DH16" s="609"/>
      <c r="DI16" s="609"/>
      <c r="DJ16" s="609"/>
      <c r="DK16" s="609"/>
      <c r="DL16" s="609"/>
      <c r="DM16" s="609"/>
      <c r="DN16" s="609"/>
      <c r="DO16" s="609"/>
      <c r="DP16" s="610"/>
      <c r="DQ16" s="614" t="s">
        <v>121</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22991</v>
      </c>
      <c r="S17" s="609"/>
      <c r="T17" s="609"/>
      <c r="U17" s="609"/>
      <c r="V17" s="609"/>
      <c r="W17" s="609"/>
      <c r="X17" s="609"/>
      <c r="Y17" s="610"/>
      <c r="Z17" s="646">
        <v>0.3</v>
      </c>
      <c r="AA17" s="646"/>
      <c r="AB17" s="646"/>
      <c r="AC17" s="646"/>
      <c r="AD17" s="647">
        <v>22991</v>
      </c>
      <c r="AE17" s="647"/>
      <c r="AF17" s="647"/>
      <c r="AG17" s="647"/>
      <c r="AH17" s="647"/>
      <c r="AI17" s="647"/>
      <c r="AJ17" s="647"/>
      <c r="AK17" s="647"/>
      <c r="AL17" s="611">
        <v>0.6</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121</v>
      </c>
      <c r="BH17" s="609"/>
      <c r="BI17" s="609"/>
      <c r="BJ17" s="609"/>
      <c r="BK17" s="609"/>
      <c r="BL17" s="609"/>
      <c r="BM17" s="609"/>
      <c r="BN17" s="610"/>
      <c r="BO17" s="646" t="s">
        <v>121</v>
      </c>
      <c r="BP17" s="646"/>
      <c r="BQ17" s="646"/>
      <c r="BR17" s="646"/>
      <c r="BS17" s="647" t="s">
        <v>121</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469948</v>
      </c>
      <c r="CS17" s="609"/>
      <c r="CT17" s="609"/>
      <c r="CU17" s="609"/>
      <c r="CV17" s="609"/>
      <c r="CW17" s="609"/>
      <c r="CX17" s="609"/>
      <c r="CY17" s="610"/>
      <c r="CZ17" s="646">
        <v>6.7</v>
      </c>
      <c r="DA17" s="646"/>
      <c r="DB17" s="646"/>
      <c r="DC17" s="646"/>
      <c r="DD17" s="614" t="s">
        <v>121</v>
      </c>
      <c r="DE17" s="609"/>
      <c r="DF17" s="609"/>
      <c r="DG17" s="609"/>
      <c r="DH17" s="609"/>
      <c r="DI17" s="609"/>
      <c r="DJ17" s="609"/>
      <c r="DK17" s="609"/>
      <c r="DL17" s="609"/>
      <c r="DM17" s="609"/>
      <c r="DN17" s="609"/>
      <c r="DO17" s="609"/>
      <c r="DP17" s="610"/>
      <c r="DQ17" s="614">
        <v>469948</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10269</v>
      </c>
      <c r="S18" s="609"/>
      <c r="T18" s="609"/>
      <c r="U18" s="609"/>
      <c r="V18" s="609"/>
      <c r="W18" s="609"/>
      <c r="X18" s="609"/>
      <c r="Y18" s="610"/>
      <c r="Z18" s="646">
        <v>0.1</v>
      </c>
      <c r="AA18" s="646"/>
      <c r="AB18" s="646"/>
      <c r="AC18" s="646"/>
      <c r="AD18" s="647">
        <v>10269</v>
      </c>
      <c r="AE18" s="647"/>
      <c r="AF18" s="647"/>
      <c r="AG18" s="647"/>
      <c r="AH18" s="647"/>
      <c r="AI18" s="647"/>
      <c r="AJ18" s="647"/>
      <c r="AK18" s="647"/>
      <c r="AL18" s="611">
        <v>0.3</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121</v>
      </c>
      <c r="BH18" s="609"/>
      <c r="BI18" s="609"/>
      <c r="BJ18" s="609"/>
      <c r="BK18" s="609"/>
      <c r="BL18" s="609"/>
      <c r="BM18" s="609"/>
      <c r="BN18" s="610"/>
      <c r="BO18" s="646" t="s">
        <v>121</v>
      </c>
      <c r="BP18" s="646"/>
      <c r="BQ18" s="646"/>
      <c r="BR18" s="646"/>
      <c r="BS18" s="647" t="s">
        <v>121</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121</v>
      </c>
      <c r="CS18" s="609"/>
      <c r="CT18" s="609"/>
      <c r="CU18" s="609"/>
      <c r="CV18" s="609"/>
      <c r="CW18" s="609"/>
      <c r="CX18" s="609"/>
      <c r="CY18" s="610"/>
      <c r="CZ18" s="646" t="s">
        <v>121</v>
      </c>
      <c r="DA18" s="646"/>
      <c r="DB18" s="646"/>
      <c r="DC18" s="646"/>
      <c r="DD18" s="614" t="s">
        <v>121</v>
      </c>
      <c r="DE18" s="609"/>
      <c r="DF18" s="609"/>
      <c r="DG18" s="609"/>
      <c r="DH18" s="609"/>
      <c r="DI18" s="609"/>
      <c r="DJ18" s="609"/>
      <c r="DK18" s="609"/>
      <c r="DL18" s="609"/>
      <c r="DM18" s="609"/>
      <c r="DN18" s="609"/>
      <c r="DO18" s="609"/>
      <c r="DP18" s="610"/>
      <c r="DQ18" s="614" t="s">
        <v>121</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10269</v>
      </c>
      <c r="S19" s="609"/>
      <c r="T19" s="609"/>
      <c r="U19" s="609"/>
      <c r="V19" s="609"/>
      <c r="W19" s="609"/>
      <c r="X19" s="609"/>
      <c r="Y19" s="610"/>
      <c r="Z19" s="646">
        <v>0.1</v>
      </c>
      <c r="AA19" s="646"/>
      <c r="AB19" s="646"/>
      <c r="AC19" s="646"/>
      <c r="AD19" s="647">
        <v>10269</v>
      </c>
      <c r="AE19" s="647"/>
      <c r="AF19" s="647"/>
      <c r="AG19" s="647"/>
      <c r="AH19" s="647"/>
      <c r="AI19" s="647"/>
      <c r="AJ19" s="647"/>
      <c r="AK19" s="647"/>
      <c r="AL19" s="611">
        <v>0.3</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1219</v>
      </c>
      <c r="BH19" s="609"/>
      <c r="BI19" s="609"/>
      <c r="BJ19" s="609"/>
      <c r="BK19" s="609"/>
      <c r="BL19" s="609"/>
      <c r="BM19" s="609"/>
      <c r="BN19" s="610"/>
      <c r="BO19" s="646">
        <v>0.1</v>
      </c>
      <c r="BP19" s="646"/>
      <c r="BQ19" s="646"/>
      <c r="BR19" s="646"/>
      <c r="BS19" s="647" t="s">
        <v>121</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121</v>
      </c>
      <c r="CS19" s="609"/>
      <c r="CT19" s="609"/>
      <c r="CU19" s="609"/>
      <c r="CV19" s="609"/>
      <c r="CW19" s="609"/>
      <c r="CX19" s="609"/>
      <c r="CY19" s="610"/>
      <c r="CZ19" s="646" t="s">
        <v>121</v>
      </c>
      <c r="DA19" s="646"/>
      <c r="DB19" s="646"/>
      <c r="DC19" s="646"/>
      <c r="DD19" s="614" t="s">
        <v>121</v>
      </c>
      <c r="DE19" s="609"/>
      <c r="DF19" s="609"/>
      <c r="DG19" s="609"/>
      <c r="DH19" s="609"/>
      <c r="DI19" s="609"/>
      <c r="DJ19" s="609"/>
      <c r="DK19" s="609"/>
      <c r="DL19" s="609"/>
      <c r="DM19" s="609"/>
      <c r="DN19" s="609"/>
      <c r="DO19" s="609"/>
      <c r="DP19" s="610"/>
      <c r="DQ19" s="614" t="s">
        <v>121</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t="s">
        <v>121</v>
      </c>
      <c r="S20" s="609"/>
      <c r="T20" s="609"/>
      <c r="U20" s="609"/>
      <c r="V20" s="609"/>
      <c r="W20" s="609"/>
      <c r="X20" s="609"/>
      <c r="Y20" s="610"/>
      <c r="Z20" s="646" t="s">
        <v>121</v>
      </c>
      <c r="AA20" s="646"/>
      <c r="AB20" s="646"/>
      <c r="AC20" s="646"/>
      <c r="AD20" s="647" t="s">
        <v>121</v>
      </c>
      <c r="AE20" s="647"/>
      <c r="AF20" s="647"/>
      <c r="AG20" s="647"/>
      <c r="AH20" s="647"/>
      <c r="AI20" s="647"/>
      <c r="AJ20" s="647"/>
      <c r="AK20" s="647"/>
      <c r="AL20" s="611" t="s">
        <v>121</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1219</v>
      </c>
      <c r="BH20" s="609"/>
      <c r="BI20" s="609"/>
      <c r="BJ20" s="609"/>
      <c r="BK20" s="609"/>
      <c r="BL20" s="609"/>
      <c r="BM20" s="609"/>
      <c r="BN20" s="610"/>
      <c r="BO20" s="646">
        <v>0.1</v>
      </c>
      <c r="BP20" s="646"/>
      <c r="BQ20" s="646"/>
      <c r="BR20" s="646"/>
      <c r="BS20" s="647" t="s">
        <v>121</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6980740</v>
      </c>
      <c r="CS20" s="609"/>
      <c r="CT20" s="609"/>
      <c r="CU20" s="609"/>
      <c r="CV20" s="609"/>
      <c r="CW20" s="609"/>
      <c r="CX20" s="609"/>
      <c r="CY20" s="610"/>
      <c r="CZ20" s="646">
        <v>100</v>
      </c>
      <c r="DA20" s="646"/>
      <c r="DB20" s="646"/>
      <c r="DC20" s="646"/>
      <c r="DD20" s="614">
        <v>895590</v>
      </c>
      <c r="DE20" s="609"/>
      <c r="DF20" s="609"/>
      <c r="DG20" s="609"/>
      <c r="DH20" s="609"/>
      <c r="DI20" s="609"/>
      <c r="DJ20" s="609"/>
      <c r="DK20" s="609"/>
      <c r="DL20" s="609"/>
      <c r="DM20" s="609"/>
      <c r="DN20" s="609"/>
      <c r="DO20" s="609"/>
      <c r="DP20" s="610"/>
      <c r="DQ20" s="614">
        <v>5253611</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1858298</v>
      </c>
      <c r="S21" s="609"/>
      <c r="T21" s="609"/>
      <c r="U21" s="609"/>
      <c r="V21" s="609"/>
      <c r="W21" s="609"/>
      <c r="X21" s="609"/>
      <c r="Y21" s="610"/>
      <c r="Z21" s="646">
        <v>25.2</v>
      </c>
      <c r="AA21" s="646"/>
      <c r="AB21" s="646"/>
      <c r="AC21" s="646"/>
      <c r="AD21" s="647">
        <v>1740653</v>
      </c>
      <c r="AE21" s="647"/>
      <c r="AF21" s="647"/>
      <c r="AG21" s="647"/>
      <c r="AH21" s="647"/>
      <c r="AI21" s="647"/>
      <c r="AJ21" s="647"/>
      <c r="AK21" s="647"/>
      <c r="AL21" s="611">
        <v>42.8</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1219</v>
      </c>
      <c r="BH21" s="609"/>
      <c r="BI21" s="609"/>
      <c r="BJ21" s="609"/>
      <c r="BK21" s="609"/>
      <c r="BL21" s="609"/>
      <c r="BM21" s="609"/>
      <c r="BN21" s="610"/>
      <c r="BO21" s="646">
        <v>0.1</v>
      </c>
      <c r="BP21" s="646"/>
      <c r="BQ21" s="646"/>
      <c r="BR21" s="646"/>
      <c r="BS21" s="647" t="s">
        <v>121</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1740653</v>
      </c>
      <c r="S22" s="609"/>
      <c r="T22" s="609"/>
      <c r="U22" s="609"/>
      <c r="V22" s="609"/>
      <c r="W22" s="609"/>
      <c r="X22" s="609"/>
      <c r="Y22" s="610"/>
      <c r="Z22" s="646">
        <v>23.6</v>
      </c>
      <c r="AA22" s="646"/>
      <c r="AB22" s="646"/>
      <c r="AC22" s="646"/>
      <c r="AD22" s="647">
        <v>1740653</v>
      </c>
      <c r="AE22" s="647"/>
      <c r="AF22" s="647"/>
      <c r="AG22" s="647"/>
      <c r="AH22" s="647"/>
      <c r="AI22" s="647"/>
      <c r="AJ22" s="647"/>
      <c r="AK22" s="647"/>
      <c r="AL22" s="611">
        <v>42.8</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121</v>
      </c>
      <c r="BH22" s="609"/>
      <c r="BI22" s="609"/>
      <c r="BJ22" s="609"/>
      <c r="BK22" s="609"/>
      <c r="BL22" s="609"/>
      <c r="BM22" s="609"/>
      <c r="BN22" s="610"/>
      <c r="BO22" s="646" t="s">
        <v>121</v>
      </c>
      <c r="BP22" s="646"/>
      <c r="BQ22" s="646"/>
      <c r="BR22" s="646"/>
      <c r="BS22" s="647" t="s">
        <v>121</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117638</v>
      </c>
      <c r="S23" s="609"/>
      <c r="T23" s="609"/>
      <c r="U23" s="609"/>
      <c r="V23" s="609"/>
      <c r="W23" s="609"/>
      <c r="X23" s="609"/>
      <c r="Y23" s="610"/>
      <c r="Z23" s="646">
        <v>1.6</v>
      </c>
      <c r="AA23" s="646"/>
      <c r="AB23" s="646"/>
      <c r="AC23" s="646"/>
      <c r="AD23" s="647" t="s">
        <v>121</v>
      </c>
      <c r="AE23" s="647"/>
      <c r="AF23" s="647"/>
      <c r="AG23" s="647"/>
      <c r="AH23" s="647"/>
      <c r="AI23" s="647"/>
      <c r="AJ23" s="647"/>
      <c r="AK23" s="647"/>
      <c r="AL23" s="611" t="s">
        <v>121</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t="s">
        <v>121</v>
      </c>
      <c r="BH23" s="609"/>
      <c r="BI23" s="609"/>
      <c r="BJ23" s="609"/>
      <c r="BK23" s="609"/>
      <c r="BL23" s="609"/>
      <c r="BM23" s="609"/>
      <c r="BN23" s="610"/>
      <c r="BO23" s="646" t="s">
        <v>121</v>
      </c>
      <c r="BP23" s="646"/>
      <c r="BQ23" s="646"/>
      <c r="BR23" s="646"/>
      <c r="BS23" s="647" t="s">
        <v>121</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v>7</v>
      </c>
      <c r="S24" s="609"/>
      <c r="T24" s="609"/>
      <c r="U24" s="609"/>
      <c r="V24" s="609"/>
      <c r="W24" s="609"/>
      <c r="X24" s="609"/>
      <c r="Y24" s="610"/>
      <c r="Z24" s="646">
        <v>0</v>
      </c>
      <c r="AA24" s="646"/>
      <c r="AB24" s="646"/>
      <c r="AC24" s="646"/>
      <c r="AD24" s="647" t="s">
        <v>121</v>
      </c>
      <c r="AE24" s="647"/>
      <c r="AF24" s="647"/>
      <c r="AG24" s="647"/>
      <c r="AH24" s="647"/>
      <c r="AI24" s="647"/>
      <c r="AJ24" s="647"/>
      <c r="AK24" s="647"/>
      <c r="AL24" s="611" t="s">
        <v>121</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121</v>
      </c>
      <c r="BH24" s="609"/>
      <c r="BI24" s="609"/>
      <c r="BJ24" s="609"/>
      <c r="BK24" s="609"/>
      <c r="BL24" s="609"/>
      <c r="BM24" s="609"/>
      <c r="BN24" s="610"/>
      <c r="BO24" s="646" t="s">
        <v>121</v>
      </c>
      <c r="BP24" s="646"/>
      <c r="BQ24" s="646"/>
      <c r="BR24" s="646"/>
      <c r="BS24" s="647" t="s">
        <v>121</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2627189</v>
      </c>
      <c r="CS24" s="664"/>
      <c r="CT24" s="664"/>
      <c r="CU24" s="664"/>
      <c r="CV24" s="664"/>
      <c r="CW24" s="664"/>
      <c r="CX24" s="664"/>
      <c r="CY24" s="689"/>
      <c r="CZ24" s="690">
        <v>37.6</v>
      </c>
      <c r="DA24" s="672"/>
      <c r="DB24" s="672"/>
      <c r="DC24" s="692"/>
      <c r="DD24" s="688">
        <v>2112548</v>
      </c>
      <c r="DE24" s="664"/>
      <c r="DF24" s="664"/>
      <c r="DG24" s="664"/>
      <c r="DH24" s="664"/>
      <c r="DI24" s="664"/>
      <c r="DJ24" s="664"/>
      <c r="DK24" s="689"/>
      <c r="DL24" s="688">
        <v>1947906</v>
      </c>
      <c r="DM24" s="664"/>
      <c r="DN24" s="664"/>
      <c r="DO24" s="664"/>
      <c r="DP24" s="664"/>
      <c r="DQ24" s="664"/>
      <c r="DR24" s="664"/>
      <c r="DS24" s="664"/>
      <c r="DT24" s="664"/>
      <c r="DU24" s="664"/>
      <c r="DV24" s="689"/>
      <c r="DW24" s="690">
        <v>47.6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4125177</v>
      </c>
      <c r="S25" s="609"/>
      <c r="T25" s="609"/>
      <c r="U25" s="609"/>
      <c r="V25" s="609"/>
      <c r="W25" s="609"/>
      <c r="X25" s="609"/>
      <c r="Y25" s="610"/>
      <c r="Z25" s="646">
        <v>55.9</v>
      </c>
      <c r="AA25" s="646"/>
      <c r="AB25" s="646"/>
      <c r="AC25" s="646"/>
      <c r="AD25" s="647">
        <v>4007532</v>
      </c>
      <c r="AE25" s="647"/>
      <c r="AF25" s="647"/>
      <c r="AG25" s="647"/>
      <c r="AH25" s="647"/>
      <c r="AI25" s="647"/>
      <c r="AJ25" s="647"/>
      <c r="AK25" s="647"/>
      <c r="AL25" s="611">
        <v>98.6</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121</v>
      </c>
      <c r="BH25" s="609"/>
      <c r="BI25" s="609"/>
      <c r="BJ25" s="609"/>
      <c r="BK25" s="609"/>
      <c r="BL25" s="609"/>
      <c r="BM25" s="609"/>
      <c r="BN25" s="610"/>
      <c r="BO25" s="646" t="s">
        <v>121</v>
      </c>
      <c r="BP25" s="646"/>
      <c r="BQ25" s="646"/>
      <c r="BR25" s="646"/>
      <c r="BS25" s="647" t="s">
        <v>121</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1247506</v>
      </c>
      <c r="CS25" s="621"/>
      <c r="CT25" s="621"/>
      <c r="CU25" s="621"/>
      <c r="CV25" s="621"/>
      <c r="CW25" s="621"/>
      <c r="CX25" s="621"/>
      <c r="CY25" s="622"/>
      <c r="CZ25" s="611">
        <v>17.899999999999999</v>
      </c>
      <c r="DA25" s="623"/>
      <c r="DB25" s="623"/>
      <c r="DC25" s="624"/>
      <c r="DD25" s="614">
        <v>1207211</v>
      </c>
      <c r="DE25" s="621"/>
      <c r="DF25" s="621"/>
      <c r="DG25" s="621"/>
      <c r="DH25" s="621"/>
      <c r="DI25" s="621"/>
      <c r="DJ25" s="621"/>
      <c r="DK25" s="622"/>
      <c r="DL25" s="614">
        <v>1204198</v>
      </c>
      <c r="DM25" s="621"/>
      <c r="DN25" s="621"/>
      <c r="DO25" s="621"/>
      <c r="DP25" s="621"/>
      <c r="DQ25" s="621"/>
      <c r="DR25" s="621"/>
      <c r="DS25" s="621"/>
      <c r="DT25" s="621"/>
      <c r="DU25" s="621"/>
      <c r="DV25" s="622"/>
      <c r="DW25" s="611">
        <v>29.4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1962</v>
      </c>
      <c r="S26" s="609"/>
      <c r="T26" s="609"/>
      <c r="U26" s="609"/>
      <c r="V26" s="609"/>
      <c r="W26" s="609"/>
      <c r="X26" s="609"/>
      <c r="Y26" s="610"/>
      <c r="Z26" s="646">
        <v>0</v>
      </c>
      <c r="AA26" s="646"/>
      <c r="AB26" s="646"/>
      <c r="AC26" s="646"/>
      <c r="AD26" s="647">
        <v>1962</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121</v>
      </c>
      <c r="BH26" s="609"/>
      <c r="BI26" s="609"/>
      <c r="BJ26" s="609"/>
      <c r="BK26" s="609"/>
      <c r="BL26" s="609"/>
      <c r="BM26" s="609"/>
      <c r="BN26" s="610"/>
      <c r="BO26" s="646" t="s">
        <v>121</v>
      </c>
      <c r="BP26" s="646"/>
      <c r="BQ26" s="646"/>
      <c r="BR26" s="646"/>
      <c r="BS26" s="647" t="s">
        <v>121</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750631</v>
      </c>
      <c r="CS26" s="609"/>
      <c r="CT26" s="609"/>
      <c r="CU26" s="609"/>
      <c r="CV26" s="609"/>
      <c r="CW26" s="609"/>
      <c r="CX26" s="609"/>
      <c r="CY26" s="610"/>
      <c r="CZ26" s="611">
        <v>10.8</v>
      </c>
      <c r="DA26" s="623"/>
      <c r="DB26" s="623"/>
      <c r="DC26" s="624"/>
      <c r="DD26" s="614">
        <v>718892</v>
      </c>
      <c r="DE26" s="609"/>
      <c r="DF26" s="609"/>
      <c r="DG26" s="609"/>
      <c r="DH26" s="609"/>
      <c r="DI26" s="609"/>
      <c r="DJ26" s="609"/>
      <c r="DK26" s="610"/>
      <c r="DL26" s="614" t="s">
        <v>121</v>
      </c>
      <c r="DM26" s="609"/>
      <c r="DN26" s="609"/>
      <c r="DO26" s="609"/>
      <c r="DP26" s="609"/>
      <c r="DQ26" s="609"/>
      <c r="DR26" s="609"/>
      <c r="DS26" s="609"/>
      <c r="DT26" s="609"/>
      <c r="DU26" s="609"/>
      <c r="DV26" s="610"/>
      <c r="DW26" s="611" t="s">
        <v>121</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916</v>
      </c>
      <c r="S27" s="609"/>
      <c r="T27" s="609"/>
      <c r="U27" s="609"/>
      <c r="V27" s="609"/>
      <c r="W27" s="609"/>
      <c r="X27" s="609"/>
      <c r="Y27" s="610"/>
      <c r="Z27" s="646">
        <v>0</v>
      </c>
      <c r="AA27" s="646"/>
      <c r="AB27" s="646"/>
      <c r="AC27" s="646"/>
      <c r="AD27" s="647" t="s">
        <v>121</v>
      </c>
      <c r="AE27" s="647"/>
      <c r="AF27" s="647"/>
      <c r="AG27" s="647"/>
      <c r="AH27" s="647"/>
      <c r="AI27" s="647"/>
      <c r="AJ27" s="647"/>
      <c r="AK27" s="647"/>
      <c r="AL27" s="611" t="s">
        <v>121</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1795140</v>
      </c>
      <c r="BH27" s="609"/>
      <c r="BI27" s="609"/>
      <c r="BJ27" s="609"/>
      <c r="BK27" s="609"/>
      <c r="BL27" s="609"/>
      <c r="BM27" s="609"/>
      <c r="BN27" s="610"/>
      <c r="BO27" s="646">
        <v>100</v>
      </c>
      <c r="BP27" s="646"/>
      <c r="BQ27" s="646"/>
      <c r="BR27" s="646"/>
      <c r="BS27" s="647" t="s">
        <v>121</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909735</v>
      </c>
      <c r="CS27" s="621"/>
      <c r="CT27" s="621"/>
      <c r="CU27" s="621"/>
      <c r="CV27" s="621"/>
      <c r="CW27" s="621"/>
      <c r="CX27" s="621"/>
      <c r="CY27" s="622"/>
      <c r="CZ27" s="611">
        <v>13</v>
      </c>
      <c r="DA27" s="623"/>
      <c r="DB27" s="623"/>
      <c r="DC27" s="624"/>
      <c r="DD27" s="614">
        <v>435389</v>
      </c>
      <c r="DE27" s="621"/>
      <c r="DF27" s="621"/>
      <c r="DG27" s="621"/>
      <c r="DH27" s="621"/>
      <c r="DI27" s="621"/>
      <c r="DJ27" s="621"/>
      <c r="DK27" s="622"/>
      <c r="DL27" s="614">
        <v>273760</v>
      </c>
      <c r="DM27" s="621"/>
      <c r="DN27" s="621"/>
      <c r="DO27" s="621"/>
      <c r="DP27" s="621"/>
      <c r="DQ27" s="621"/>
      <c r="DR27" s="621"/>
      <c r="DS27" s="621"/>
      <c r="DT27" s="621"/>
      <c r="DU27" s="621"/>
      <c r="DV27" s="622"/>
      <c r="DW27" s="611">
        <v>6.7</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112233</v>
      </c>
      <c r="S28" s="609"/>
      <c r="T28" s="609"/>
      <c r="U28" s="609"/>
      <c r="V28" s="609"/>
      <c r="W28" s="609"/>
      <c r="X28" s="609"/>
      <c r="Y28" s="610"/>
      <c r="Z28" s="646">
        <v>1.5</v>
      </c>
      <c r="AA28" s="646"/>
      <c r="AB28" s="646"/>
      <c r="AC28" s="646"/>
      <c r="AD28" s="647">
        <v>53880</v>
      </c>
      <c r="AE28" s="647"/>
      <c r="AF28" s="647"/>
      <c r="AG28" s="647"/>
      <c r="AH28" s="647"/>
      <c r="AI28" s="647"/>
      <c r="AJ28" s="647"/>
      <c r="AK28" s="647"/>
      <c r="AL28" s="611">
        <v>1.3</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469948</v>
      </c>
      <c r="CS28" s="609"/>
      <c r="CT28" s="609"/>
      <c r="CU28" s="609"/>
      <c r="CV28" s="609"/>
      <c r="CW28" s="609"/>
      <c r="CX28" s="609"/>
      <c r="CY28" s="610"/>
      <c r="CZ28" s="611">
        <v>6.7</v>
      </c>
      <c r="DA28" s="623"/>
      <c r="DB28" s="623"/>
      <c r="DC28" s="624"/>
      <c r="DD28" s="614">
        <v>469948</v>
      </c>
      <c r="DE28" s="609"/>
      <c r="DF28" s="609"/>
      <c r="DG28" s="609"/>
      <c r="DH28" s="609"/>
      <c r="DI28" s="609"/>
      <c r="DJ28" s="609"/>
      <c r="DK28" s="610"/>
      <c r="DL28" s="614">
        <v>469948</v>
      </c>
      <c r="DM28" s="609"/>
      <c r="DN28" s="609"/>
      <c r="DO28" s="609"/>
      <c r="DP28" s="609"/>
      <c r="DQ28" s="609"/>
      <c r="DR28" s="609"/>
      <c r="DS28" s="609"/>
      <c r="DT28" s="609"/>
      <c r="DU28" s="609"/>
      <c r="DV28" s="610"/>
      <c r="DW28" s="611">
        <v>11.5</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7167</v>
      </c>
      <c r="S29" s="609"/>
      <c r="T29" s="609"/>
      <c r="U29" s="609"/>
      <c r="V29" s="609"/>
      <c r="W29" s="609"/>
      <c r="X29" s="609"/>
      <c r="Y29" s="610"/>
      <c r="Z29" s="646">
        <v>0.1</v>
      </c>
      <c r="AA29" s="646"/>
      <c r="AB29" s="646"/>
      <c r="AC29" s="646"/>
      <c r="AD29" s="647" t="s">
        <v>121</v>
      </c>
      <c r="AE29" s="647"/>
      <c r="AF29" s="647"/>
      <c r="AG29" s="647"/>
      <c r="AH29" s="647"/>
      <c r="AI29" s="647"/>
      <c r="AJ29" s="647"/>
      <c r="AK29" s="647"/>
      <c r="AL29" s="611" t="s">
        <v>121</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469948</v>
      </c>
      <c r="CS29" s="621"/>
      <c r="CT29" s="621"/>
      <c r="CU29" s="621"/>
      <c r="CV29" s="621"/>
      <c r="CW29" s="621"/>
      <c r="CX29" s="621"/>
      <c r="CY29" s="622"/>
      <c r="CZ29" s="611">
        <v>6.7</v>
      </c>
      <c r="DA29" s="623"/>
      <c r="DB29" s="623"/>
      <c r="DC29" s="624"/>
      <c r="DD29" s="614">
        <v>469948</v>
      </c>
      <c r="DE29" s="621"/>
      <c r="DF29" s="621"/>
      <c r="DG29" s="621"/>
      <c r="DH29" s="621"/>
      <c r="DI29" s="621"/>
      <c r="DJ29" s="621"/>
      <c r="DK29" s="622"/>
      <c r="DL29" s="614">
        <v>469948</v>
      </c>
      <c r="DM29" s="621"/>
      <c r="DN29" s="621"/>
      <c r="DO29" s="621"/>
      <c r="DP29" s="621"/>
      <c r="DQ29" s="621"/>
      <c r="DR29" s="621"/>
      <c r="DS29" s="621"/>
      <c r="DT29" s="621"/>
      <c r="DU29" s="621"/>
      <c r="DV29" s="622"/>
      <c r="DW29" s="611">
        <v>11.5</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723732</v>
      </c>
      <c r="S30" s="609"/>
      <c r="T30" s="609"/>
      <c r="U30" s="609"/>
      <c r="V30" s="609"/>
      <c r="W30" s="609"/>
      <c r="X30" s="609"/>
      <c r="Y30" s="610"/>
      <c r="Z30" s="646">
        <v>9.8000000000000007</v>
      </c>
      <c r="AA30" s="646"/>
      <c r="AB30" s="646"/>
      <c r="AC30" s="646"/>
      <c r="AD30" s="647" t="s">
        <v>121</v>
      </c>
      <c r="AE30" s="647"/>
      <c r="AF30" s="647"/>
      <c r="AG30" s="647"/>
      <c r="AH30" s="647"/>
      <c r="AI30" s="647"/>
      <c r="AJ30" s="647"/>
      <c r="AK30" s="647"/>
      <c r="AL30" s="611" t="s">
        <v>121</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83"/>
      <c r="BI30" s="683"/>
      <c r="BJ30" s="683"/>
      <c r="BK30" s="683"/>
      <c r="BL30" s="683"/>
      <c r="BM30" s="683"/>
      <c r="BN30" s="683"/>
      <c r="BO30" s="683"/>
      <c r="BP30" s="683"/>
      <c r="BQ30" s="684"/>
      <c r="BR30" s="660" t="s">
        <v>295</v>
      </c>
      <c r="BS30" s="683"/>
      <c r="BT30" s="683"/>
      <c r="BU30" s="683"/>
      <c r="BV30" s="683"/>
      <c r="BW30" s="683"/>
      <c r="BX30" s="683"/>
      <c r="BY30" s="683"/>
      <c r="BZ30" s="683"/>
      <c r="CA30" s="683"/>
      <c r="CB30" s="684"/>
      <c r="CD30" s="629"/>
      <c r="CE30" s="630"/>
      <c r="CF30" s="605" t="s">
        <v>296</v>
      </c>
      <c r="CG30" s="606"/>
      <c r="CH30" s="606"/>
      <c r="CI30" s="606"/>
      <c r="CJ30" s="606"/>
      <c r="CK30" s="606"/>
      <c r="CL30" s="606"/>
      <c r="CM30" s="606"/>
      <c r="CN30" s="606"/>
      <c r="CO30" s="606"/>
      <c r="CP30" s="606"/>
      <c r="CQ30" s="607"/>
      <c r="CR30" s="608">
        <v>451220</v>
      </c>
      <c r="CS30" s="609"/>
      <c r="CT30" s="609"/>
      <c r="CU30" s="609"/>
      <c r="CV30" s="609"/>
      <c r="CW30" s="609"/>
      <c r="CX30" s="609"/>
      <c r="CY30" s="610"/>
      <c r="CZ30" s="611">
        <v>6.5</v>
      </c>
      <c r="DA30" s="623"/>
      <c r="DB30" s="623"/>
      <c r="DC30" s="624"/>
      <c r="DD30" s="614">
        <v>451220</v>
      </c>
      <c r="DE30" s="609"/>
      <c r="DF30" s="609"/>
      <c r="DG30" s="609"/>
      <c r="DH30" s="609"/>
      <c r="DI30" s="609"/>
      <c r="DJ30" s="609"/>
      <c r="DK30" s="610"/>
      <c r="DL30" s="614">
        <v>451220</v>
      </c>
      <c r="DM30" s="609"/>
      <c r="DN30" s="609"/>
      <c r="DO30" s="609"/>
      <c r="DP30" s="609"/>
      <c r="DQ30" s="609"/>
      <c r="DR30" s="609"/>
      <c r="DS30" s="609"/>
      <c r="DT30" s="609"/>
      <c r="DU30" s="609"/>
      <c r="DV30" s="610"/>
      <c r="DW30" s="611">
        <v>11</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121</v>
      </c>
      <c r="S31" s="609"/>
      <c r="T31" s="609"/>
      <c r="U31" s="609"/>
      <c r="V31" s="609"/>
      <c r="W31" s="609"/>
      <c r="X31" s="609"/>
      <c r="Y31" s="610"/>
      <c r="Z31" s="646" t="s">
        <v>121</v>
      </c>
      <c r="AA31" s="646"/>
      <c r="AB31" s="646"/>
      <c r="AC31" s="646"/>
      <c r="AD31" s="647" t="s">
        <v>121</v>
      </c>
      <c r="AE31" s="647"/>
      <c r="AF31" s="647"/>
      <c r="AG31" s="647"/>
      <c r="AH31" s="647"/>
      <c r="AI31" s="647"/>
      <c r="AJ31" s="647"/>
      <c r="AK31" s="647"/>
      <c r="AL31" s="611" t="s">
        <v>121</v>
      </c>
      <c r="AM31" s="612"/>
      <c r="AN31" s="612"/>
      <c r="AO31" s="648"/>
      <c r="AP31" s="678" t="s">
        <v>298</v>
      </c>
      <c r="AQ31" s="679"/>
      <c r="AR31" s="679"/>
      <c r="AS31" s="679"/>
      <c r="AT31" s="680" t="s">
        <v>299</v>
      </c>
      <c r="AU31" s="212"/>
      <c r="AV31" s="212"/>
      <c r="AW31" s="212"/>
      <c r="AX31" s="666" t="s">
        <v>177</v>
      </c>
      <c r="AY31" s="667"/>
      <c r="AZ31" s="667"/>
      <c r="BA31" s="667"/>
      <c r="BB31" s="667"/>
      <c r="BC31" s="667"/>
      <c r="BD31" s="667"/>
      <c r="BE31" s="667"/>
      <c r="BF31" s="668"/>
      <c r="BG31" s="670">
        <v>98.8</v>
      </c>
      <c r="BH31" s="671"/>
      <c r="BI31" s="671"/>
      <c r="BJ31" s="671"/>
      <c r="BK31" s="671"/>
      <c r="BL31" s="671"/>
      <c r="BM31" s="672">
        <v>94.2</v>
      </c>
      <c r="BN31" s="671"/>
      <c r="BO31" s="671"/>
      <c r="BP31" s="671"/>
      <c r="BQ31" s="673"/>
      <c r="BR31" s="670">
        <v>98</v>
      </c>
      <c r="BS31" s="671"/>
      <c r="BT31" s="671"/>
      <c r="BU31" s="671"/>
      <c r="BV31" s="671"/>
      <c r="BW31" s="671"/>
      <c r="BX31" s="672">
        <v>92.6</v>
      </c>
      <c r="BY31" s="671"/>
      <c r="BZ31" s="671"/>
      <c r="CA31" s="671"/>
      <c r="CB31" s="673"/>
      <c r="CD31" s="629"/>
      <c r="CE31" s="630"/>
      <c r="CF31" s="605" t="s">
        <v>300</v>
      </c>
      <c r="CG31" s="606"/>
      <c r="CH31" s="606"/>
      <c r="CI31" s="606"/>
      <c r="CJ31" s="606"/>
      <c r="CK31" s="606"/>
      <c r="CL31" s="606"/>
      <c r="CM31" s="606"/>
      <c r="CN31" s="606"/>
      <c r="CO31" s="606"/>
      <c r="CP31" s="606"/>
      <c r="CQ31" s="607"/>
      <c r="CR31" s="608">
        <v>18728</v>
      </c>
      <c r="CS31" s="621"/>
      <c r="CT31" s="621"/>
      <c r="CU31" s="621"/>
      <c r="CV31" s="621"/>
      <c r="CW31" s="621"/>
      <c r="CX31" s="621"/>
      <c r="CY31" s="622"/>
      <c r="CZ31" s="611">
        <v>0.3</v>
      </c>
      <c r="DA31" s="623"/>
      <c r="DB31" s="623"/>
      <c r="DC31" s="624"/>
      <c r="DD31" s="614">
        <v>18728</v>
      </c>
      <c r="DE31" s="621"/>
      <c r="DF31" s="621"/>
      <c r="DG31" s="621"/>
      <c r="DH31" s="621"/>
      <c r="DI31" s="621"/>
      <c r="DJ31" s="621"/>
      <c r="DK31" s="622"/>
      <c r="DL31" s="614">
        <v>18728</v>
      </c>
      <c r="DM31" s="621"/>
      <c r="DN31" s="621"/>
      <c r="DO31" s="621"/>
      <c r="DP31" s="621"/>
      <c r="DQ31" s="621"/>
      <c r="DR31" s="621"/>
      <c r="DS31" s="621"/>
      <c r="DT31" s="621"/>
      <c r="DU31" s="621"/>
      <c r="DV31" s="622"/>
      <c r="DW31" s="611">
        <v>0.5</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382989</v>
      </c>
      <c r="S32" s="609"/>
      <c r="T32" s="609"/>
      <c r="U32" s="609"/>
      <c r="V32" s="609"/>
      <c r="W32" s="609"/>
      <c r="X32" s="609"/>
      <c r="Y32" s="610"/>
      <c r="Z32" s="646">
        <v>5.2</v>
      </c>
      <c r="AA32" s="646"/>
      <c r="AB32" s="646"/>
      <c r="AC32" s="646"/>
      <c r="AD32" s="647" t="s">
        <v>121</v>
      </c>
      <c r="AE32" s="647"/>
      <c r="AF32" s="647"/>
      <c r="AG32" s="647"/>
      <c r="AH32" s="647"/>
      <c r="AI32" s="647"/>
      <c r="AJ32" s="647"/>
      <c r="AK32" s="647"/>
      <c r="AL32" s="611" t="s">
        <v>121</v>
      </c>
      <c r="AM32" s="612"/>
      <c r="AN32" s="612"/>
      <c r="AO32" s="648"/>
      <c r="AP32" s="649"/>
      <c r="AQ32" s="650"/>
      <c r="AR32" s="650"/>
      <c r="AS32" s="650"/>
      <c r="AT32" s="681"/>
      <c r="AU32" s="208" t="s">
        <v>302</v>
      </c>
      <c r="AX32" s="605" t="s">
        <v>303</v>
      </c>
      <c r="AY32" s="606"/>
      <c r="AZ32" s="606"/>
      <c r="BA32" s="606"/>
      <c r="BB32" s="606"/>
      <c r="BC32" s="606"/>
      <c r="BD32" s="606"/>
      <c r="BE32" s="606"/>
      <c r="BF32" s="607"/>
      <c r="BG32" s="674">
        <v>99</v>
      </c>
      <c r="BH32" s="621"/>
      <c r="BI32" s="621"/>
      <c r="BJ32" s="621"/>
      <c r="BK32" s="621"/>
      <c r="BL32" s="621"/>
      <c r="BM32" s="612">
        <v>94.8</v>
      </c>
      <c r="BN32" s="621"/>
      <c r="BO32" s="621"/>
      <c r="BP32" s="621"/>
      <c r="BQ32" s="644"/>
      <c r="BR32" s="674">
        <v>98.3</v>
      </c>
      <c r="BS32" s="621"/>
      <c r="BT32" s="621"/>
      <c r="BU32" s="621"/>
      <c r="BV32" s="621"/>
      <c r="BW32" s="621"/>
      <c r="BX32" s="612">
        <v>94.2</v>
      </c>
      <c r="BY32" s="621"/>
      <c r="BZ32" s="621"/>
      <c r="CA32" s="621"/>
      <c r="CB32" s="644"/>
      <c r="CD32" s="631"/>
      <c r="CE32" s="632"/>
      <c r="CF32" s="605" t="s">
        <v>304</v>
      </c>
      <c r="CG32" s="606"/>
      <c r="CH32" s="606"/>
      <c r="CI32" s="606"/>
      <c r="CJ32" s="606"/>
      <c r="CK32" s="606"/>
      <c r="CL32" s="606"/>
      <c r="CM32" s="606"/>
      <c r="CN32" s="606"/>
      <c r="CO32" s="606"/>
      <c r="CP32" s="606"/>
      <c r="CQ32" s="607"/>
      <c r="CR32" s="608" t="s">
        <v>121</v>
      </c>
      <c r="CS32" s="609"/>
      <c r="CT32" s="609"/>
      <c r="CU32" s="609"/>
      <c r="CV32" s="609"/>
      <c r="CW32" s="609"/>
      <c r="CX32" s="609"/>
      <c r="CY32" s="610"/>
      <c r="CZ32" s="611" t="s">
        <v>121</v>
      </c>
      <c r="DA32" s="623"/>
      <c r="DB32" s="623"/>
      <c r="DC32" s="624"/>
      <c r="DD32" s="614" t="s">
        <v>121</v>
      </c>
      <c r="DE32" s="609"/>
      <c r="DF32" s="609"/>
      <c r="DG32" s="609"/>
      <c r="DH32" s="609"/>
      <c r="DI32" s="609"/>
      <c r="DJ32" s="609"/>
      <c r="DK32" s="610"/>
      <c r="DL32" s="614" t="s">
        <v>121</v>
      </c>
      <c r="DM32" s="609"/>
      <c r="DN32" s="609"/>
      <c r="DO32" s="609"/>
      <c r="DP32" s="609"/>
      <c r="DQ32" s="609"/>
      <c r="DR32" s="609"/>
      <c r="DS32" s="609"/>
      <c r="DT32" s="609"/>
      <c r="DU32" s="609"/>
      <c r="DV32" s="610"/>
      <c r="DW32" s="611" t="s">
        <v>121</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15833</v>
      </c>
      <c r="S33" s="609"/>
      <c r="T33" s="609"/>
      <c r="U33" s="609"/>
      <c r="V33" s="609"/>
      <c r="W33" s="609"/>
      <c r="X33" s="609"/>
      <c r="Y33" s="610"/>
      <c r="Z33" s="646">
        <v>0.2</v>
      </c>
      <c r="AA33" s="646"/>
      <c r="AB33" s="646"/>
      <c r="AC33" s="646"/>
      <c r="AD33" s="647" t="s">
        <v>121</v>
      </c>
      <c r="AE33" s="647"/>
      <c r="AF33" s="647"/>
      <c r="AG33" s="647"/>
      <c r="AH33" s="647"/>
      <c r="AI33" s="647"/>
      <c r="AJ33" s="647"/>
      <c r="AK33" s="647"/>
      <c r="AL33" s="611" t="s">
        <v>121</v>
      </c>
      <c r="AM33" s="612"/>
      <c r="AN33" s="612"/>
      <c r="AO33" s="648"/>
      <c r="AP33" s="651"/>
      <c r="AQ33" s="652"/>
      <c r="AR33" s="652"/>
      <c r="AS33" s="652"/>
      <c r="AT33" s="682"/>
      <c r="AU33" s="213"/>
      <c r="AV33" s="213"/>
      <c r="AW33" s="213"/>
      <c r="AX33" s="589" t="s">
        <v>306</v>
      </c>
      <c r="AY33" s="590"/>
      <c r="AZ33" s="590"/>
      <c r="BA33" s="590"/>
      <c r="BB33" s="590"/>
      <c r="BC33" s="590"/>
      <c r="BD33" s="590"/>
      <c r="BE33" s="590"/>
      <c r="BF33" s="591"/>
      <c r="BG33" s="669">
        <v>98.5</v>
      </c>
      <c r="BH33" s="593"/>
      <c r="BI33" s="593"/>
      <c r="BJ33" s="593"/>
      <c r="BK33" s="593"/>
      <c r="BL33" s="593"/>
      <c r="BM33" s="639">
        <v>93</v>
      </c>
      <c r="BN33" s="593"/>
      <c r="BO33" s="593"/>
      <c r="BP33" s="593"/>
      <c r="BQ33" s="656"/>
      <c r="BR33" s="669">
        <v>97.5</v>
      </c>
      <c r="BS33" s="593"/>
      <c r="BT33" s="593"/>
      <c r="BU33" s="593"/>
      <c r="BV33" s="593"/>
      <c r="BW33" s="593"/>
      <c r="BX33" s="639">
        <v>90.4</v>
      </c>
      <c r="BY33" s="593"/>
      <c r="BZ33" s="593"/>
      <c r="CA33" s="593"/>
      <c r="CB33" s="656"/>
      <c r="CD33" s="605" t="s">
        <v>307</v>
      </c>
      <c r="CE33" s="606"/>
      <c r="CF33" s="606"/>
      <c r="CG33" s="606"/>
      <c r="CH33" s="606"/>
      <c r="CI33" s="606"/>
      <c r="CJ33" s="606"/>
      <c r="CK33" s="606"/>
      <c r="CL33" s="606"/>
      <c r="CM33" s="606"/>
      <c r="CN33" s="606"/>
      <c r="CO33" s="606"/>
      <c r="CP33" s="606"/>
      <c r="CQ33" s="607"/>
      <c r="CR33" s="608">
        <v>3457961</v>
      </c>
      <c r="CS33" s="621"/>
      <c r="CT33" s="621"/>
      <c r="CU33" s="621"/>
      <c r="CV33" s="621"/>
      <c r="CW33" s="621"/>
      <c r="CX33" s="621"/>
      <c r="CY33" s="622"/>
      <c r="CZ33" s="611">
        <v>49.5</v>
      </c>
      <c r="DA33" s="623"/>
      <c r="DB33" s="623"/>
      <c r="DC33" s="624"/>
      <c r="DD33" s="614">
        <v>2921172</v>
      </c>
      <c r="DE33" s="621"/>
      <c r="DF33" s="621"/>
      <c r="DG33" s="621"/>
      <c r="DH33" s="621"/>
      <c r="DI33" s="621"/>
      <c r="DJ33" s="621"/>
      <c r="DK33" s="622"/>
      <c r="DL33" s="614">
        <v>1631738</v>
      </c>
      <c r="DM33" s="621"/>
      <c r="DN33" s="621"/>
      <c r="DO33" s="621"/>
      <c r="DP33" s="621"/>
      <c r="DQ33" s="621"/>
      <c r="DR33" s="621"/>
      <c r="DS33" s="621"/>
      <c r="DT33" s="621"/>
      <c r="DU33" s="621"/>
      <c r="DV33" s="622"/>
      <c r="DW33" s="611">
        <v>39.9</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432282</v>
      </c>
      <c r="S34" s="609"/>
      <c r="T34" s="609"/>
      <c r="U34" s="609"/>
      <c r="V34" s="609"/>
      <c r="W34" s="609"/>
      <c r="X34" s="609"/>
      <c r="Y34" s="610"/>
      <c r="Z34" s="646">
        <v>5.9</v>
      </c>
      <c r="AA34" s="646"/>
      <c r="AB34" s="646"/>
      <c r="AC34" s="646"/>
      <c r="AD34" s="647" t="s">
        <v>121</v>
      </c>
      <c r="AE34" s="647"/>
      <c r="AF34" s="647"/>
      <c r="AG34" s="647"/>
      <c r="AH34" s="647"/>
      <c r="AI34" s="647"/>
      <c r="AJ34" s="647"/>
      <c r="AK34" s="647"/>
      <c r="AL34" s="611" t="s">
        <v>121</v>
      </c>
      <c r="AM34" s="612"/>
      <c r="AN34" s="612"/>
      <c r="AO34" s="648"/>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05" t="s">
        <v>309</v>
      </c>
      <c r="CE34" s="606"/>
      <c r="CF34" s="606"/>
      <c r="CG34" s="606"/>
      <c r="CH34" s="606"/>
      <c r="CI34" s="606"/>
      <c r="CJ34" s="606"/>
      <c r="CK34" s="606"/>
      <c r="CL34" s="606"/>
      <c r="CM34" s="606"/>
      <c r="CN34" s="606"/>
      <c r="CO34" s="606"/>
      <c r="CP34" s="606"/>
      <c r="CQ34" s="607"/>
      <c r="CR34" s="608">
        <v>1248682</v>
      </c>
      <c r="CS34" s="609"/>
      <c r="CT34" s="609"/>
      <c r="CU34" s="609"/>
      <c r="CV34" s="609"/>
      <c r="CW34" s="609"/>
      <c r="CX34" s="609"/>
      <c r="CY34" s="610"/>
      <c r="CZ34" s="611">
        <v>17.899999999999999</v>
      </c>
      <c r="DA34" s="623"/>
      <c r="DB34" s="623"/>
      <c r="DC34" s="624"/>
      <c r="DD34" s="614">
        <v>882660</v>
      </c>
      <c r="DE34" s="609"/>
      <c r="DF34" s="609"/>
      <c r="DG34" s="609"/>
      <c r="DH34" s="609"/>
      <c r="DI34" s="609"/>
      <c r="DJ34" s="609"/>
      <c r="DK34" s="610"/>
      <c r="DL34" s="614">
        <v>457619</v>
      </c>
      <c r="DM34" s="609"/>
      <c r="DN34" s="609"/>
      <c r="DO34" s="609"/>
      <c r="DP34" s="609"/>
      <c r="DQ34" s="609"/>
      <c r="DR34" s="609"/>
      <c r="DS34" s="609"/>
      <c r="DT34" s="609"/>
      <c r="DU34" s="609"/>
      <c r="DV34" s="610"/>
      <c r="DW34" s="611">
        <v>11.2</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579080</v>
      </c>
      <c r="S35" s="609"/>
      <c r="T35" s="609"/>
      <c r="U35" s="609"/>
      <c r="V35" s="609"/>
      <c r="W35" s="609"/>
      <c r="X35" s="609"/>
      <c r="Y35" s="610"/>
      <c r="Z35" s="646">
        <v>7.8</v>
      </c>
      <c r="AA35" s="646"/>
      <c r="AB35" s="646"/>
      <c r="AC35" s="646"/>
      <c r="AD35" s="647" t="s">
        <v>121</v>
      </c>
      <c r="AE35" s="647"/>
      <c r="AF35" s="647"/>
      <c r="AG35" s="647"/>
      <c r="AH35" s="647"/>
      <c r="AI35" s="647"/>
      <c r="AJ35" s="647"/>
      <c r="AK35" s="647"/>
      <c r="AL35" s="611" t="s">
        <v>121</v>
      </c>
      <c r="AM35" s="612"/>
      <c r="AN35" s="612"/>
      <c r="AO35" s="648"/>
      <c r="AP35" s="216"/>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62253</v>
      </c>
      <c r="CS35" s="621"/>
      <c r="CT35" s="621"/>
      <c r="CU35" s="621"/>
      <c r="CV35" s="621"/>
      <c r="CW35" s="621"/>
      <c r="CX35" s="621"/>
      <c r="CY35" s="622"/>
      <c r="CZ35" s="611">
        <v>0.9</v>
      </c>
      <c r="DA35" s="623"/>
      <c r="DB35" s="623"/>
      <c r="DC35" s="624"/>
      <c r="DD35" s="614">
        <v>56264</v>
      </c>
      <c r="DE35" s="621"/>
      <c r="DF35" s="621"/>
      <c r="DG35" s="621"/>
      <c r="DH35" s="621"/>
      <c r="DI35" s="621"/>
      <c r="DJ35" s="621"/>
      <c r="DK35" s="622"/>
      <c r="DL35" s="614">
        <v>54762</v>
      </c>
      <c r="DM35" s="621"/>
      <c r="DN35" s="621"/>
      <c r="DO35" s="621"/>
      <c r="DP35" s="621"/>
      <c r="DQ35" s="621"/>
      <c r="DR35" s="621"/>
      <c r="DS35" s="621"/>
      <c r="DT35" s="621"/>
      <c r="DU35" s="621"/>
      <c r="DV35" s="622"/>
      <c r="DW35" s="611">
        <v>1.3</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300014</v>
      </c>
      <c r="S36" s="609"/>
      <c r="T36" s="609"/>
      <c r="U36" s="609"/>
      <c r="V36" s="609"/>
      <c r="W36" s="609"/>
      <c r="X36" s="609"/>
      <c r="Y36" s="610"/>
      <c r="Z36" s="646">
        <v>4.0999999999999996</v>
      </c>
      <c r="AA36" s="646"/>
      <c r="AB36" s="646"/>
      <c r="AC36" s="646"/>
      <c r="AD36" s="647" t="s">
        <v>121</v>
      </c>
      <c r="AE36" s="647"/>
      <c r="AF36" s="647"/>
      <c r="AG36" s="647"/>
      <c r="AH36" s="647"/>
      <c r="AI36" s="647"/>
      <c r="AJ36" s="647"/>
      <c r="AK36" s="647"/>
      <c r="AL36" s="611" t="s">
        <v>121</v>
      </c>
      <c r="AM36" s="612"/>
      <c r="AN36" s="612"/>
      <c r="AO36" s="648"/>
      <c r="AP36" s="216"/>
      <c r="AQ36" s="657" t="s">
        <v>315</v>
      </c>
      <c r="AR36" s="658"/>
      <c r="AS36" s="658"/>
      <c r="AT36" s="658"/>
      <c r="AU36" s="658"/>
      <c r="AV36" s="658"/>
      <c r="AW36" s="658"/>
      <c r="AX36" s="658"/>
      <c r="AY36" s="659"/>
      <c r="AZ36" s="663">
        <v>1100992</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104956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1287951</v>
      </c>
      <c r="CS36" s="609"/>
      <c r="CT36" s="609"/>
      <c r="CU36" s="609"/>
      <c r="CV36" s="609"/>
      <c r="CW36" s="609"/>
      <c r="CX36" s="609"/>
      <c r="CY36" s="610"/>
      <c r="CZ36" s="611">
        <v>18.5</v>
      </c>
      <c r="DA36" s="623"/>
      <c r="DB36" s="623"/>
      <c r="DC36" s="624"/>
      <c r="DD36" s="614">
        <v>1220484</v>
      </c>
      <c r="DE36" s="609"/>
      <c r="DF36" s="609"/>
      <c r="DG36" s="609"/>
      <c r="DH36" s="609"/>
      <c r="DI36" s="609"/>
      <c r="DJ36" s="609"/>
      <c r="DK36" s="610"/>
      <c r="DL36" s="614">
        <v>673213</v>
      </c>
      <c r="DM36" s="609"/>
      <c r="DN36" s="609"/>
      <c r="DO36" s="609"/>
      <c r="DP36" s="609"/>
      <c r="DQ36" s="609"/>
      <c r="DR36" s="609"/>
      <c r="DS36" s="609"/>
      <c r="DT36" s="609"/>
      <c r="DU36" s="609"/>
      <c r="DV36" s="610"/>
      <c r="DW36" s="611">
        <v>16.399999999999999</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147550</v>
      </c>
      <c r="S37" s="609"/>
      <c r="T37" s="609"/>
      <c r="U37" s="609"/>
      <c r="V37" s="609"/>
      <c r="W37" s="609"/>
      <c r="X37" s="609"/>
      <c r="Y37" s="610"/>
      <c r="Z37" s="646">
        <v>2</v>
      </c>
      <c r="AA37" s="646"/>
      <c r="AB37" s="646"/>
      <c r="AC37" s="646"/>
      <c r="AD37" s="647">
        <v>16</v>
      </c>
      <c r="AE37" s="647"/>
      <c r="AF37" s="647"/>
      <c r="AG37" s="647"/>
      <c r="AH37" s="647"/>
      <c r="AI37" s="647"/>
      <c r="AJ37" s="647"/>
      <c r="AK37" s="647"/>
      <c r="AL37" s="611">
        <v>0</v>
      </c>
      <c r="AM37" s="612"/>
      <c r="AN37" s="612"/>
      <c r="AO37" s="648"/>
      <c r="AQ37" s="641" t="s">
        <v>319</v>
      </c>
      <c r="AR37" s="642"/>
      <c r="AS37" s="642"/>
      <c r="AT37" s="642"/>
      <c r="AU37" s="642"/>
      <c r="AV37" s="642"/>
      <c r="AW37" s="642"/>
      <c r="AX37" s="642"/>
      <c r="AY37" s="643"/>
      <c r="AZ37" s="608">
        <v>449988</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93565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465377</v>
      </c>
      <c r="CS37" s="621"/>
      <c r="CT37" s="621"/>
      <c r="CU37" s="621"/>
      <c r="CV37" s="621"/>
      <c r="CW37" s="621"/>
      <c r="CX37" s="621"/>
      <c r="CY37" s="622"/>
      <c r="CZ37" s="611">
        <v>6.7</v>
      </c>
      <c r="DA37" s="623"/>
      <c r="DB37" s="623"/>
      <c r="DC37" s="624"/>
      <c r="DD37" s="614">
        <v>465258</v>
      </c>
      <c r="DE37" s="621"/>
      <c r="DF37" s="621"/>
      <c r="DG37" s="621"/>
      <c r="DH37" s="621"/>
      <c r="DI37" s="621"/>
      <c r="DJ37" s="621"/>
      <c r="DK37" s="622"/>
      <c r="DL37" s="614">
        <v>400747</v>
      </c>
      <c r="DM37" s="621"/>
      <c r="DN37" s="621"/>
      <c r="DO37" s="621"/>
      <c r="DP37" s="621"/>
      <c r="DQ37" s="621"/>
      <c r="DR37" s="621"/>
      <c r="DS37" s="621"/>
      <c r="DT37" s="621"/>
      <c r="DU37" s="621"/>
      <c r="DV37" s="622"/>
      <c r="DW37" s="611">
        <v>9.8000000000000007</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547915</v>
      </c>
      <c r="S38" s="609"/>
      <c r="T38" s="609"/>
      <c r="U38" s="609"/>
      <c r="V38" s="609"/>
      <c r="W38" s="609"/>
      <c r="X38" s="609"/>
      <c r="Y38" s="610"/>
      <c r="Z38" s="646">
        <v>7.4</v>
      </c>
      <c r="AA38" s="646"/>
      <c r="AB38" s="646"/>
      <c r="AC38" s="646"/>
      <c r="AD38" s="647" t="s">
        <v>121</v>
      </c>
      <c r="AE38" s="647"/>
      <c r="AF38" s="647"/>
      <c r="AG38" s="647"/>
      <c r="AH38" s="647"/>
      <c r="AI38" s="647"/>
      <c r="AJ38" s="647"/>
      <c r="AK38" s="647"/>
      <c r="AL38" s="611" t="s">
        <v>121</v>
      </c>
      <c r="AM38" s="612"/>
      <c r="AN38" s="612"/>
      <c r="AO38" s="648"/>
      <c r="AQ38" s="641" t="s">
        <v>323</v>
      </c>
      <c r="AR38" s="642"/>
      <c r="AS38" s="642"/>
      <c r="AT38" s="642"/>
      <c r="AU38" s="642"/>
      <c r="AV38" s="642"/>
      <c r="AW38" s="642"/>
      <c r="AX38" s="642"/>
      <c r="AY38" s="643"/>
      <c r="AZ38" s="608">
        <v>52564</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2061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555813</v>
      </c>
      <c r="CS38" s="609"/>
      <c r="CT38" s="609"/>
      <c r="CU38" s="609"/>
      <c r="CV38" s="609"/>
      <c r="CW38" s="609"/>
      <c r="CX38" s="609"/>
      <c r="CY38" s="610"/>
      <c r="CZ38" s="611">
        <v>8</v>
      </c>
      <c r="DA38" s="623"/>
      <c r="DB38" s="623"/>
      <c r="DC38" s="624"/>
      <c r="DD38" s="614">
        <v>458502</v>
      </c>
      <c r="DE38" s="609"/>
      <c r="DF38" s="609"/>
      <c r="DG38" s="609"/>
      <c r="DH38" s="609"/>
      <c r="DI38" s="609"/>
      <c r="DJ38" s="609"/>
      <c r="DK38" s="610"/>
      <c r="DL38" s="614">
        <v>446144</v>
      </c>
      <c r="DM38" s="609"/>
      <c r="DN38" s="609"/>
      <c r="DO38" s="609"/>
      <c r="DP38" s="609"/>
      <c r="DQ38" s="609"/>
      <c r="DR38" s="609"/>
      <c r="DS38" s="609"/>
      <c r="DT38" s="609"/>
      <c r="DU38" s="609"/>
      <c r="DV38" s="610"/>
      <c r="DW38" s="611">
        <v>10.9</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121</v>
      </c>
      <c r="S39" s="609"/>
      <c r="T39" s="609"/>
      <c r="U39" s="609"/>
      <c r="V39" s="609"/>
      <c r="W39" s="609"/>
      <c r="X39" s="609"/>
      <c r="Y39" s="610"/>
      <c r="Z39" s="646" t="s">
        <v>121</v>
      </c>
      <c r="AA39" s="646"/>
      <c r="AB39" s="646"/>
      <c r="AC39" s="646"/>
      <c r="AD39" s="647" t="s">
        <v>121</v>
      </c>
      <c r="AE39" s="647"/>
      <c r="AF39" s="647"/>
      <c r="AG39" s="647"/>
      <c r="AH39" s="647"/>
      <c r="AI39" s="647"/>
      <c r="AJ39" s="647"/>
      <c r="AK39" s="647"/>
      <c r="AL39" s="611" t="s">
        <v>121</v>
      </c>
      <c r="AM39" s="612"/>
      <c r="AN39" s="612"/>
      <c r="AO39" s="648"/>
      <c r="AQ39" s="641" t="s">
        <v>327</v>
      </c>
      <c r="AR39" s="642"/>
      <c r="AS39" s="642"/>
      <c r="AT39" s="642"/>
      <c r="AU39" s="642"/>
      <c r="AV39" s="642"/>
      <c r="AW39" s="642"/>
      <c r="AX39" s="642"/>
      <c r="AY39" s="643"/>
      <c r="AZ39" s="608">
        <v>42627</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3139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303262</v>
      </c>
      <c r="CS39" s="621"/>
      <c r="CT39" s="621"/>
      <c r="CU39" s="621"/>
      <c r="CV39" s="621"/>
      <c r="CW39" s="621"/>
      <c r="CX39" s="621"/>
      <c r="CY39" s="622"/>
      <c r="CZ39" s="611">
        <v>4.3</v>
      </c>
      <c r="DA39" s="623"/>
      <c r="DB39" s="623"/>
      <c r="DC39" s="624"/>
      <c r="DD39" s="614">
        <v>303262</v>
      </c>
      <c r="DE39" s="621"/>
      <c r="DF39" s="621"/>
      <c r="DG39" s="621"/>
      <c r="DH39" s="621"/>
      <c r="DI39" s="621"/>
      <c r="DJ39" s="621"/>
      <c r="DK39" s="622"/>
      <c r="DL39" s="614" t="s">
        <v>121</v>
      </c>
      <c r="DM39" s="621"/>
      <c r="DN39" s="621"/>
      <c r="DO39" s="621"/>
      <c r="DP39" s="621"/>
      <c r="DQ39" s="621"/>
      <c r="DR39" s="621"/>
      <c r="DS39" s="621"/>
      <c r="DT39" s="621"/>
      <c r="DU39" s="621"/>
      <c r="DV39" s="622"/>
      <c r="DW39" s="611" t="s">
        <v>121</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29115</v>
      </c>
      <c r="S40" s="609"/>
      <c r="T40" s="609"/>
      <c r="U40" s="609"/>
      <c r="V40" s="609"/>
      <c r="W40" s="609"/>
      <c r="X40" s="609"/>
      <c r="Y40" s="610"/>
      <c r="Z40" s="646">
        <v>0.4</v>
      </c>
      <c r="AA40" s="646"/>
      <c r="AB40" s="646"/>
      <c r="AC40" s="646"/>
      <c r="AD40" s="647" t="s">
        <v>121</v>
      </c>
      <c r="AE40" s="647"/>
      <c r="AF40" s="647"/>
      <c r="AG40" s="647"/>
      <c r="AH40" s="647"/>
      <c r="AI40" s="647"/>
      <c r="AJ40" s="647"/>
      <c r="AK40" s="647"/>
      <c r="AL40" s="611" t="s">
        <v>121</v>
      </c>
      <c r="AM40" s="612"/>
      <c r="AN40" s="612"/>
      <c r="AO40" s="648"/>
      <c r="AQ40" s="641" t="s">
        <v>331</v>
      </c>
      <c r="AR40" s="642"/>
      <c r="AS40" s="642"/>
      <c r="AT40" s="642"/>
      <c r="AU40" s="642"/>
      <c r="AV40" s="642"/>
      <c r="AW40" s="642"/>
      <c r="AX40" s="642"/>
      <c r="AY40" s="643"/>
      <c r="AZ40" s="608" t="s">
        <v>121</v>
      </c>
      <c r="BA40" s="609"/>
      <c r="BB40" s="609"/>
      <c r="BC40" s="609"/>
      <c r="BD40" s="621"/>
      <c r="BE40" s="621"/>
      <c r="BF40" s="644"/>
      <c r="BG40" s="649" t="s">
        <v>332</v>
      </c>
      <c r="BH40" s="650"/>
      <c r="BI40" s="650"/>
      <c r="BJ40" s="650"/>
      <c r="BK40" s="650"/>
      <c r="BL40" s="217"/>
      <c r="BM40" s="606" t="s">
        <v>333</v>
      </c>
      <c r="BN40" s="606"/>
      <c r="BO40" s="606"/>
      <c r="BP40" s="606"/>
      <c r="BQ40" s="606"/>
      <c r="BR40" s="606"/>
      <c r="BS40" s="606"/>
      <c r="BT40" s="606"/>
      <c r="BU40" s="607"/>
      <c r="BV40" s="608">
        <v>94</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t="s">
        <v>121</v>
      </c>
      <c r="CS40" s="609"/>
      <c r="CT40" s="609"/>
      <c r="CU40" s="609"/>
      <c r="CV40" s="609"/>
      <c r="CW40" s="609"/>
      <c r="CX40" s="609"/>
      <c r="CY40" s="610"/>
      <c r="CZ40" s="611" t="s">
        <v>121</v>
      </c>
      <c r="DA40" s="623"/>
      <c r="DB40" s="623"/>
      <c r="DC40" s="624"/>
      <c r="DD40" s="614" t="s">
        <v>121</v>
      </c>
      <c r="DE40" s="609"/>
      <c r="DF40" s="609"/>
      <c r="DG40" s="609"/>
      <c r="DH40" s="609"/>
      <c r="DI40" s="609"/>
      <c r="DJ40" s="609"/>
      <c r="DK40" s="610"/>
      <c r="DL40" s="614" t="s">
        <v>121</v>
      </c>
      <c r="DM40" s="609"/>
      <c r="DN40" s="609"/>
      <c r="DO40" s="609"/>
      <c r="DP40" s="609"/>
      <c r="DQ40" s="609"/>
      <c r="DR40" s="609"/>
      <c r="DS40" s="609"/>
      <c r="DT40" s="609"/>
      <c r="DU40" s="609"/>
      <c r="DV40" s="610"/>
      <c r="DW40" s="611" t="s">
        <v>121</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7376850</v>
      </c>
      <c r="S41" s="633"/>
      <c r="T41" s="633"/>
      <c r="U41" s="633"/>
      <c r="V41" s="633"/>
      <c r="W41" s="633"/>
      <c r="X41" s="633"/>
      <c r="Y41" s="636"/>
      <c r="Z41" s="637">
        <v>100</v>
      </c>
      <c r="AA41" s="637"/>
      <c r="AB41" s="637"/>
      <c r="AC41" s="637"/>
      <c r="AD41" s="638">
        <v>4063390</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109292</v>
      </c>
      <c r="BA41" s="609"/>
      <c r="BB41" s="609"/>
      <c r="BC41" s="609"/>
      <c r="BD41" s="621"/>
      <c r="BE41" s="621"/>
      <c r="BF41" s="644"/>
      <c r="BG41" s="649"/>
      <c r="BH41" s="650"/>
      <c r="BI41" s="650"/>
      <c r="BJ41" s="650"/>
      <c r="BK41" s="650"/>
      <c r="BL41" s="217"/>
      <c r="BM41" s="606" t="s">
        <v>337</v>
      </c>
      <c r="BN41" s="606"/>
      <c r="BO41" s="606"/>
      <c r="BP41" s="606"/>
      <c r="BQ41" s="606"/>
      <c r="BR41" s="606"/>
      <c r="BS41" s="606"/>
      <c r="BT41" s="606"/>
      <c r="BU41" s="607"/>
      <c r="BV41" s="608" t="s">
        <v>121</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121</v>
      </c>
      <c r="CS41" s="621"/>
      <c r="CT41" s="621"/>
      <c r="CU41" s="621"/>
      <c r="CV41" s="621"/>
      <c r="CW41" s="621"/>
      <c r="CX41" s="621"/>
      <c r="CY41" s="622"/>
      <c r="CZ41" s="611" t="s">
        <v>121</v>
      </c>
      <c r="DA41" s="623"/>
      <c r="DB41" s="623"/>
      <c r="DC41" s="624"/>
      <c r="DD41" s="614" t="s">
        <v>121</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446521</v>
      </c>
      <c r="BA42" s="633"/>
      <c r="BB42" s="633"/>
      <c r="BC42" s="633"/>
      <c r="BD42" s="593"/>
      <c r="BE42" s="593"/>
      <c r="BF42" s="656"/>
      <c r="BG42" s="651"/>
      <c r="BH42" s="652"/>
      <c r="BI42" s="652"/>
      <c r="BJ42" s="652"/>
      <c r="BK42" s="652"/>
      <c r="BL42" s="218"/>
      <c r="BM42" s="590" t="s">
        <v>340</v>
      </c>
      <c r="BN42" s="590"/>
      <c r="BO42" s="590"/>
      <c r="BP42" s="590"/>
      <c r="BQ42" s="590"/>
      <c r="BR42" s="590"/>
      <c r="BS42" s="590"/>
      <c r="BT42" s="590"/>
      <c r="BU42" s="591"/>
      <c r="BV42" s="592">
        <v>360</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895590</v>
      </c>
      <c r="CS42" s="621"/>
      <c r="CT42" s="621"/>
      <c r="CU42" s="621"/>
      <c r="CV42" s="621"/>
      <c r="CW42" s="621"/>
      <c r="CX42" s="621"/>
      <c r="CY42" s="622"/>
      <c r="CZ42" s="611">
        <v>12.8</v>
      </c>
      <c r="DA42" s="623"/>
      <c r="DB42" s="623"/>
      <c r="DC42" s="624"/>
      <c r="DD42" s="614">
        <v>219891</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208" t="s">
        <v>342</v>
      </c>
      <c r="CD43" s="605" t="s">
        <v>343</v>
      </c>
      <c r="CE43" s="606"/>
      <c r="CF43" s="606"/>
      <c r="CG43" s="606"/>
      <c r="CH43" s="606"/>
      <c r="CI43" s="606"/>
      <c r="CJ43" s="606"/>
      <c r="CK43" s="606"/>
      <c r="CL43" s="606"/>
      <c r="CM43" s="606"/>
      <c r="CN43" s="606"/>
      <c r="CO43" s="606"/>
      <c r="CP43" s="606"/>
      <c r="CQ43" s="607"/>
      <c r="CR43" s="608">
        <v>23220</v>
      </c>
      <c r="CS43" s="621"/>
      <c r="CT43" s="621"/>
      <c r="CU43" s="621"/>
      <c r="CV43" s="621"/>
      <c r="CW43" s="621"/>
      <c r="CX43" s="621"/>
      <c r="CY43" s="622"/>
      <c r="CZ43" s="611">
        <v>0.3</v>
      </c>
      <c r="DA43" s="623"/>
      <c r="DB43" s="623"/>
      <c r="DC43" s="624"/>
      <c r="DD43" s="614">
        <v>23220</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895590</v>
      </c>
      <c r="CS44" s="609"/>
      <c r="CT44" s="609"/>
      <c r="CU44" s="609"/>
      <c r="CV44" s="609"/>
      <c r="CW44" s="609"/>
      <c r="CX44" s="609"/>
      <c r="CY44" s="610"/>
      <c r="CZ44" s="611">
        <v>12.8</v>
      </c>
      <c r="DA44" s="612"/>
      <c r="DB44" s="612"/>
      <c r="DC44" s="613"/>
      <c r="DD44" s="614">
        <v>219891</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38195</v>
      </c>
      <c r="CS45" s="621"/>
      <c r="CT45" s="621"/>
      <c r="CU45" s="621"/>
      <c r="CV45" s="621"/>
      <c r="CW45" s="621"/>
      <c r="CX45" s="621"/>
      <c r="CY45" s="622"/>
      <c r="CZ45" s="611">
        <v>0.5</v>
      </c>
      <c r="DA45" s="623"/>
      <c r="DB45" s="623"/>
      <c r="DC45" s="624"/>
      <c r="DD45" s="614">
        <v>9085</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19"/>
      <c r="CD46" s="629"/>
      <c r="CE46" s="630"/>
      <c r="CF46" s="605" t="s">
        <v>348</v>
      </c>
      <c r="CG46" s="606"/>
      <c r="CH46" s="606"/>
      <c r="CI46" s="606"/>
      <c r="CJ46" s="606"/>
      <c r="CK46" s="606"/>
      <c r="CL46" s="606"/>
      <c r="CM46" s="606"/>
      <c r="CN46" s="606"/>
      <c r="CO46" s="606"/>
      <c r="CP46" s="606"/>
      <c r="CQ46" s="607"/>
      <c r="CR46" s="608">
        <v>843985</v>
      </c>
      <c r="CS46" s="609"/>
      <c r="CT46" s="609"/>
      <c r="CU46" s="609"/>
      <c r="CV46" s="609"/>
      <c r="CW46" s="609"/>
      <c r="CX46" s="609"/>
      <c r="CY46" s="610"/>
      <c r="CZ46" s="611">
        <v>12.1</v>
      </c>
      <c r="DA46" s="612"/>
      <c r="DB46" s="612"/>
      <c r="DC46" s="613"/>
      <c r="DD46" s="614">
        <v>197396</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19"/>
      <c r="CD47" s="629"/>
      <c r="CE47" s="630"/>
      <c r="CF47" s="605" t="s">
        <v>349</v>
      </c>
      <c r="CG47" s="606"/>
      <c r="CH47" s="606"/>
      <c r="CI47" s="606"/>
      <c r="CJ47" s="606"/>
      <c r="CK47" s="606"/>
      <c r="CL47" s="606"/>
      <c r="CM47" s="606"/>
      <c r="CN47" s="606"/>
      <c r="CO47" s="606"/>
      <c r="CP47" s="606"/>
      <c r="CQ47" s="607"/>
      <c r="CR47" s="608" t="s">
        <v>121</v>
      </c>
      <c r="CS47" s="621"/>
      <c r="CT47" s="621"/>
      <c r="CU47" s="621"/>
      <c r="CV47" s="621"/>
      <c r="CW47" s="621"/>
      <c r="CX47" s="621"/>
      <c r="CY47" s="622"/>
      <c r="CZ47" s="611" t="s">
        <v>121</v>
      </c>
      <c r="DA47" s="623"/>
      <c r="DB47" s="623"/>
      <c r="DC47" s="624"/>
      <c r="DD47" s="614" t="s">
        <v>121</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19"/>
      <c r="CD48" s="631"/>
      <c r="CE48" s="632"/>
      <c r="CF48" s="605" t="s">
        <v>350</v>
      </c>
      <c r="CG48" s="606"/>
      <c r="CH48" s="606"/>
      <c r="CI48" s="606"/>
      <c r="CJ48" s="606"/>
      <c r="CK48" s="606"/>
      <c r="CL48" s="606"/>
      <c r="CM48" s="606"/>
      <c r="CN48" s="606"/>
      <c r="CO48" s="606"/>
      <c r="CP48" s="606"/>
      <c r="CQ48" s="607"/>
      <c r="CR48" s="608" t="s">
        <v>121</v>
      </c>
      <c r="CS48" s="609"/>
      <c r="CT48" s="609"/>
      <c r="CU48" s="609"/>
      <c r="CV48" s="609"/>
      <c r="CW48" s="609"/>
      <c r="CX48" s="609"/>
      <c r="CY48" s="610"/>
      <c r="CZ48" s="611" t="s">
        <v>121</v>
      </c>
      <c r="DA48" s="612"/>
      <c r="DB48" s="612"/>
      <c r="DC48" s="613"/>
      <c r="DD48" s="614" t="s">
        <v>121</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19"/>
      <c r="CD49" s="589" t="s">
        <v>351</v>
      </c>
      <c r="CE49" s="590"/>
      <c r="CF49" s="590"/>
      <c r="CG49" s="590"/>
      <c r="CH49" s="590"/>
      <c r="CI49" s="590"/>
      <c r="CJ49" s="590"/>
      <c r="CK49" s="590"/>
      <c r="CL49" s="590"/>
      <c r="CM49" s="590"/>
      <c r="CN49" s="590"/>
      <c r="CO49" s="590"/>
      <c r="CP49" s="590"/>
      <c r="CQ49" s="591"/>
      <c r="CR49" s="592">
        <v>6980740</v>
      </c>
      <c r="CS49" s="593"/>
      <c r="CT49" s="593"/>
      <c r="CU49" s="593"/>
      <c r="CV49" s="593"/>
      <c r="CW49" s="593"/>
      <c r="CX49" s="593"/>
      <c r="CY49" s="594"/>
      <c r="CZ49" s="595">
        <v>100</v>
      </c>
      <c r="DA49" s="596"/>
      <c r="DB49" s="596"/>
      <c r="DC49" s="597"/>
      <c r="DD49" s="598">
        <v>5253611</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Pf9qTd4S4J6JrZhvmLM5Zip9826qMLK+1znElFQ0otGMqKSdNW6k02YN3W/PfG5z5ffV28ryyLwusiwKXSKrHQ==" saltValue="83TcVlAt0pZvGrgevAiyg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078" t="s">
        <v>353</v>
      </c>
      <c r="DK2" s="1079"/>
      <c r="DL2" s="1079"/>
      <c r="DM2" s="1079"/>
      <c r="DN2" s="1079"/>
      <c r="DO2" s="1080"/>
      <c r="DP2" s="222"/>
      <c r="DQ2" s="1078" t="s">
        <v>354</v>
      </c>
      <c r="DR2" s="1079"/>
      <c r="DS2" s="1079"/>
      <c r="DT2" s="1079"/>
      <c r="DU2" s="1079"/>
      <c r="DV2" s="1079"/>
      <c r="DW2" s="1079"/>
      <c r="DX2" s="1079"/>
      <c r="DY2" s="1079"/>
      <c r="DZ2" s="1080"/>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26"/>
      <c r="BA4" s="226"/>
      <c r="BB4" s="226"/>
      <c r="BC4" s="226"/>
      <c r="BD4" s="226"/>
      <c r="BE4" s="227"/>
      <c r="BF4" s="227"/>
      <c r="BG4" s="227"/>
      <c r="BH4" s="227"/>
      <c r="BI4" s="227"/>
      <c r="BJ4" s="227"/>
      <c r="BK4" s="227"/>
      <c r="BL4" s="227"/>
      <c r="BM4" s="227"/>
      <c r="BN4" s="227"/>
      <c r="BO4" s="227"/>
      <c r="BP4" s="227"/>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28"/>
    </row>
    <row r="5" spans="1:131" s="229" customFormat="1" ht="26.25" customHeight="1" x14ac:dyDescent="0.2">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26"/>
      <c r="BA5" s="226"/>
      <c r="BB5" s="226"/>
      <c r="BC5" s="226"/>
      <c r="BD5" s="226"/>
      <c r="BE5" s="227"/>
      <c r="BF5" s="227"/>
      <c r="BG5" s="227"/>
      <c r="BH5" s="227"/>
      <c r="BI5" s="227"/>
      <c r="BJ5" s="227"/>
      <c r="BK5" s="227"/>
      <c r="BL5" s="227"/>
      <c r="BM5" s="227"/>
      <c r="BN5" s="227"/>
      <c r="BO5" s="227"/>
      <c r="BP5" s="227"/>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28"/>
    </row>
    <row r="6" spans="1:131" s="229" customFormat="1" ht="26.25" customHeight="1" thickBot="1" x14ac:dyDescent="0.25">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26"/>
      <c r="BA6" s="226"/>
      <c r="BB6" s="226"/>
      <c r="BC6" s="226"/>
      <c r="BD6" s="226"/>
      <c r="BE6" s="227"/>
      <c r="BF6" s="227"/>
      <c r="BG6" s="227"/>
      <c r="BH6" s="227"/>
      <c r="BI6" s="227"/>
      <c r="BJ6" s="227"/>
      <c r="BK6" s="227"/>
      <c r="BL6" s="227"/>
      <c r="BM6" s="227"/>
      <c r="BN6" s="227"/>
      <c r="BO6" s="227"/>
      <c r="BP6" s="227"/>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28"/>
    </row>
    <row r="7" spans="1:131" s="229" customFormat="1" ht="26.25" customHeight="1" thickTop="1" x14ac:dyDescent="0.2">
      <c r="A7" s="230">
        <v>1</v>
      </c>
      <c r="B7" s="1034" t="s">
        <v>374</v>
      </c>
      <c r="C7" s="1035"/>
      <c r="D7" s="1035"/>
      <c r="E7" s="1035"/>
      <c r="F7" s="1035"/>
      <c r="G7" s="1035"/>
      <c r="H7" s="1035"/>
      <c r="I7" s="1035"/>
      <c r="J7" s="1035"/>
      <c r="K7" s="1035"/>
      <c r="L7" s="1035"/>
      <c r="M7" s="1035"/>
      <c r="N7" s="1035"/>
      <c r="O7" s="1035"/>
      <c r="P7" s="1036"/>
      <c r="Q7" s="1089">
        <v>7377</v>
      </c>
      <c r="R7" s="1090"/>
      <c r="S7" s="1090"/>
      <c r="T7" s="1090"/>
      <c r="U7" s="1090"/>
      <c r="V7" s="1090">
        <v>6981</v>
      </c>
      <c r="W7" s="1090"/>
      <c r="X7" s="1090"/>
      <c r="Y7" s="1090"/>
      <c r="Z7" s="1090"/>
      <c r="AA7" s="1090">
        <v>396</v>
      </c>
      <c r="AB7" s="1090"/>
      <c r="AC7" s="1090"/>
      <c r="AD7" s="1090"/>
      <c r="AE7" s="1091"/>
      <c r="AF7" s="1092">
        <v>346</v>
      </c>
      <c r="AG7" s="1093"/>
      <c r="AH7" s="1093"/>
      <c r="AI7" s="1093"/>
      <c r="AJ7" s="1094"/>
      <c r="AK7" s="1095">
        <v>579</v>
      </c>
      <c r="AL7" s="1096"/>
      <c r="AM7" s="1096"/>
      <c r="AN7" s="1096"/>
      <c r="AO7" s="1096"/>
      <c r="AP7" s="1096">
        <v>4749</v>
      </c>
      <c r="AQ7" s="1096"/>
      <c r="AR7" s="1096"/>
      <c r="AS7" s="1096"/>
      <c r="AT7" s="1096"/>
      <c r="AU7" s="1097"/>
      <c r="AV7" s="1097"/>
      <c r="AW7" s="1097"/>
      <c r="AX7" s="1097"/>
      <c r="AY7" s="1098"/>
      <c r="AZ7" s="226"/>
      <c r="BA7" s="226"/>
      <c r="BB7" s="226"/>
      <c r="BC7" s="226"/>
      <c r="BD7" s="226"/>
      <c r="BE7" s="227"/>
      <c r="BF7" s="227"/>
      <c r="BG7" s="227"/>
      <c r="BH7" s="227"/>
      <c r="BI7" s="227"/>
      <c r="BJ7" s="227"/>
      <c r="BK7" s="227"/>
      <c r="BL7" s="227"/>
      <c r="BM7" s="227"/>
      <c r="BN7" s="227"/>
      <c r="BO7" s="227"/>
      <c r="BP7" s="227"/>
      <c r="BQ7" s="230">
        <v>1</v>
      </c>
      <c r="BR7" s="231"/>
      <c r="BS7" s="1086"/>
      <c r="BT7" s="1087"/>
      <c r="BU7" s="1087"/>
      <c r="BV7" s="1087"/>
      <c r="BW7" s="1087"/>
      <c r="BX7" s="1087"/>
      <c r="BY7" s="1087"/>
      <c r="BZ7" s="1087"/>
      <c r="CA7" s="1087"/>
      <c r="CB7" s="1087"/>
      <c r="CC7" s="1087"/>
      <c r="CD7" s="1087"/>
      <c r="CE7" s="1087"/>
      <c r="CF7" s="1087"/>
      <c r="CG7" s="1099"/>
      <c r="CH7" s="1083"/>
      <c r="CI7" s="1084"/>
      <c r="CJ7" s="1084"/>
      <c r="CK7" s="1084"/>
      <c r="CL7" s="1085"/>
      <c r="CM7" s="1083"/>
      <c r="CN7" s="1084"/>
      <c r="CO7" s="1084"/>
      <c r="CP7" s="1084"/>
      <c r="CQ7" s="1085"/>
      <c r="CR7" s="1083"/>
      <c r="CS7" s="1084"/>
      <c r="CT7" s="1084"/>
      <c r="CU7" s="1084"/>
      <c r="CV7" s="1085"/>
      <c r="CW7" s="1083"/>
      <c r="CX7" s="1084"/>
      <c r="CY7" s="1084"/>
      <c r="CZ7" s="1084"/>
      <c r="DA7" s="1085"/>
      <c r="DB7" s="1083"/>
      <c r="DC7" s="1084"/>
      <c r="DD7" s="1084"/>
      <c r="DE7" s="1084"/>
      <c r="DF7" s="1085"/>
      <c r="DG7" s="1083"/>
      <c r="DH7" s="1084"/>
      <c r="DI7" s="1084"/>
      <c r="DJ7" s="1084"/>
      <c r="DK7" s="1085"/>
      <c r="DL7" s="1083"/>
      <c r="DM7" s="1084"/>
      <c r="DN7" s="1084"/>
      <c r="DO7" s="1084"/>
      <c r="DP7" s="1085"/>
      <c r="DQ7" s="1083"/>
      <c r="DR7" s="1084"/>
      <c r="DS7" s="1084"/>
      <c r="DT7" s="1084"/>
      <c r="DU7" s="1085"/>
      <c r="DV7" s="1086"/>
      <c r="DW7" s="1087"/>
      <c r="DX7" s="1087"/>
      <c r="DY7" s="1087"/>
      <c r="DZ7" s="1088"/>
      <c r="EA7" s="228"/>
    </row>
    <row r="8" spans="1:131" s="229" customFormat="1" ht="26.25" customHeight="1" x14ac:dyDescent="0.2">
      <c r="A8" s="232">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26"/>
      <c r="BA8" s="226"/>
      <c r="BB8" s="226"/>
      <c r="BC8" s="226"/>
      <c r="BD8" s="226"/>
      <c r="BE8" s="227"/>
      <c r="BF8" s="227"/>
      <c r="BG8" s="227"/>
      <c r="BH8" s="227"/>
      <c r="BI8" s="227"/>
      <c r="BJ8" s="227"/>
      <c r="BK8" s="227"/>
      <c r="BL8" s="227"/>
      <c r="BM8" s="227"/>
      <c r="BN8" s="227"/>
      <c r="BO8" s="227"/>
      <c r="BP8" s="227"/>
      <c r="BQ8" s="232">
        <v>2</v>
      </c>
      <c r="BR8" s="233"/>
      <c r="BS8" s="979"/>
      <c r="BT8" s="980"/>
      <c r="BU8" s="980"/>
      <c r="BV8" s="980"/>
      <c r="BW8" s="980"/>
      <c r="BX8" s="980"/>
      <c r="BY8" s="980"/>
      <c r="BZ8" s="980"/>
      <c r="CA8" s="980"/>
      <c r="CB8" s="980"/>
      <c r="CC8" s="980"/>
      <c r="CD8" s="980"/>
      <c r="CE8" s="980"/>
      <c r="CF8" s="980"/>
      <c r="CG8" s="1001"/>
      <c r="CH8" s="976"/>
      <c r="CI8" s="977"/>
      <c r="CJ8" s="977"/>
      <c r="CK8" s="977"/>
      <c r="CL8" s="978"/>
      <c r="CM8" s="976"/>
      <c r="CN8" s="977"/>
      <c r="CO8" s="977"/>
      <c r="CP8" s="977"/>
      <c r="CQ8" s="978"/>
      <c r="CR8" s="976"/>
      <c r="CS8" s="977"/>
      <c r="CT8" s="977"/>
      <c r="CU8" s="977"/>
      <c r="CV8" s="978"/>
      <c r="CW8" s="976"/>
      <c r="CX8" s="977"/>
      <c r="CY8" s="977"/>
      <c r="CZ8" s="977"/>
      <c r="DA8" s="978"/>
      <c r="DB8" s="976"/>
      <c r="DC8" s="977"/>
      <c r="DD8" s="977"/>
      <c r="DE8" s="977"/>
      <c r="DF8" s="978"/>
      <c r="DG8" s="976"/>
      <c r="DH8" s="977"/>
      <c r="DI8" s="977"/>
      <c r="DJ8" s="977"/>
      <c r="DK8" s="978"/>
      <c r="DL8" s="976"/>
      <c r="DM8" s="977"/>
      <c r="DN8" s="977"/>
      <c r="DO8" s="977"/>
      <c r="DP8" s="978"/>
      <c r="DQ8" s="976"/>
      <c r="DR8" s="977"/>
      <c r="DS8" s="977"/>
      <c r="DT8" s="977"/>
      <c r="DU8" s="978"/>
      <c r="DV8" s="979"/>
      <c r="DW8" s="980"/>
      <c r="DX8" s="980"/>
      <c r="DY8" s="980"/>
      <c r="DZ8" s="981"/>
      <c r="EA8" s="228"/>
    </row>
    <row r="9" spans="1:131" s="229" customFormat="1" ht="26.25" customHeight="1" x14ac:dyDescent="0.2">
      <c r="A9" s="232">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26"/>
      <c r="BA9" s="226"/>
      <c r="BB9" s="226"/>
      <c r="BC9" s="226"/>
      <c r="BD9" s="226"/>
      <c r="BE9" s="227"/>
      <c r="BF9" s="227"/>
      <c r="BG9" s="227"/>
      <c r="BH9" s="227"/>
      <c r="BI9" s="227"/>
      <c r="BJ9" s="227"/>
      <c r="BK9" s="227"/>
      <c r="BL9" s="227"/>
      <c r="BM9" s="227"/>
      <c r="BN9" s="227"/>
      <c r="BO9" s="227"/>
      <c r="BP9" s="227"/>
      <c r="BQ9" s="232">
        <v>3</v>
      </c>
      <c r="BR9" s="233"/>
      <c r="BS9" s="979"/>
      <c r="BT9" s="980"/>
      <c r="BU9" s="980"/>
      <c r="BV9" s="980"/>
      <c r="BW9" s="980"/>
      <c r="BX9" s="980"/>
      <c r="BY9" s="980"/>
      <c r="BZ9" s="980"/>
      <c r="CA9" s="980"/>
      <c r="CB9" s="980"/>
      <c r="CC9" s="980"/>
      <c r="CD9" s="980"/>
      <c r="CE9" s="980"/>
      <c r="CF9" s="980"/>
      <c r="CG9" s="1001"/>
      <c r="CH9" s="976"/>
      <c r="CI9" s="977"/>
      <c r="CJ9" s="977"/>
      <c r="CK9" s="977"/>
      <c r="CL9" s="978"/>
      <c r="CM9" s="976"/>
      <c r="CN9" s="977"/>
      <c r="CO9" s="977"/>
      <c r="CP9" s="977"/>
      <c r="CQ9" s="978"/>
      <c r="CR9" s="976"/>
      <c r="CS9" s="977"/>
      <c r="CT9" s="977"/>
      <c r="CU9" s="977"/>
      <c r="CV9" s="978"/>
      <c r="CW9" s="976"/>
      <c r="CX9" s="977"/>
      <c r="CY9" s="977"/>
      <c r="CZ9" s="977"/>
      <c r="DA9" s="978"/>
      <c r="DB9" s="976"/>
      <c r="DC9" s="977"/>
      <c r="DD9" s="977"/>
      <c r="DE9" s="977"/>
      <c r="DF9" s="978"/>
      <c r="DG9" s="976"/>
      <c r="DH9" s="977"/>
      <c r="DI9" s="977"/>
      <c r="DJ9" s="977"/>
      <c r="DK9" s="978"/>
      <c r="DL9" s="976"/>
      <c r="DM9" s="977"/>
      <c r="DN9" s="977"/>
      <c r="DO9" s="977"/>
      <c r="DP9" s="978"/>
      <c r="DQ9" s="976"/>
      <c r="DR9" s="977"/>
      <c r="DS9" s="977"/>
      <c r="DT9" s="977"/>
      <c r="DU9" s="978"/>
      <c r="DV9" s="979"/>
      <c r="DW9" s="980"/>
      <c r="DX9" s="980"/>
      <c r="DY9" s="980"/>
      <c r="DZ9" s="981"/>
      <c r="EA9" s="228"/>
    </row>
    <row r="10" spans="1:131" s="229" customFormat="1" ht="26.25" customHeight="1" x14ac:dyDescent="0.2">
      <c r="A10" s="232">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26"/>
      <c r="BA10" s="226"/>
      <c r="BB10" s="226"/>
      <c r="BC10" s="226"/>
      <c r="BD10" s="226"/>
      <c r="BE10" s="227"/>
      <c r="BF10" s="227"/>
      <c r="BG10" s="227"/>
      <c r="BH10" s="227"/>
      <c r="BI10" s="227"/>
      <c r="BJ10" s="227"/>
      <c r="BK10" s="227"/>
      <c r="BL10" s="227"/>
      <c r="BM10" s="227"/>
      <c r="BN10" s="227"/>
      <c r="BO10" s="227"/>
      <c r="BP10" s="227"/>
      <c r="BQ10" s="232">
        <v>4</v>
      </c>
      <c r="BR10" s="233"/>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28"/>
    </row>
    <row r="11" spans="1:131" s="229" customFormat="1" ht="26.25" customHeight="1" x14ac:dyDescent="0.2">
      <c r="A11" s="232">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26"/>
      <c r="BA11" s="226"/>
      <c r="BB11" s="226"/>
      <c r="BC11" s="226"/>
      <c r="BD11" s="226"/>
      <c r="BE11" s="227"/>
      <c r="BF11" s="227"/>
      <c r="BG11" s="227"/>
      <c r="BH11" s="227"/>
      <c r="BI11" s="227"/>
      <c r="BJ11" s="227"/>
      <c r="BK11" s="227"/>
      <c r="BL11" s="227"/>
      <c r="BM11" s="227"/>
      <c r="BN11" s="227"/>
      <c r="BO11" s="227"/>
      <c r="BP11" s="227"/>
      <c r="BQ11" s="232">
        <v>5</v>
      </c>
      <c r="BR11" s="233"/>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28"/>
    </row>
    <row r="12" spans="1:131" s="229" customFormat="1" ht="26.25" customHeight="1" x14ac:dyDescent="0.2">
      <c r="A12" s="232">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26"/>
      <c r="BA12" s="226"/>
      <c r="BB12" s="226"/>
      <c r="BC12" s="226"/>
      <c r="BD12" s="226"/>
      <c r="BE12" s="227"/>
      <c r="BF12" s="227"/>
      <c r="BG12" s="227"/>
      <c r="BH12" s="227"/>
      <c r="BI12" s="227"/>
      <c r="BJ12" s="227"/>
      <c r="BK12" s="227"/>
      <c r="BL12" s="227"/>
      <c r="BM12" s="227"/>
      <c r="BN12" s="227"/>
      <c r="BO12" s="227"/>
      <c r="BP12" s="227"/>
      <c r="BQ12" s="232">
        <v>6</v>
      </c>
      <c r="BR12" s="233"/>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28"/>
    </row>
    <row r="13" spans="1:131" s="229" customFormat="1" ht="26.25" customHeight="1" x14ac:dyDescent="0.2">
      <c r="A13" s="232">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26"/>
      <c r="BA13" s="226"/>
      <c r="BB13" s="226"/>
      <c r="BC13" s="226"/>
      <c r="BD13" s="226"/>
      <c r="BE13" s="227"/>
      <c r="BF13" s="227"/>
      <c r="BG13" s="227"/>
      <c r="BH13" s="227"/>
      <c r="BI13" s="227"/>
      <c r="BJ13" s="227"/>
      <c r="BK13" s="227"/>
      <c r="BL13" s="227"/>
      <c r="BM13" s="227"/>
      <c r="BN13" s="227"/>
      <c r="BO13" s="227"/>
      <c r="BP13" s="227"/>
      <c r="BQ13" s="232">
        <v>7</v>
      </c>
      <c r="BR13" s="233"/>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28"/>
    </row>
    <row r="14" spans="1:131" s="229" customFormat="1" ht="26.25" customHeight="1" x14ac:dyDescent="0.2">
      <c r="A14" s="232">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26"/>
      <c r="BA14" s="226"/>
      <c r="BB14" s="226"/>
      <c r="BC14" s="226"/>
      <c r="BD14" s="226"/>
      <c r="BE14" s="227"/>
      <c r="BF14" s="227"/>
      <c r="BG14" s="227"/>
      <c r="BH14" s="227"/>
      <c r="BI14" s="227"/>
      <c r="BJ14" s="227"/>
      <c r="BK14" s="227"/>
      <c r="BL14" s="227"/>
      <c r="BM14" s="227"/>
      <c r="BN14" s="227"/>
      <c r="BO14" s="227"/>
      <c r="BP14" s="227"/>
      <c r="BQ14" s="232">
        <v>8</v>
      </c>
      <c r="BR14" s="233"/>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28"/>
    </row>
    <row r="15" spans="1:131" s="229" customFormat="1" ht="26.25" customHeight="1" x14ac:dyDescent="0.2">
      <c r="A15" s="232">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26"/>
      <c r="BA15" s="226"/>
      <c r="BB15" s="226"/>
      <c r="BC15" s="226"/>
      <c r="BD15" s="226"/>
      <c r="BE15" s="227"/>
      <c r="BF15" s="227"/>
      <c r="BG15" s="227"/>
      <c r="BH15" s="227"/>
      <c r="BI15" s="227"/>
      <c r="BJ15" s="227"/>
      <c r="BK15" s="227"/>
      <c r="BL15" s="227"/>
      <c r="BM15" s="227"/>
      <c r="BN15" s="227"/>
      <c r="BO15" s="227"/>
      <c r="BP15" s="227"/>
      <c r="BQ15" s="232">
        <v>9</v>
      </c>
      <c r="BR15" s="233"/>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28"/>
    </row>
    <row r="16" spans="1:131" s="229" customFormat="1" ht="26.25" customHeight="1" x14ac:dyDescent="0.2">
      <c r="A16" s="232">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26"/>
      <c r="BA16" s="226"/>
      <c r="BB16" s="226"/>
      <c r="BC16" s="226"/>
      <c r="BD16" s="226"/>
      <c r="BE16" s="227"/>
      <c r="BF16" s="227"/>
      <c r="BG16" s="227"/>
      <c r="BH16" s="227"/>
      <c r="BI16" s="227"/>
      <c r="BJ16" s="227"/>
      <c r="BK16" s="227"/>
      <c r="BL16" s="227"/>
      <c r="BM16" s="227"/>
      <c r="BN16" s="227"/>
      <c r="BO16" s="227"/>
      <c r="BP16" s="227"/>
      <c r="BQ16" s="232">
        <v>10</v>
      </c>
      <c r="BR16" s="233"/>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28"/>
    </row>
    <row r="17" spans="1:131" s="229" customFormat="1" ht="26.25" customHeight="1" x14ac:dyDescent="0.2">
      <c r="A17" s="232">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26"/>
      <c r="BA17" s="226"/>
      <c r="BB17" s="226"/>
      <c r="BC17" s="226"/>
      <c r="BD17" s="226"/>
      <c r="BE17" s="227"/>
      <c r="BF17" s="227"/>
      <c r="BG17" s="227"/>
      <c r="BH17" s="227"/>
      <c r="BI17" s="227"/>
      <c r="BJ17" s="227"/>
      <c r="BK17" s="227"/>
      <c r="BL17" s="227"/>
      <c r="BM17" s="227"/>
      <c r="BN17" s="227"/>
      <c r="BO17" s="227"/>
      <c r="BP17" s="227"/>
      <c r="BQ17" s="232">
        <v>11</v>
      </c>
      <c r="BR17" s="233"/>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28"/>
    </row>
    <row r="18" spans="1:131" s="229" customFormat="1" ht="26.25" customHeight="1" x14ac:dyDescent="0.2">
      <c r="A18" s="232">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26"/>
      <c r="BA18" s="226"/>
      <c r="BB18" s="226"/>
      <c r="BC18" s="226"/>
      <c r="BD18" s="226"/>
      <c r="BE18" s="227"/>
      <c r="BF18" s="227"/>
      <c r="BG18" s="227"/>
      <c r="BH18" s="227"/>
      <c r="BI18" s="227"/>
      <c r="BJ18" s="227"/>
      <c r="BK18" s="227"/>
      <c r="BL18" s="227"/>
      <c r="BM18" s="227"/>
      <c r="BN18" s="227"/>
      <c r="BO18" s="227"/>
      <c r="BP18" s="227"/>
      <c r="BQ18" s="232">
        <v>12</v>
      </c>
      <c r="BR18" s="233"/>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28"/>
    </row>
    <row r="19" spans="1:131" s="229" customFormat="1" ht="26.25" customHeight="1" x14ac:dyDescent="0.2">
      <c r="A19" s="232">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26"/>
      <c r="BA19" s="226"/>
      <c r="BB19" s="226"/>
      <c r="BC19" s="226"/>
      <c r="BD19" s="226"/>
      <c r="BE19" s="227"/>
      <c r="BF19" s="227"/>
      <c r="BG19" s="227"/>
      <c r="BH19" s="227"/>
      <c r="BI19" s="227"/>
      <c r="BJ19" s="227"/>
      <c r="BK19" s="227"/>
      <c r="BL19" s="227"/>
      <c r="BM19" s="227"/>
      <c r="BN19" s="227"/>
      <c r="BO19" s="227"/>
      <c r="BP19" s="227"/>
      <c r="BQ19" s="232">
        <v>13</v>
      </c>
      <c r="BR19" s="233"/>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28"/>
    </row>
    <row r="20" spans="1:131" s="229" customFormat="1" ht="26.25" customHeight="1" x14ac:dyDescent="0.2">
      <c r="A20" s="232">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26"/>
      <c r="BA20" s="226"/>
      <c r="BB20" s="226"/>
      <c r="BC20" s="226"/>
      <c r="BD20" s="226"/>
      <c r="BE20" s="227"/>
      <c r="BF20" s="227"/>
      <c r="BG20" s="227"/>
      <c r="BH20" s="227"/>
      <c r="BI20" s="227"/>
      <c r="BJ20" s="227"/>
      <c r="BK20" s="227"/>
      <c r="BL20" s="227"/>
      <c r="BM20" s="227"/>
      <c r="BN20" s="227"/>
      <c r="BO20" s="227"/>
      <c r="BP20" s="227"/>
      <c r="BQ20" s="232">
        <v>14</v>
      </c>
      <c r="BR20" s="233"/>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28"/>
    </row>
    <row r="21" spans="1:131" s="229" customFormat="1" ht="26.25" customHeight="1" thickBot="1" x14ac:dyDescent="0.25">
      <c r="A21" s="232">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26"/>
      <c r="BA21" s="226"/>
      <c r="BB21" s="226"/>
      <c r="BC21" s="226"/>
      <c r="BD21" s="226"/>
      <c r="BE21" s="227"/>
      <c r="BF21" s="227"/>
      <c r="BG21" s="227"/>
      <c r="BH21" s="227"/>
      <c r="BI21" s="227"/>
      <c r="BJ21" s="227"/>
      <c r="BK21" s="227"/>
      <c r="BL21" s="227"/>
      <c r="BM21" s="227"/>
      <c r="BN21" s="227"/>
      <c r="BO21" s="227"/>
      <c r="BP21" s="227"/>
      <c r="BQ21" s="232">
        <v>15</v>
      </c>
      <c r="BR21" s="233"/>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28"/>
    </row>
    <row r="22" spans="1:131" s="229" customFormat="1" ht="26.25" customHeight="1" x14ac:dyDescent="0.2">
      <c r="A22" s="232">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27"/>
      <c r="BF22" s="227"/>
      <c r="BG22" s="227"/>
      <c r="BH22" s="227"/>
      <c r="BI22" s="227"/>
      <c r="BJ22" s="227"/>
      <c r="BK22" s="227"/>
      <c r="BL22" s="227"/>
      <c r="BM22" s="227"/>
      <c r="BN22" s="227"/>
      <c r="BO22" s="227"/>
      <c r="BP22" s="227"/>
      <c r="BQ22" s="232">
        <v>16</v>
      </c>
      <c r="BR22" s="233"/>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28"/>
    </row>
    <row r="23" spans="1:131" s="229" customFormat="1" ht="26.25" customHeight="1" thickBot="1" x14ac:dyDescent="0.25">
      <c r="A23" s="234" t="s">
        <v>376</v>
      </c>
      <c r="B23" s="924" t="s">
        <v>377</v>
      </c>
      <c r="C23" s="925"/>
      <c r="D23" s="925"/>
      <c r="E23" s="925"/>
      <c r="F23" s="925"/>
      <c r="G23" s="925"/>
      <c r="H23" s="925"/>
      <c r="I23" s="925"/>
      <c r="J23" s="925"/>
      <c r="K23" s="925"/>
      <c r="L23" s="925"/>
      <c r="M23" s="925"/>
      <c r="N23" s="925"/>
      <c r="O23" s="925"/>
      <c r="P23" s="935"/>
      <c r="Q23" s="1054">
        <v>7389</v>
      </c>
      <c r="R23" s="1048"/>
      <c r="S23" s="1048"/>
      <c r="T23" s="1048"/>
      <c r="U23" s="1048"/>
      <c r="V23" s="1048">
        <v>6993</v>
      </c>
      <c r="W23" s="1048"/>
      <c r="X23" s="1048"/>
      <c r="Y23" s="1048"/>
      <c r="Z23" s="1048"/>
      <c r="AA23" s="1048">
        <v>396</v>
      </c>
      <c r="AB23" s="1048"/>
      <c r="AC23" s="1048"/>
      <c r="AD23" s="1048"/>
      <c r="AE23" s="1055"/>
      <c r="AF23" s="1056">
        <v>346</v>
      </c>
      <c r="AG23" s="1048"/>
      <c r="AH23" s="1048"/>
      <c r="AI23" s="1048"/>
      <c r="AJ23" s="1057"/>
      <c r="AK23" s="1058"/>
      <c r="AL23" s="1059"/>
      <c r="AM23" s="1059"/>
      <c r="AN23" s="1059"/>
      <c r="AO23" s="1059"/>
      <c r="AP23" s="1048">
        <v>4749</v>
      </c>
      <c r="AQ23" s="1048"/>
      <c r="AR23" s="1048"/>
      <c r="AS23" s="1048"/>
      <c r="AT23" s="1048"/>
      <c r="AU23" s="1049"/>
      <c r="AV23" s="1049"/>
      <c r="AW23" s="1049"/>
      <c r="AX23" s="1049"/>
      <c r="AY23" s="1050"/>
      <c r="AZ23" s="1051" t="s">
        <v>121</v>
      </c>
      <c r="BA23" s="1052"/>
      <c r="BB23" s="1052"/>
      <c r="BC23" s="1052"/>
      <c r="BD23" s="1053"/>
      <c r="BE23" s="227"/>
      <c r="BF23" s="227"/>
      <c r="BG23" s="227"/>
      <c r="BH23" s="227"/>
      <c r="BI23" s="227"/>
      <c r="BJ23" s="227"/>
      <c r="BK23" s="227"/>
      <c r="BL23" s="227"/>
      <c r="BM23" s="227"/>
      <c r="BN23" s="227"/>
      <c r="BO23" s="227"/>
      <c r="BP23" s="227"/>
      <c r="BQ23" s="232">
        <v>17</v>
      </c>
      <c r="BR23" s="233"/>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28"/>
    </row>
    <row r="24" spans="1:131" s="229" customFormat="1" ht="26.25" customHeight="1" x14ac:dyDescent="0.2">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26"/>
      <c r="BA24" s="226"/>
      <c r="BB24" s="226"/>
      <c r="BC24" s="226"/>
      <c r="BD24" s="226"/>
      <c r="BE24" s="227"/>
      <c r="BF24" s="227"/>
      <c r="BG24" s="227"/>
      <c r="BH24" s="227"/>
      <c r="BI24" s="227"/>
      <c r="BJ24" s="227"/>
      <c r="BK24" s="227"/>
      <c r="BL24" s="227"/>
      <c r="BM24" s="227"/>
      <c r="BN24" s="227"/>
      <c r="BO24" s="227"/>
      <c r="BP24" s="227"/>
      <c r="BQ24" s="232">
        <v>18</v>
      </c>
      <c r="BR24" s="233"/>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28"/>
    </row>
    <row r="25" spans="1:131" ht="26.25" customHeight="1" thickBot="1" x14ac:dyDescent="0.25">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26"/>
      <c r="BK25" s="226"/>
      <c r="BL25" s="226"/>
      <c r="BM25" s="226"/>
      <c r="BN25" s="226"/>
      <c r="BO25" s="235"/>
      <c r="BP25" s="235"/>
      <c r="BQ25" s="232">
        <v>19</v>
      </c>
      <c r="BR25" s="233"/>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24"/>
    </row>
    <row r="26" spans="1:131" ht="26.25" customHeight="1" x14ac:dyDescent="0.2">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26"/>
      <c r="BK26" s="226"/>
      <c r="BL26" s="226"/>
      <c r="BM26" s="226"/>
      <c r="BN26" s="226"/>
      <c r="BO26" s="235"/>
      <c r="BP26" s="235"/>
      <c r="BQ26" s="232">
        <v>20</v>
      </c>
      <c r="BR26" s="233"/>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24"/>
    </row>
    <row r="27" spans="1:131" ht="26.25" customHeight="1" thickBot="1" x14ac:dyDescent="0.25">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26"/>
      <c r="BK27" s="226"/>
      <c r="BL27" s="226"/>
      <c r="BM27" s="226"/>
      <c r="BN27" s="226"/>
      <c r="BO27" s="235"/>
      <c r="BP27" s="235"/>
      <c r="BQ27" s="232">
        <v>21</v>
      </c>
      <c r="BR27" s="233"/>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24"/>
    </row>
    <row r="28" spans="1:131" ht="26.25" customHeight="1" thickTop="1" x14ac:dyDescent="0.2">
      <c r="A28" s="236">
        <v>1</v>
      </c>
      <c r="B28" s="1034" t="s">
        <v>388</v>
      </c>
      <c r="C28" s="1035"/>
      <c r="D28" s="1035"/>
      <c r="E28" s="1035"/>
      <c r="F28" s="1035"/>
      <c r="G28" s="1035"/>
      <c r="H28" s="1035"/>
      <c r="I28" s="1035"/>
      <c r="J28" s="1035"/>
      <c r="K28" s="1035"/>
      <c r="L28" s="1035"/>
      <c r="M28" s="1035"/>
      <c r="N28" s="1035"/>
      <c r="O28" s="1035"/>
      <c r="P28" s="1036"/>
      <c r="Q28" s="1037">
        <v>1799</v>
      </c>
      <c r="R28" s="1038"/>
      <c r="S28" s="1038"/>
      <c r="T28" s="1038"/>
      <c r="U28" s="1038"/>
      <c r="V28" s="1038">
        <v>1694</v>
      </c>
      <c r="W28" s="1038"/>
      <c r="X28" s="1038"/>
      <c r="Y28" s="1038"/>
      <c r="Z28" s="1038"/>
      <c r="AA28" s="1038">
        <v>105</v>
      </c>
      <c r="AB28" s="1038"/>
      <c r="AC28" s="1038"/>
      <c r="AD28" s="1038"/>
      <c r="AE28" s="1039"/>
      <c r="AF28" s="1040">
        <v>105</v>
      </c>
      <c r="AG28" s="1038"/>
      <c r="AH28" s="1038"/>
      <c r="AI28" s="1038"/>
      <c r="AJ28" s="1041"/>
      <c r="AK28" s="1029">
        <v>109</v>
      </c>
      <c r="AL28" s="1030"/>
      <c r="AM28" s="1030"/>
      <c r="AN28" s="1030"/>
      <c r="AO28" s="1030"/>
      <c r="AP28" s="1030" t="s">
        <v>553</v>
      </c>
      <c r="AQ28" s="1030"/>
      <c r="AR28" s="1030"/>
      <c r="AS28" s="1030"/>
      <c r="AT28" s="1030"/>
      <c r="AU28" s="1030" t="s">
        <v>553</v>
      </c>
      <c r="AV28" s="1030"/>
      <c r="AW28" s="1030"/>
      <c r="AX28" s="1030"/>
      <c r="AY28" s="1030"/>
      <c r="AZ28" s="1031" t="s">
        <v>561</v>
      </c>
      <c r="BA28" s="1031"/>
      <c r="BB28" s="1031"/>
      <c r="BC28" s="1031"/>
      <c r="BD28" s="1031"/>
      <c r="BE28" s="1032"/>
      <c r="BF28" s="1032"/>
      <c r="BG28" s="1032"/>
      <c r="BH28" s="1032"/>
      <c r="BI28" s="1033"/>
      <c r="BJ28" s="226"/>
      <c r="BK28" s="226"/>
      <c r="BL28" s="226"/>
      <c r="BM28" s="226"/>
      <c r="BN28" s="226"/>
      <c r="BO28" s="235"/>
      <c r="BP28" s="235"/>
      <c r="BQ28" s="232">
        <v>22</v>
      </c>
      <c r="BR28" s="233"/>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24"/>
    </row>
    <row r="29" spans="1:131" ht="26.25" customHeight="1" x14ac:dyDescent="0.2">
      <c r="A29" s="236">
        <v>2</v>
      </c>
      <c r="B29" s="1017" t="s">
        <v>389</v>
      </c>
      <c r="C29" s="1018"/>
      <c r="D29" s="1018"/>
      <c r="E29" s="1018"/>
      <c r="F29" s="1018"/>
      <c r="G29" s="1018"/>
      <c r="H29" s="1018"/>
      <c r="I29" s="1018"/>
      <c r="J29" s="1018"/>
      <c r="K29" s="1018"/>
      <c r="L29" s="1018"/>
      <c r="M29" s="1018"/>
      <c r="N29" s="1018"/>
      <c r="O29" s="1018"/>
      <c r="P29" s="1019"/>
      <c r="Q29" s="1025">
        <v>1509</v>
      </c>
      <c r="R29" s="1026"/>
      <c r="S29" s="1026"/>
      <c r="T29" s="1026"/>
      <c r="U29" s="1026"/>
      <c r="V29" s="1026">
        <v>1459</v>
      </c>
      <c r="W29" s="1026"/>
      <c r="X29" s="1026"/>
      <c r="Y29" s="1026"/>
      <c r="Z29" s="1026"/>
      <c r="AA29" s="1026">
        <v>50</v>
      </c>
      <c r="AB29" s="1026"/>
      <c r="AC29" s="1026"/>
      <c r="AD29" s="1026"/>
      <c r="AE29" s="1027"/>
      <c r="AF29" s="1022">
        <v>50</v>
      </c>
      <c r="AG29" s="1023"/>
      <c r="AH29" s="1023"/>
      <c r="AI29" s="1023"/>
      <c r="AJ29" s="1024"/>
      <c r="AK29" s="967">
        <v>227</v>
      </c>
      <c r="AL29" s="958"/>
      <c r="AM29" s="958"/>
      <c r="AN29" s="958"/>
      <c r="AO29" s="958"/>
      <c r="AP29" s="958" t="s">
        <v>553</v>
      </c>
      <c r="AQ29" s="958"/>
      <c r="AR29" s="958"/>
      <c r="AS29" s="958"/>
      <c r="AT29" s="958"/>
      <c r="AU29" s="958" t="s">
        <v>553</v>
      </c>
      <c r="AV29" s="958"/>
      <c r="AW29" s="958"/>
      <c r="AX29" s="958"/>
      <c r="AY29" s="958"/>
      <c r="AZ29" s="1028" t="s">
        <v>561</v>
      </c>
      <c r="BA29" s="1028"/>
      <c r="BB29" s="1028"/>
      <c r="BC29" s="1028"/>
      <c r="BD29" s="1028"/>
      <c r="BE29" s="959"/>
      <c r="BF29" s="959"/>
      <c r="BG29" s="959"/>
      <c r="BH29" s="959"/>
      <c r="BI29" s="960"/>
      <c r="BJ29" s="226"/>
      <c r="BK29" s="226"/>
      <c r="BL29" s="226"/>
      <c r="BM29" s="226"/>
      <c r="BN29" s="226"/>
      <c r="BO29" s="235"/>
      <c r="BP29" s="235"/>
      <c r="BQ29" s="232">
        <v>23</v>
      </c>
      <c r="BR29" s="233"/>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24"/>
    </row>
    <row r="30" spans="1:131" ht="26.25" customHeight="1" x14ac:dyDescent="0.2">
      <c r="A30" s="236">
        <v>3</v>
      </c>
      <c r="B30" s="1017" t="s">
        <v>390</v>
      </c>
      <c r="C30" s="1018"/>
      <c r="D30" s="1018"/>
      <c r="E30" s="1018"/>
      <c r="F30" s="1018"/>
      <c r="G30" s="1018"/>
      <c r="H30" s="1018"/>
      <c r="I30" s="1018"/>
      <c r="J30" s="1018"/>
      <c r="K30" s="1018"/>
      <c r="L30" s="1018"/>
      <c r="M30" s="1018"/>
      <c r="N30" s="1018"/>
      <c r="O30" s="1018"/>
      <c r="P30" s="1019"/>
      <c r="Q30" s="1025">
        <v>205</v>
      </c>
      <c r="R30" s="1026"/>
      <c r="S30" s="1026"/>
      <c r="T30" s="1026"/>
      <c r="U30" s="1026"/>
      <c r="V30" s="1026">
        <v>204</v>
      </c>
      <c r="W30" s="1026"/>
      <c r="X30" s="1026"/>
      <c r="Y30" s="1026"/>
      <c r="Z30" s="1026"/>
      <c r="AA30" s="1026">
        <v>1</v>
      </c>
      <c r="AB30" s="1026"/>
      <c r="AC30" s="1026"/>
      <c r="AD30" s="1026"/>
      <c r="AE30" s="1027"/>
      <c r="AF30" s="1022">
        <v>1</v>
      </c>
      <c r="AG30" s="1023"/>
      <c r="AH30" s="1023"/>
      <c r="AI30" s="1023"/>
      <c r="AJ30" s="1024"/>
      <c r="AK30" s="967">
        <v>52</v>
      </c>
      <c r="AL30" s="958"/>
      <c r="AM30" s="958"/>
      <c r="AN30" s="958"/>
      <c r="AO30" s="958"/>
      <c r="AP30" s="958" t="s">
        <v>553</v>
      </c>
      <c r="AQ30" s="958"/>
      <c r="AR30" s="958"/>
      <c r="AS30" s="958"/>
      <c r="AT30" s="958"/>
      <c r="AU30" s="958" t="s">
        <v>553</v>
      </c>
      <c r="AV30" s="958"/>
      <c r="AW30" s="958"/>
      <c r="AX30" s="958"/>
      <c r="AY30" s="958"/>
      <c r="AZ30" s="1028" t="s">
        <v>561</v>
      </c>
      <c r="BA30" s="1028"/>
      <c r="BB30" s="1028"/>
      <c r="BC30" s="1028"/>
      <c r="BD30" s="1028"/>
      <c r="BE30" s="959"/>
      <c r="BF30" s="959"/>
      <c r="BG30" s="959"/>
      <c r="BH30" s="959"/>
      <c r="BI30" s="960"/>
      <c r="BJ30" s="226"/>
      <c r="BK30" s="226"/>
      <c r="BL30" s="226"/>
      <c r="BM30" s="226"/>
      <c r="BN30" s="226"/>
      <c r="BO30" s="235"/>
      <c r="BP30" s="235"/>
      <c r="BQ30" s="232">
        <v>24</v>
      </c>
      <c r="BR30" s="233"/>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24"/>
    </row>
    <row r="31" spans="1:131" ht="26.25" customHeight="1" x14ac:dyDescent="0.2">
      <c r="A31" s="236">
        <v>4</v>
      </c>
      <c r="B31" s="1017" t="s">
        <v>391</v>
      </c>
      <c r="C31" s="1018"/>
      <c r="D31" s="1018"/>
      <c r="E31" s="1018"/>
      <c r="F31" s="1018"/>
      <c r="G31" s="1018"/>
      <c r="H31" s="1018"/>
      <c r="I31" s="1018"/>
      <c r="J31" s="1018"/>
      <c r="K31" s="1018"/>
      <c r="L31" s="1018"/>
      <c r="M31" s="1018"/>
      <c r="N31" s="1018"/>
      <c r="O31" s="1018"/>
      <c r="P31" s="1019"/>
      <c r="Q31" s="1025">
        <v>656</v>
      </c>
      <c r="R31" s="1026"/>
      <c r="S31" s="1026"/>
      <c r="T31" s="1026"/>
      <c r="U31" s="1026"/>
      <c r="V31" s="1026">
        <v>513</v>
      </c>
      <c r="W31" s="1026"/>
      <c r="X31" s="1026"/>
      <c r="Y31" s="1026"/>
      <c r="Z31" s="1026"/>
      <c r="AA31" s="1026">
        <v>143</v>
      </c>
      <c r="AB31" s="1026"/>
      <c r="AC31" s="1026"/>
      <c r="AD31" s="1026"/>
      <c r="AE31" s="1027"/>
      <c r="AF31" s="1022">
        <v>40</v>
      </c>
      <c r="AG31" s="1023"/>
      <c r="AH31" s="1023"/>
      <c r="AI31" s="1023"/>
      <c r="AJ31" s="1024"/>
      <c r="AK31" s="967">
        <v>450</v>
      </c>
      <c r="AL31" s="958"/>
      <c r="AM31" s="958"/>
      <c r="AN31" s="958"/>
      <c r="AO31" s="958"/>
      <c r="AP31" s="958">
        <v>3590</v>
      </c>
      <c r="AQ31" s="958"/>
      <c r="AR31" s="958"/>
      <c r="AS31" s="958"/>
      <c r="AT31" s="958"/>
      <c r="AU31" s="958">
        <v>26</v>
      </c>
      <c r="AV31" s="958"/>
      <c r="AW31" s="958"/>
      <c r="AX31" s="958"/>
      <c r="AY31" s="958"/>
      <c r="AZ31" s="1028" t="s">
        <v>561</v>
      </c>
      <c r="BA31" s="1028"/>
      <c r="BB31" s="1028"/>
      <c r="BC31" s="1028"/>
      <c r="BD31" s="1028"/>
      <c r="BE31" s="959" t="s">
        <v>392</v>
      </c>
      <c r="BF31" s="959"/>
      <c r="BG31" s="959"/>
      <c r="BH31" s="959"/>
      <c r="BI31" s="960"/>
      <c r="BJ31" s="226"/>
      <c r="BK31" s="226"/>
      <c r="BL31" s="226"/>
      <c r="BM31" s="226"/>
      <c r="BN31" s="226"/>
      <c r="BO31" s="235"/>
      <c r="BP31" s="235"/>
      <c r="BQ31" s="232">
        <v>25</v>
      </c>
      <c r="BR31" s="233"/>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24"/>
    </row>
    <row r="32" spans="1:131" ht="26.25" customHeight="1" x14ac:dyDescent="0.2">
      <c r="A32" s="236">
        <v>5</v>
      </c>
      <c r="B32" s="1017"/>
      <c r="C32" s="1018"/>
      <c r="D32" s="1018"/>
      <c r="E32" s="1018"/>
      <c r="F32" s="1018"/>
      <c r="G32" s="1018"/>
      <c r="H32" s="1018"/>
      <c r="I32" s="1018"/>
      <c r="J32" s="1018"/>
      <c r="K32" s="1018"/>
      <c r="L32" s="1018"/>
      <c r="M32" s="1018"/>
      <c r="N32" s="1018"/>
      <c r="O32" s="1018"/>
      <c r="P32" s="1019"/>
      <c r="Q32" s="1025"/>
      <c r="R32" s="1026"/>
      <c r="S32" s="1026"/>
      <c r="T32" s="1026"/>
      <c r="U32" s="1026"/>
      <c r="V32" s="1026"/>
      <c r="W32" s="1026"/>
      <c r="X32" s="1026"/>
      <c r="Y32" s="1026"/>
      <c r="Z32" s="1026"/>
      <c r="AA32" s="1026"/>
      <c r="AB32" s="1026"/>
      <c r="AC32" s="1026"/>
      <c r="AD32" s="1026"/>
      <c r="AE32" s="1027"/>
      <c r="AF32" s="1022"/>
      <c r="AG32" s="1023"/>
      <c r="AH32" s="1023"/>
      <c r="AI32" s="1023"/>
      <c r="AJ32" s="1024"/>
      <c r="AK32" s="967"/>
      <c r="AL32" s="958"/>
      <c r="AM32" s="958"/>
      <c r="AN32" s="958"/>
      <c r="AO32" s="958"/>
      <c r="AP32" s="958"/>
      <c r="AQ32" s="958"/>
      <c r="AR32" s="958"/>
      <c r="AS32" s="958"/>
      <c r="AT32" s="958"/>
      <c r="AU32" s="958"/>
      <c r="AV32" s="958"/>
      <c r="AW32" s="958"/>
      <c r="AX32" s="958"/>
      <c r="AY32" s="958"/>
      <c r="AZ32" s="1028"/>
      <c r="BA32" s="1028"/>
      <c r="BB32" s="1028"/>
      <c r="BC32" s="1028"/>
      <c r="BD32" s="1028"/>
      <c r="BE32" s="959"/>
      <c r="BF32" s="959"/>
      <c r="BG32" s="959"/>
      <c r="BH32" s="959"/>
      <c r="BI32" s="960"/>
      <c r="BJ32" s="226"/>
      <c r="BK32" s="226"/>
      <c r="BL32" s="226"/>
      <c r="BM32" s="226"/>
      <c r="BN32" s="226"/>
      <c r="BO32" s="235"/>
      <c r="BP32" s="235"/>
      <c r="BQ32" s="232">
        <v>26</v>
      </c>
      <c r="BR32" s="233"/>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24"/>
    </row>
    <row r="33" spans="1:131" ht="26.25" customHeight="1" x14ac:dyDescent="0.2">
      <c r="A33" s="236">
        <v>6</v>
      </c>
      <c r="B33" s="1017"/>
      <c r="C33" s="1018"/>
      <c r="D33" s="1018"/>
      <c r="E33" s="1018"/>
      <c r="F33" s="1018"/>
      <c r="G33" s="1018"/>
      <c r="H33" s="1018"/>
      <c r="I33" s="1018"/>
      <c r="J33" s="1018"/>
      <c r="K33" s="1018"/>
      <c r="L33" s="1018"/>
      <c r="M33" s="1018"/>
      <c r="N33" s="1018"/>
      <c r="O33" s="1018"/>
      <c r="P33" s="1019"/>
      <c r="Q33" s="1025"/>
      <c r="R33" s="1026"/>
      <c r="S33" s="1026"/>
      <c r="T33" s="1026"/>
      <c r="U33" s="1026"/>
      <c r="V33" s="1026"/>
      <c r="W33" s="1026"/>
      <c r="X33" s="1026"/>
      <c r="Y33" s="1026"/>
      <c r="Z33" s="1026"/>
      <c r="AA33" s="1026"/>
      <c r="AB33" s="1026"/>
      <c r="AC33" s="1026"/>
      <c r="AD33" s="1026"/>
      <c r="AE33" s="1027"/>
      <c r="AF33" s="1022"/>
      <c r="AG33" s="1023"/>
      <c r="AH33" s="1023"/>
      <c r="AI33" s="1023"/>
      <c r="AJ33" s="1024"/>
      <c r="AK33" s="967"/>
      <c r="AL33" s="958"/>
      <c r="AM33" s="958"/>
      <c r="AN33" s="958"/>
      <c r="AO33" s="958"/>
      <c r="AP33" s="958"/>
      <c r="AQ33" s="958"/>
      <c r="AR33" s="958"/>
      <c r="AS33" s="958"/>
      <c r="AT33" s="958"/>
      <c r="AU33" s="958"/>
      <c r="AV33" s="958"/>
      <c r="AW33" s="958"/>
      <c r="AX33" s="958"/>
      <c r="AY33" s="958"/>
      <c r="AZ33" s="1028"/>
      <c r="BA33" s="1028"/>
      <c r="BB33" s="1028"/>
      <c r="BC33" s="1028"/>
      <c r="BD33" s="1028"/>
      <c r="BE33" s="959"/>
      <c r="BF33" s="959"/>
      <c r="BG33" s="959"/>
      <c r="BH33" s="959"/>
      <c r="BI33" s="960"/>
      <c r="BJ33" s="226"/>
      <c r="BK33" s="226"/>
      <c r="BL33" s="226"/>
      <c r="BM33" s="226"/>
      <c r="BN33" s="226"/>
      <c r="BO33" s="235"/>
      <c r="BP33" s="235"/>
      <c r="BQ33" s="232">
        <v>27</v>
      </c>
      <c r="BR33" s="233"/>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24"/>
    </row>
    <row r="34" spans="1:131" ht="26.25" customHeight="1" x14ac:dyDescent="0.2">
      <c r="A34" s="236">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26"/>
      <c r="BK34" s="226"/>
      <c r="BL34" s="226"/>
      <c r="BM34" s="226"/>
      <c r="BN34" s="226"/>
      <c r="BO34" s="235"/>
      <c r="BP34" s="235"/>
      <c r="BQ34" s="232">
        <v>28</v>
      </c>
      <c r="BR34" s="233"/>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24"/>
    </row>
    <row r="35" spans="1:131" ht="26.25" customHeight="1" x14ac:dyDescent="0.2">
      <c r="A35" s="236">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26"/>
      <c r="BK35" s="226"/>
      <c r="BL35" s="226"/>
      <c r="BM35" s="226"/>
      <c r="BN35" s="226"/>
      <c r="BO35" s="235"/>
      <c r="BP35" s="235"/>
      <c r="BQ35" s="232">
        <v>29</v>
      </c>
      <c r="BR35" s="233"/>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24"/>
    </row>
    <row r="36" spans="1:131" ht="26.25" customHeight="1" x14ac:dyDescent="0.2">
      <c r="A36" s="236">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26"/>
      <c r="BK36" s="226"/>
      <c r="BL36" s="226"/>
      <c r="BM36" s="226"/>
      <c r="BN36" s="226"/>
      <c r="BO36" s="235"/>
      <c r="BP36" s="235"/>
      <c r="BQ36" s="232">
        <v>30</v>
      </c>
      <c r="BR36" s="233"/>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24"/>
    </row>
    <row r="37" spans="1:131" ht="26.25" customHeight="1" x14ac:dyDescent="0.2">
      <c r="A37" s="236">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26"/>
      <c r="BK37" s="226"/>
      <c r="BL37" s="226"/>
      <c r="BM37" s="226"/>
      <c r="BN37" s="226"/>
      <c r="BO37" s="235"/>
      <c r="BP37" s="235"/>
      <c r="BQ37" s="232">
        <v>31</v>
      </c>
      <c r="BR37" s="233"/>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24"/>
    </row>
    <row r="38" spans="1:131" ht="26.25" customHeight="1" x14ac:dyDescent="0.2">
      <c r="A38" s="236">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26"/>
      <c r="BK38" s="226"/>
      <c r="BL38" s="226"/>
      <c r="BM38" s="226"/>
      <c r="BN38" s="226"/>
      <c r="BO38" s="235"/>
      <c r="BP38" s="235"/>
      <c r="BQ38" s="232">
        <v>32</v>
      </c>
      <c r="BR38" s="233"/>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24"/>
    </row>
    <row r="39" spans="1:131" ht="26.25" customHeight="1" x14ac:dyDescent="0.2">
      <c r="A39" s="236">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26"/>
      <c r="BK39" s="226"/>
      <c r="BL39" s="226"/>
      <c r="BM39" s="226"/>
      <c r="BN39" s="226"/>
      <c r="BO39" s="235"/>
      <c r="BP39" s="235"/>
      <c r="BQ39" s="232">
        <v>33</v>
      </c>
      <c r="BR39" s="233"/>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24"/>
    </row>
    <row r="40" spans="1:131" ht="26.25" customHeight="1" x14ac:dyDescent="0.2">
      <c r="A40" s="232">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26"/>
      <c r="BK40" s="226"/>
      <c r="BL40" s="226"/>
      <c r="BM40" s="226"/>
      <c r="BN40" s="226"/>
      <c r="BO40" s="235"/>
      <c r="BP40" s="235"/>
      <c r="BQ40" s="232">
        <v>34</v>
      </c>
      <c r="BR40" s="233"/>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24"/>
    </row>
    <row r="41" spans="1:131" ht="26.25" customHeight="1" x14ac:dyDescent="0.2">
      <c r="A41" s="232">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26"/>
      <c r="BK41" s="226"/>
      <c r="BL41" s="226"/>
      <c r="BM41" s="226"/>
      <c r="BN41" s="226"/>
      <c r="BO41" s="235"/>
      <c r="BP41" s="235"/>
      <c r="BQ41" s="232">
        <v>35</v>
      </c>
      <c r="BR41" s="233"/>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24"/>
    </row>
    <row r="42" spans="1:131" ht="26.25" customHeight="1" x14ac:dyDescent="0.2">
      <c r="A42" s="232">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26"/>
      <c r="BK42" s="226"/>
      <c r="BL42" s="226"/>
      <c r="BM42" s="226"/>
      <c r="BN42" s="226"/>
      <c r="BO42" s="235"/>
      <c r="BP42" s="235"/>
      <c r="BQ42" s="232">
        <v>36</v>
      </c>
      <c r="BR42" s="233"/>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24"/>
    </row>
    <row r="43" spans="1:131" ht="26.25" customHeight="1" x14ac:dyDescent="0.2">
      <c r="A43" s="232">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26"/>
      <c r="BK43" s="226"/>
      <c r="BL43" s="226"/>
      <c r="BM43" s="226"/>
      <c r="BN43" s="226"/>
      <c r="BO43" s="235"/>
      <c r="BP43" s="235"/>
      <c r="BQ43" s="232">
        <v>37</v>
      </c>
      <c r="BR43" s="233"/>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24"/>
    </row>
    <row r="44" spans="1:131" ht="26.25" customHeight="1" x14ac:dyDescent="0.2">
      <c r="A44" s="232">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26"/>
      <c r="BK44" s="226"/>
      <c r="BL44" s="226"/>
      <c r="BM44" s="226"/>
      <c r="BN44" s="226"/>
      <c r="BO44" s="235"/>
      <c r="BP44" s="235"/>
      <c r="BQ44" s="232">
        <v>38</v>
      </c>
      <c r="BR44" s="233"/>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24"/>
    </row>
    <row r="45" spans="1:131" ht="26.25" customHeight="1" x14ac:dyDescent="0.2">
      <c r="A45" s="232">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26"/>
      <c r="BK45" s="226"/>
      <c r="BL45" s="226"/>
      <c r="BM45" s="226"/>
      <c r="BN45" s="226"/>
      <c r="BO45" s="235"/>
      <c r="BP45" s="235"/>
      <c r="BQ45" s="232">
        <v>39</v>
      </c>
      <c r="BR45" s="233"/>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24"/>
    </row>
    <row r="46" spans="1:131" ht="26.25" customHeight="1" x14ac:dyDescent="0.2">
      <c r="A46" s="232">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26"/>
      <c r="BK46" s="226"/>
      <c r="BL46" s="226"/>
      <c r="BM46" s="226"/>
      <c r="BN46" s="226"/>
      <c r="BO46" s="235"/>
      <c r="BP46" s="235"/>
      <c r="BQ46" s="232">
        <v>40</v>
      </c>
      <c r="BR46" s="233"/>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24"/>
    </row>
    <row r="47" spans="1:131" ht="26.25" customHeight="1" x14ac:dyDescent="0.2">
      <c r="A47" s="232">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26"/>
      <c r="BK47" s="226"/>
      <c r="BL47" s="226"/>
      <c r="BM47" s="226"/>
      <c r="BN47" s="226"/>
      <c r="BO47" s="235"/>
      <c r="BP47" s="235"/>
      <c r="BQ47" s="232">
        <v>41</v>
      </c>
      <c r="BR47" s="233"/>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24"/>
    </row>
    <row r="48" spans="1:131" ht="26.25" customHeight="1" x14ac:dyDescent="0.2">
      <c r="A48" s="232">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26"/>
      <c r="BK48" s="226"/>
      <c r="BL48" s="226"/>
      <c r="BM48" s="226"/>
      <c r="BN48" s="226"/>
      <c r="BO48" s="235"/>
      <c r="BP48" s="235"/>
      <c r="BQ48" s="232">
        <v>42</v>
      </c>
      <c r="BR48" s="233"/>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24"/>
    </row>
    <row r="49" spans="1:131" ht="26.25" customHeight="1" x14ac:dyDescent="0.2">
      <c r="A49" s="232">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26"/>
      <c r="BK49" s="226"/>
      <c r="BL49" s="226"/>
      <c r="BM49" s="226"/>
      <c r="BN49" s="226"/>
      <c r="BO49" s="235"/>
      <c r="BP49" s="235"/>
      <c r="BQ49" s="232">
        <v>43</v>
      </c>
      <c r="BR49" s="233"/>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24"/>
    </row>
    <row r="50" spans="1:131" ht="26.25" customHeight="1" x14ac:dyDescent="0.2">
      <c r="A50" s="232">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26"/>
      <c r="BK50" s="226"/>
      <c r="BL50" s="226"/>
      <c r="BM50" s="226"/>
      <c r="BN50" s="226"/>
      <c r="BO50" s="235"/>
      <c r="BP50" s="235"/>
      <c r="BQ50" s="232">
        <v>44</v>
      </c>
      <c r="BR50" s="233"/>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24"/>
    </row>
    <row r="51" spans="1:131" ht="26.25" customHeight="1" x14ac:dyDescent="0.2">
      <c r="A51" s="232">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26"/>
      <c r="BK51" s="226"/>
      <c r="BL51" s="226"/>
      <c r="BM51" s="226"/>
      <c r="BN51" s="226"/>
      <c r="BO51" s="235"/>
      <c r="BP51" s="235"/>
      <c r="BQ51" s="232">
        <v>45</v>
      </c>
      <c r="BR51" s="233"/>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24"/>
    </row>
    <row r="52" spans="1:131" ht="26.25" customHeight="1" x14ac:dyDescent="0.2">
      <c r="A52" s="232">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26"/>
      <c r="BK52" s="226"/>
      <c r="BL52" s="226"/>
      <c r="BM52" s="226"/>
      <c r="BN52" s="226"/>
      <c r="BO52" s="235"/>
      <c r="BP52" s="235"/>
      <c r="BQ52" s="232">
        <v>46</v>
      </c>
      <c r="BR52" s="233"/>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24"/>
    </row>
    <row r="53" spans="1:131" ht="26.25" customHeight="1" x14ac:dyDescent="0.2">
      <c r="A53" s="232">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26"/>
      <c r="BK53" s="226"/>
      <c r="BL53" s="226"/>
      <c r="BM53" s="226"/>
      <c r="BN53" s="226"/>
      <c r="BO53" s="235"/>
      <c r="BP53" s="235"/>
      <c r="BQ53" s="232">
        <v>47</v>
      </c>
      <c r="BR53" s="233"/>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24"/>
    </row>
    <row r="54" spans="1:131" ht="26.25" customHeight="1" x14ac:dyDescent="0.2">
      <c r="A54" s="232">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26"/>
      <c r="BK54" s="226"/>
      <c r="BL54" s="226"/>
      <c r="BM54" s="226"/>
      <c r="BN54" s="226"/>
      <c r="BO54" s="235"/>
      <c r="BP54" s="235"/>
      <c r="BQ54" s="232">
        <v>48</v>
      </c>
      <c r="BR54" s="233"/>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24"/>
    </row>
    <row r="55" spans="1:131" ht="26.25" customHeight="1" x14ac:dyDescent="0.2">
      <c r="A55" s="232">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26"/>
      <c r="BK55" s="226"/>
      <c r="BL55" s="226"/>
      <c r="BM55" s="226"/>
      <c r="BN55" s="226"/>
      <c r="BO55" s="235"/>
      <c r="BP55" s="235"/>
      <c r="BQ55" s="232">
        <v>49</v>
      </c>
      <c r="BR55" s="233"/>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24"/>
    </row>
    <row r="56" spans="1:131" ht="26.25" customHeight="1" x14ac:dyDescent="0.2">
      <c r="A56" s="232">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26"/>
      <c r="BK56" s="226"/>
      <c r="BL56" s="226"/>
      <c r="BM56" s="226"/>
      <c r="BN56" s="226"/>
      <c r="BO56" s="235"/>
      <c r="BP56" s="235"/>
      <c r="BQ56" s="232">
        <v>50</v>
      </c>
      <c r="BR56" s="233"/>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24"/>
    </row>
    <row r="57" spans="1:131" ht="26.25" customHeight="1" x14ac:dyDescent="0.2">
      <c r="A57" s="232">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26"/>
      <c r="BK57" s="226"/>
      <c r="BL57" s="226"/>
      <c r="BM57" s="226"/>
      <c r="BN57" s="226"/>
      <c r="BO57" s="235"/>
      <c r="BP57" s="235"/>
      <c r="BQ57" s="232">
        <v>51</v>
      </c>
      <c r="BR57" s="233"/>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24"/>
    </row>
    <row r="58" spans="1:131" ht="26.25" customHeight="1" x14ac:dyDescent="0.2">
      <c r="A58" s="232">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26"/>
      <c r="BK58" s="226"/>
      <c r="BL58" s="226"/>
      <c r="BM58" s="226"/>
      <c r="BN58" s="226"/>
      <c r="BO58" s="235"/>
      <c r="BP58" s="235"/>
      <c r="BQ58" s="232">
        <v>52</v>
      </c>
      <c r="BR58" s="233"/>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24"/>
    </row>
    <row r="59" spans="1:131" ht="26.25" customHeight="1" x14ac:dyDescent="0.2">
      <c r="A59" s="232">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26"/>
      <c r="BK59" s="226"/>
      <c r="BL59" s="226"/>
      <c r="BM59" s="226"/>
      <c r="BN59" s="226"/>
      <c r="BO59" s="235"/>
      <c r="BP59" s="235"/>
      <c r="BQ59" s="232">
        <v>53</v>
      </c>
      <c r="BR59" s="233"/>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24"/>
    </row>
    <row r="60" spans="1:131" ht="26.25" customHeight="1" x14ac:dyDescent="0.2">
      <c r="A60" s="232">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26"/>
      <c r="BK60" s="226"/>
      <c r="BL60" s="226"/>
      <c r="BM60" s="226"/>
      <c r="BN60" s="226"/>
      <c r="BO60" s="235"/>
      <c r="BP60" s="235"/>
      <c r="BQ60" s="232">
        <v>54</v>
      </c>
      <c r="BR60" s="233"/>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24"/>
    </row>
    <row r="61" spans="1:131" ht="26.25" customHeight="1" thickBot="1" x14ac:dyDescent="0.25">
      <c r="A61" s="232">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26"/>
      <c r="BK61" s="226"/>
      <c r="BL61" s="226"/>
      <c r="BM61" s="226"/>
      <c r="BN61" s="226"/>
      <c r="BO61" s="235"/>
      <c r="BP61" s="235"/>
      <c r="BQ61" s="232">
        <v>55</v>
      </c>
      <c r="BR61" s="233"/>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24"/>
    </row>
    <row r="62" spans="1:131" ht="26.25" customHeight="1" x14ac:dyDescent="0.2">
      <c r="A62" s="232">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393</v>
      </c>
      <c r="BK62" s="1015"/>
      <c r="BL62" s="1015"/>
      <c r="BM62" s="1015"/>
      <c r="BN62" s="1016"/>
      <c r="BO62" s="235"/>
      <c r="BP62" s="235"/>
      <c r="BQ62" s="232">
        <v>56</v>
      </c>
      <c r="BR62" s="233"/>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24"/>
    </row>
    <row r="63" spans="1:131" ht="26.25" customHeight="1" thickBot="1" x14ac:dyDescent="0.25">
      <c r="A63" s="234" t="s">
        <v>376</v>
      </c>
      <c r="B63" s="924" t="s">
        <v>394</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195</v>
      </c>
      <c r="AG63" s="946"/>
      <c r="AH63" s="946"/>
      <c r="AI63" s="946"/>
      <c r="AJ63" s="1009"/>
      <c r="AK63" s="1010"/>
      <c r="AL63" s="950"/>
      <c r="AM63" s="950"/>
      <c r="AN63" s="950"/>
      <c r="AO63" s="950"/>
      <c r="AP63" s="946">
        <v>3590</v>
      </c>
      <c r="AQ63" s="946"/>
      <c r="AR63" s="946"/>
      <c r="AS63" s="946"/>
      <c r="AT63" s="946"/>
      <c r="AU63" s="946">
        <v>26</v>
      </c>
      <c r="AV63" s="946"/>
      <c r="AW63" s="946"/>
      <c r="AX63" s="946"/>
      <c r="AY63" s="946"/>
      <c r="AZ63" s="1004"/>
      <c r="BA63" s="1004"/>
      <c r="BB63" s="1004"/>
      <c r="BC63" s="1004"/>
      <c r="BD63" s="1004"/>
      <c r="BE63" s="947"/>
      <c r="BF63" s="947"/>
      <c r="BG63" s="947"/>
      <c r="BH63" s="947"/>
      <c r="BI63" s="948"/>
      <c r="BJ63" s="1005" t="s">
        <v>121</v>
      </c>
      <c r="BK63" s="940"/>
      <c r="BL63" s="940"/>
      <c r="BM63" s="940"/>
      <c r="BN63" s="1006"/>
      <c r="BO63" s="235"/>
      <c r="BP63" s="235"/>
      <c r="BQ63" s="232">
        <v>57</v>
      </c>
      <c r="BR63" s="233"/>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24"/>
    </row>
    <row r="65" spans="1:131" ht="26.25" customHeight="1" thickBot="1" x14ac:dyDescent="0.25">
      <c r="A65" s="226" t="s">
        <v>395</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24"/>
    </row>
    <row r="66" spans="1:131" ht="26.25" customHeight="1" x14ac:dyDescent="0.2">
      <c r="A66" s="982" t="s">
        <v>396</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397</v>
      </c>
      <c r="AV66" s="989"/>
      <c r="AW66" s="989"/>
      <c r="AX66" s="989"/>
      <c r="AY66" s="990"/>
      <c r="AZ66" s="988" t="s">
        <v>364</v>
      </c>
      <c r="BA66" s="989"/>
      <c r="BB66" s="989"/>
      <c r="BC66" s="989"/>
      <c r="BD66" s="1002"/>
      <c r="BE66" s="235"/>
      <c r="BF66" s="235"/>
      <c r="BG66" s="235"/>
      <c r="BH66" s="235"/>
      <c r="BI66" s="235"/>
      <c r="BJ66" s="235"/>
      <c r="BK66" s="235"/>
      <c r="BL66" s="235"/>
      <c r="BM66" s="235"/>
      <c r="BN66" s="235"/>
      <c r="BO66" s="235"/>
      <c r="BP66" s="235"/>
      <c r="BQ66" s="232">
        <v>60</v>
      </c>
      <c r="BR66" s="237"/>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24"/>
    </row>
    <row r="67" spans="1:131" ht="26.25" customHeight="1" thickBot="1" x14ac:dyDescent="0.25">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35"/>
      <c r="BF67" s="235"/>
      <c r="BG67" s="235"/>
      <c r="BH67" s="235"/>
      <c r="BI67" s="235"/>
      <c r="BJ67" s="235"/>
      <c r="BK67" s="235"/>
      <c r="BL67" s="235"/>
      <c r="BM67" s="235"/>
      <c r="BN67" s="235"/>
      <c r="BO67" s="235"/>
      <c r="BP67" s="235"/>
      <c r="BQ67" s="232">
        <v>61</v>
      </c>
      <c r="BR67" s="237"/>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24"/>
    </row>
    <row r="68" spans="1:131" ht="26.25" customHeight="1" thickTop="1" x14ac:dyDescent="0.2">
      <c r="A68" s="230">
        <v>1</v>
      </c>
      <c r="B68" s="972" t="s">
        <v>542</v>
      </c>
      <c r="C68" s="973"/>
      <c r="D68" s="973"/>
      <c r="E68" s="973"/>
      <c r="F68" s="973"/>
      <c r="G68" s="973"/>
      <c r="H68" s="973"/>
      <c r="I68" s="973"/>
      <c r="J68" s="973"/>
      <c r="K68" s="973"/>
      <c r="L68" s="973"/>
      <c r="M68" s="973"/>
      <c r="N68" s="973"/>
      <c r="O68" s="973"/>
      <c r="P68" s="974"/>
      <c r="Q68" s="975">
        <v>22493</v>
      </c>
      <c r="R68" s="969"/>
      <c r="S68" s="969"/>
      <c r="T68" s="969"/>
      <c r="U68" s="969"/>
      <c r="V68" s="969">
        <v>18905</v>
      </c>
      <c r="W68" s="969"/>
      <c r="X68" s="969"/>
      <c r="Y68" s="969"/>
      <c r="Z68" s="969"/>
      <c r="AA68" s="969">
        <v>3589</v>
      </c>
      <c r="AB68" s="969"/>
      <c r="AC68" s="969"/>
      <c r="AD68" s="969"/>
      <c r="AE68" s="969"/>
      <c r="AF68" s="969">
        <v>3589</v>
      </c>
      <c r="AG68" s="969"/>
      <c r="AH68" s="969"/>
      <c r="AI68" s="969"/>
      <c r="AJ68" s="969"/>
      <c r="AK68" s="969">
        <v>216</v>
      </c>
      <c r="AL68" s="969"/>
      <c r="AM68" s="969"/>
      <c r="AN68" s="969"/>
      <c r="AO68" s="969"/>
      <c r="AP68" s="969" t="s">
        <v>554</v>
      </c>
      <c r="AQ68" s="969"/>
      <c r="AR68" s="969"/>
      <c r="AS68" s="969"/>
      <c r="AT68" s="969"/>
      <c r="AU68" s="969" t="s">
        <v>554</v>
      </c>
      <c r="AV68" s="969"/>
      <c r="AW68" s="969"/>
      <c r="AX68" s="969"/>
      <c r="AY68" s="969"/>
      <c r="AZ68" s="970"/>
      <c r="BA68" s="970"/>
      <c r="BB68" s="970"/>
      <c r="BC68" s="970"/>
      <c r="BD68" s="971"/>
      <c r="BE68" s="235"/>
      <c r="BF68" s="235"/>
      <c r="BG68" s="235"/>
      <c r="BH68" s="235"/>
      <c r="BI68" s="235"/>
      <c r="BJ68" s="235"/>
      <c r="BK68" s="235"/>
      <c r="BL68" s="235"/>
      <c r="BM68" s="235"/>
      <c r="BN68" s="235"/>
      <c r="BO68" s="235"/>
      <c r="BP68" s="235"/>
      <c r="BQ68" s="232">
        <v>62</v>
      </c>
      <c r="BR68" s="237"/>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24"/>
    </row>
    <row r="69" spans="1:131" ht="26.25" customHeight="1" x14ac:dyDescent="0.2">
      <c r="A69" s="232">
        <v>2</v>
      </c>
      <c r="B69" s="961" t="s">
        <v>543</v>
      </c>
      <c r="C69" s="962"/>
      <c r="D69" s="962"/>
      <c r="E69" s="962"/>
      <c r="F69" s="962"/>
      <c r="G69" s="962"/>
      <c r="H69" s="962"/>
      <c r="I69" s="962"/>
      <c r="J69" s="962"/>
      <c r="K69" s="962"/>
      <c r="L69" s="962"/>
      <c r="M69" s="962"/>
      <c r="N69" s="962"/>
      <c r="O69" s="962"/>
      <c r="P69" s="963"/>
      <c r="Q69" s="964">
        <v>187</v>
      </c>
      <c r="R69" s="958"/>
      <c r="S69" s="958"/>
      <c r="T69" s="958"/>
      <c r="U69" s="958"/>
      <c r="V69" s="958">
        <v>162</v>
      </c>
      <c r="W69" s="958"/>
      <c r="X69" s="958"/>
      <c r="Y69" s="958"/>
      <c r="Z69" s="958"/>
      <c r="AA69" s="958">
        <v>26</v>
      </c>
      <c r="AB69" s="958"/>
      <c r="AC69" s="958"/>
      <c r="AD69" s="958"/>
      <c r="AE69" s="958"/>
      <c r="AF69" s="958">
        <v>26</v>
      </c>
      <c r="AG69" s="958"/>
      <c r="AH69" s="958"/>
      <c r="AI69" s="958"/>
      <c r="AJ69" s="958"/>
      <c r="AK69" s="958" t="s">
        <v>554</v>
      </c>
      <c r="AL69" s="958"/>
      <c r="AM69" s="958"/>
      <c r="AN69" s="958"/>
      <c r="AO69" s="958"/>
      <c r="AP69" s="958" t="s">
        <v>554</v>
      </c>
      <c r="AQ69" s="958"/>
      <c r="AR69" s="958"/>
      <c r="AS69" s="958"/>
      <c r="AT69" s="958"/>
      <c r="AU69" s="958" t="s">
        <v>554</v>
      </c>
      <c r="AV69" s="958"/>
      <c r="AW69" s="958"/>
      <c r="AX69" s="958"/>
      <c r="AY69" s="958"/>
      <c r="AZ69" s="959"/>
      <c r="BA69" s="959"/>
      <c r="BB69" s="959"/>
      <c r="BC69" s="959"/>
      <c r="BD69" s="960"/>
      <c r="BE69" s="235"/>
      <c r="BF69" s="235"/>
      <c r="BG69" s="235"/>
      <c r="BH69" s="235"/>
      <c r="BI69" s="235"/>
      <c r="BJ69" s="235"/>
      <c r="BK69" s="235"/>
      <c r="BL69" s="235"/>
      <c r="BM69" s="235"/>
      <c r="BN69" s="235"/>
      <c r="BO69" s="235"/>
      <c r="BP69" s="235"/>
      <c r="BQ69" s="232">
        <v>63</v>
      </c>
      <c r="BR69" s="237"/>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24"/>
    </row>
    <row r="70" spans="1:131" ht="26.25" customHeight="1" x14ac:dyDescent="0.2">
      <c r="A70" s="232">
        <v>3</v>
      </c>
      <c r="B70" s="961" t="s">
        <v>544</v>
      </c>
      <c r="C70" s="962"/>
      <c r="D70" s="962"/>
      <c r="E70" s="962"/>
      <c r="F70" s="962"/>
      <c r="G70" s="962"/>
      <c r="H70" s="962"/>
      <c r="I70" s="962"/>
      <c r="J70" s="962"/>
      <c r="K70" s="962"/>
      <c r="L70" s="962"/>
      <c r="M70" s="962"/>
      <c r="N70" s="962"/>
      <c r="O70" s="962"/>
      <c r="P70" s="963"/>
      <c r="Q70" s="964">
        <v>104</v>
      </c>
      <c r="R70" s="958"/>
      <c r="S70" s="958"/>
      <c r="T70" s="958"/>
      <c r="U70" s="958"/>
      <c r="V70" s="958">
        <v>94</v>
      </c>
      <c r="W70" s="958"/>
      <c r="X70" s="958"/>
      <c r="Y70" s="958"/>
      <c r="Z70" s="958"/>
      <c r="AA70" s="958">
        <v>10</v>
      </c>
      <c r="AB70" s="958"/>
      <c r="AC70" s="958"/>
      <c r="AD70" s="958"/>
      <c r="AE70" s="958"/>
      <c r="AF70" s="958">
        <v>10</v>
      </c>
      <c r="AG70" s="958"/>
      <c r="AH70" s="958"/>
      <c r="AI70" s="958"/>
      <c r="AJ70" s="958"/>
      <c r="AK70" s="958">
        <v>1</v>
      </c>
      <c r="AL70" s="958"/>
      <c r="AM70" s="958"/>
      <c r="AN70" s="958"/>
      <c r="AO70" s="958"/>
      <c r="AP70" s="958" t="s">
        <v>554</v>
      </c>
      <c r="AQ70" s="958"/>
      <c r="AR70" s="958"/>
      <c r="AS70" s="958"/>
      <c r="AT70" s="958"/>
      <c r="AU70" s="958" t="s">
        <v>554</v>
      </c>
      <c r="AV70" s="958"/>
      <c r="AW70" s="958"/>
      <c r="AX70" s="958"/>
      <c r="AY70" s="958"/>
      <c r="AZ70" s="959"/>
      <c r="BA70" s="959"/>
      <c r="BB70" s="959"/>
      <c r="BC70" s="959"/>
      <c r="BD70" s="960"/>
      <c r="BE70" s="235"/>
      <c r="BF70" s="235"/>
      <c r="BG70" s="235"/>
      <c r="BH70" s="235"/>
      <c r="BI70" s="235"/>
      <c r="BJ70" s="235"/>
      <c r="BK70" s="235"/>
      <c r="BL70" s="235"/>
      <c r="BM70" s="235"/>
      <c r="BN70" s="235"/>
      <c r="BO70" s="235"/>
      <c r="BP70" s="235"/>
      <c r="BQ70" s="232">
        <v>64</v>
      </c>
      <c r="BR70" s="237"/>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24"/>
    </row>
    <row r="71" spans="1:131" ht="26.25" customHeight="1" x14ac:dyDescent="0.2">
      <c r="A71" s="232">
        <v>4</v>
      </c>
      <c r="B71" s="961" t="s">
        <v>545</v>
      </c>
      <c r="C71" s="962"/>
      <c r="D71" s="962"/>
      <c r="E71" s="962"/>
      <c r="F71" s="962"/>
      <c r="G71" s="962"/>
      <c r="H71" s="962"/>
      <c r="I71" s="962"/>
      <c r="J71" s="962"/>
      <c r="K71" s="962"/>
      <c r="L71" s="962"/>
      <c r="M71" s="962"/>
      <c r="N71" s="962"/>
      <c r="O71" s="962"/>
      <c r="P71" s="963"/>
      <c r="Q71" s="964">
        <v>100</v>
      </c>
      <c r="R71" s="958"/>
      <c r="S71" s="958"/>
      <c r="T71" s="958"/>
      <c r="U71" s="958"/>
      <c r="V71" s="958">
        <v>62</v>
      </c>
      <c r="W71" s="958"/>
      <c r="X71" s="958"/>
      <c r="Y71" s="958"/>
      <c r="Z71" s="958"/>
      <c r="AA71" s="958">
        <v>37</v>
      </c>
      <c r="AB71" s="958"/>
      <c r="AC71" s="958"/>
      <c r="AD71" s="958"/>
      <c r="AE71" s="958"/>
      <c r="AF71" s="958">
        <v>37</v>
      </c>
      <c r="AG71" s="958"/>
      <c r="AH71" s="958"/>
      <c r="AI71" s="958"/>
      <c r="AJ71" s="958"/>
      <c r="AK71" s="958" t="s">
        <v>554</v>
      </c>
      <c r="AL71" s="958"/>
      <c r="AM71" s="958"/>
      <c r="AN71" s="958"/>
      <c r="AO71" s="958"/>
      <c r="AP71" s="958" t="s">
        <v>554</v>
      </c>
      <c r="AQ71" s="958"/>
      <c r="AR71" s="958"/>
      <c r="AS71" s="958"/>
      <c r="AT71" s="958"/>
      <c r="AU71" s="958" t="s">
        <v>554</v>
      </c>
      <c r="AV71" s="958"/>
      <c r="AW71" s="958"/>
      <c r="AX71" s="958"/>
      <c r="AY71" s="958"/>
      <c r="AZ71" s="959"/>
      <c r="BA71" s="959"/>
      <c r="BB71" s="959"/>
      <c r="BC71" s="959"/>
      <c r="BD71" s="960"/>
      <c r="BE71" s="235"/>
      <c r="BF71" s="235"/>
      <c r="BG71" s="235"/>
      <c r="BH71" s="235"/>
      <c r="BI71" s="235"/>
      <c r="BJ71" s="235"/>
      <c r="BK71" s="235"/>
      <c r="BL71" s="235"/>
      <c r="BM71" s="235"/>
      <c r="BN71" s="235"/>
      <c r="BO71" s="235"/>
      <c r="BP71" s="235"/>
      <c r="BQ71" s="232">
        <v>65</v>
      </c>
      <c r="BR71" s="237"/>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24"/>
    </row>
    <row r="72" spans="1:131" ht="26.25" customHeight="1" x14ac:dyDescent="0.2">
      <c r="A72" s="232">
        <v>5</v>
      </c>
      <c r="B72" s="961" t="s">
        <v>546</v>
      </c>
      <c r="C72" s="962"/>
      <c r="D72" s="962"/>
      <c r="E72" s="962"/>
      <c r="F72" s="962"/>
      <c r="G72" s="962"/>
      <c r="H72" s="962"/>
      <c r="I72" s="962"/>
      <c r="J72" s="962"/>
      <c r="K72" s="962"/>
      <c r="L72" s="962"/>
      <c r="M72" s="962"/>
      <c r="N72" s="962"/>
      <c r="O72" s="962"/>
      <c r="P72" s="963"/>
      <c r="Q72" s="964">
        <v>2922</v>
      </c>
      <c r="R72" s="958"/>
      <c r="S72" s="958"/>
      <c r="T72" s="958"/>
      <c r="U72" s="958"/>
      <c r="V72" s="958">
        <v>2446</v>
      </c>
      <c r="W72" s="958"/>
      <c r="X72" s="958"/>
      <c r="Y72" s="958"/>
      <c r="Z72" s="958"/>
      <c r="AA72" s="958">
        <v>476</v>
      </c>
      <c r="AB72" s="958"/>
      <c r="AC72" s="958"/>
      <c r="AD72" s="958"/>
      <c r="AE72" s="958"/>
      <c r="AF72" s="958">
        <v>476</v>
      </c>
      <c r="AG72" s="958"/>
      <c r="AH72" s="958"/>
      <c r="AI72" s="958"/>
      <c r="AJ72" s="958"/>
      <c r="AK72" s="958">
        <v>58</v>
      </c>
      <c r="AL72" s="958"/>
      <c r="AM72" s="958"/>
      <c r="AN72" s="958"/>
      <c r="AO72" s="958"/>
      <c r="AP72" s="958" t="s">
        <v>554</v>
      </c>
      <c r="AQ72" s="958"/>
      <c r="AR72" s="958"/>
      <c r="AS72" s="958"/>
      <c r="AT72" s="958"/>
      <c r="AU72" s="958" t="s">
        <v>554</v>
      </c>
      <c r="AV72" s="958"/>
      <c r="AW72" s="958"/>
      <c r="AX72" s="958"/>
      <c r="AY72" s="958"/>
      <c r="AZ72" s="959"/>
      <c r="BA72" s="959"/>
      <c r="BB72" s="959"/>
      <c r="BC72" s="959"/>
      <c r="BD72" s="960"/>
      <c r="BE72" s="235"/>
      <c r="BF72" s="235"/>
      <c r="BG72" s="235"/>
      <c r="BH72" s="235"/>
      <c r="BI72" s="235"/>
      <c r="BJ72" s="235"/>
      <c r="BK72" s="235"/>
      <c r="BL72" s="235"/>
      <c r="BM72" s="235"/>
      <c r="BN72" s="235"/>
      <c r="BO72" s="235"/>
      <c r="BP72" s="235"/>
      <c r="BQ72" s="232">
        <v>66</v>
      </c>
      <c r="BR72" s="237"/>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24"/>
    </row>
    <row r="73" spans="1:131" ht="26.25" customHeight="1" x14ac:dyDescent="0.2">
      <c r="A73" s="232">
        <v>6</v>
      </c>
      <c r="B73" s="961" t="s">
        <v>547</v>
      </c>
      <c r="C73" s="962"/>
      <c r="D73" s="962"/>
      <c r="E73" s="962"/>
      <c r="F73" s="962"/>
      <c r="G73" s="962"/>
      <c r="H73" s="962"/>
      <c r="I73" s="962"/>
      <c r="J73" s="962"/>
      <c r="K73" s="962"/>
      <c r="L73" s="962"/>
      <c r="M73" s="962"/>
      <c r="N73" s="962"/>
      <c r="O73" s="962"/>
      <c r="P73" s="963"/>
      <c r="Q73" s="964">
        <v>758421</v>
      </c>
      <c r="R73" s="958"/>
      <c r="S73" s="958"/>
      <c r="T73" s="958"/>
      <c r="U73" s="958"/>
      <c r="V73" s="958">
        <v>750353</v>
      </c>
      <c r="W73" s="958"/>
      <c r="X73" s="958"/>
      <c r="Y73" s="958"/>
      <c r="Z73" s="958"/>
      <c r="AA73" s="958">
        <v>8067</v>
      </c>
      <c r="AB73" s="958"/>
      <c r="AC73" s="958"/>
      <c r="AD73" s="958"/>
      <c r="AE73" s="958"/>
      <c r="AF73" s="958">
        <v>8067</v>
      </c>
      <c r="AG73" s="958"/>
      <c r="AH73" s="958"/>
      <c r="AI73" s="958"/>
      <c r="AJ73" s="958"/>
      <c r="AK73" s="958">
        <v>4245</v>
      </c>
      <c r="AL73" s="958"/>
      <c r="AM73" s="958"/>
      <c r="AN73" s="958"/>
      <c r="AO73" s="958"/>
      <c r="AP73" s="958" t="s">
        <v>554</v>
      </c>
      <c r="AQ73" s="958"/>
      <c r="AR73" s="958"/>
      <c r="AS73" s="958"/>
      <c r="AT73" s="958"/>
      <c r="AU73" s="958" t="s">
        <v>554</v>
      </c>
      <c r="AV73" s="958"/>
      <c r="AW73" s="958"/>
      <c r="AX73" s="958"/>
      <c r="AY73" s="958"/>
      <c r="AZ73" s="959"/>
      <c r="BA73" s="959"/>
      <c r="BB73" s="959"/>
      <c r="BC73" s="959"/>
      <c r="BD73" s="960"/>
      <c r="BE73" s="235"/>
      <c r="BF73" s="235"/>
      <c r="BG73" s="235"/>
      <c r="BH73" s="235"/>
      <c r="BI73" s="235"/>
      <c r="BJ73" s="235"/>
      <c r="BK73" s="235"/>
      <c r="BL73" s="235"/>
      <c r="BM73" s="235"/>
      <c r="BN73" s="235"/>
      <c r="BO73" s="235"/>
      <c r="BP73" s="235"/>
      <c r="BQ73" s="232">
        <v>67</v>
      </c>
      <c r="BR73" s="237"/>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24"/>
    </row>
    <row r="74" spans="1:131" ht="26.25" customHeight="1" x14ac:dyDescent="0.2">
      <c r="A74" s="232">
        <v>7</v>
      </c>
      <c r="B74" s="961" t="s">
        <v>548</v>
      </c>
      <c r="C74" s="962"/>
      <c r="D74" s="962"/>
      <c r="E74" s="962"/>
      <c r="F74" s="962"/>
      <c r="G74" s="962"/>
      <c r="H74" s="962"/>
      <c r="I74" s="962"/>
      <c r="J74" s="962"/>
      <c r="K74" s="962"/>
      <c r="L74" s="962"/>
      <c r="M74" s="962"/>
      <c r="N74" s="962"/>
      <c r="O74" s="962"/>
      <c r="P74" s="963"/>
      <c r="Q74" s="964">
        <v>62</v>
      </c>
      <c r="R74" s="958"/>
      <c r="S74" s="958"/>
      <c r="T74" s="958"/>
      <c r="U74" s="958"/>
      <c r="V74" s="958">
        <v>56</v>
      </c>
      <c r="W74" s="958"/>
      <c r="X74" s="958"/>
      <c r="Y74" s="958"/>
      <c r="Z74" s="958"/>
      <c r="AA74" s="958">
        <v>6</v>
      </c>
      <c r="AB74" s="958"/>
      <c r="AC74" s="958"/>
      <c r="AD74" s="958"/>
      <c r="AE74" s="958"/>
      <c r="AF74" s="958">
        <v>6</v>
      </c>
      <c r="AG74" s="958"/>
      <c r="AH74" s="958"/>
      <c r="AI74" s="958"/>
      <c r="AJ74" s="958"/>
      <c r="AK74" s="958" t="s">
        <v>560</v>
      </c>
      <c r="AL74" s="958"/>
      <c r="AM74" s="958"/>
      <c r="AN74" s="958"/>
      <c r="AO74" s="958"/>
      <c r="AP74" s="958" t="s">
        <v>560</v>
      </c>
      <c r="AQ74" s="958"/>
      <c r="AR74" s="958"/>
      <c r="AS74" s="958"/>
      <c r="AT74" s="958"/>
      <c r="AU74" s="958" t="s">
        <v>560</v>
      </c>
      <c r="AV74" s="958"/>
      <c r="AW74" s="958"/>
      <c r="AX74" s="958"/>
      <c r="AY74" s="958"/>
      <c r="AZ74" s="959"/>
      <c r="BA74" s="959"/>
      <c r="BB74" s="959"/>
      <c r="BC74" s="959"/>
      <c r="BD74" s="960"/>
      <c r="BE74" s="235"/>
      <c r="BF74" s="235"/>
      <c r="BG74" s="235"/>
      <c r="BH74" s="235"/>
      <c r="BI74" s="235"/>
      <c r="BJ74" s="235"/>
      <c r="BK74" s="235"/>
      <c r="BL74" s="235"/>
      <c r="BM74" s="235"/>
      <c r="BN74" s="235"/>
      <c r="BO74" s="235"/>
      <c r="BP74" s="235"/>
      <c r="BQ74" s="232">
        <v>68</v>
      </c>
      <c r="BR74" s="237"/>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24"/>
    </row>
    <row r="75" spans="1:131" ht="26.25" customHeight="1" x14ac:dyDescent="0.2">
      <c r="A75" s="232">
        <v>8</v>
      </c>
      <c r="B75" s="961" t="s">
        <v>549</v>
      </c>
      <c r="C75" s="962"/>
      <c r="D75" s="962"/>
      <c r="E75" s="962"/>
      <c r="F75" s="962"/>
      <c r="G75" s="962"/>
      <c r="H75" s="962"/>
      <c r="I75" s="962"/>
      <c r="J75" s="962"/>
      <c r="K75" s="962"/>
      <c r="L75" s="962"/>
      <c r="M75" s="962"/>
      <c r="N75" s="962"/>
      <c r="O75" s="962"/>
      <c r="P75" s="963"/>
      <c r="Q75" s="965">
        <v>6734</v>
      </c>
      <c r="R75" s="966"/>
      <c r="S75" s="966"/>
      <c r="T75" s="966"/>
      <c r="U75" s="967"/>
      <c r="V75" s="968">
        <v>6463</v>
      </c>
      <c r="W75" s="966"/>
      <c r="X75" s="966"/>
      <c r="Y75" s="966"/>
      <c r="Z75" s="967"/>
      <c r="AA75" s="968">
        <v>271</v>
      </c>
      <c r="AB75" s="966"/>
      <c r="AC75" s="966"/>
      <c r="AD75" s="966"/>
      <c r="AE75" s="967"/>
      <c r="AF75" s="968">
        <v>173</v>
      </c>
      <c r="AG75" s="966"/>
      <c r="AH75" s="966"/>
      <c r="AI75" s="966"/>
      <c r="AJ75" s="967"/>
      <c r="AK75" s="968" t="s">
        <v>560</v>
      </c>
      <c r="AL75" s="966"/>
      <c r="AM75" s="966"/>
      <c r="AN75" s="966"/>
      <c r="AO75" s="967"/>
      <c r="AP75" s="968">
        <v>4283</v>
      </c>
      <c r="AQ75" s="966"/>
      <c r="AR75" s="966"/>
      <c r="AS75" s="966"/>
      <c r="AT75" s="967"/>
      <c r="AU75" s="968" t="s">
        <v>560</v>
      </c>
      <c r="AV75" s="966"/>
      <c r="AW75" s="966"/>
      <c r="AX75" s="966"/>
      <c r="AY75" s="967"/>
      <c r="AZ75" s="959"/>
      <c r="BA75" s="959"/>
      <c r="BB75" s="959"/>
      <c r="BC75" s="959"/>
      <c r="BD75" s="960"/>
      <c r="BE75" s="235"/>
      <c r="BF75" s="235"/>
      <c r="BG75" s="235"/>
      <c r="BH75" s="235"/>
      <c r="BI75" s="235"/>
      <c r="BJ75" s="235"/>
      <c r="BK75" s="235"/>
      <c r="BL75" s="235"/>
      <c r="BM75" s="235"/>
      <c r="BN75" s="235"/>
      <c r="BO75" s="235"/>
      <c r="BP75" s="235"/>
      <c r="BQ75" s="232">
        <v>69</v>
      </c>
      <c r="BR75" s="237"/>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24"/>
    </row>
    <row r="76" spans="1:131" ht="26.25" customHeight="1" x14ac:dyDescent="0.2">
      <c r="A76" s="232">
        <v>9</v>
      </c>
      <c r="B76" s="961" t="s">
        <v>550</v>
      </c>
      <c r="C76" s="962"/>
      <c r="D76" s="962"/>
      <c r="E76" s="962"/>
      <c r="F76" s="962"/>
      <c r="G76" s="962"/>
      <c r="H76" s="962"/>
      <c r="I76" s="962"/>
      <c r="J76" s="962"/>
      <c r="K76" s="962"/>
      <c r="L76" s="962"/>
      <c r="M76" s="962"/>
      <c r="N76" s="962"/>
      <c r="O76" s="962"/>
      <c r="P76" s="963"/>
      <c r="Q76" s="965">
        <v>4736</v>
      </c>
      <c r="R76" s="966"/>
      <c r="S76" s="966"/>
      <c r="T76" s="966"/>
      <c r="U76" s="967"/>
      <c r="V76" s="968">
        <v>4392</v>
      </c>
      <c r="W76" s="966"/>
      <c r="X76" s="966"/>
      <c r="Y76" s="966"/>
      <c r="Z76" s="967"/>
      <c r="AA76" s="968">
        <v>344</v>
      </c>
      <c r="AB76" s="966"/>
      <c r="AC76" s="966"/>
      <c r="AD76" s="966"/>
      <c r="AE76" s="967"/>
      <c r="AF76" s="968">
        <v>344</v>
      </c>
      <c r="AG76" s="966"/>
      <c r="AH76" s="966"/>
      <c r="AI76" s="966"/>
      <c r="AJ76" s="967"/>
      <c r="AK76" s="968">
        <v>426</v>
      </c>
      <c r="AL76" s="966"/>
      <c r="AM76" s="966"/>
      <c r="AN76" s="966"/>
      <c r="AO76" s="967"/>
      <c r="AP76" s="968">
        <v>10471</v>
      </c>
      <c r="AQ76" s="966"/>
      <c r="AR76" s="966"/>
      <c r="AS76" s="966"/>
      <c r="AT76" s="967"/>
      <c r="AU76" s="968" t="s">
        <v>560</v>
      </c>
      <c r="AV76" s="966"/>
      <c r="AW76" s="966"/>
      <c r="AX76" s="966"/>
      <c r="AY76" s="967"/>
      <c r="AZ76" s="959"/>
      <c r="BA76" s="959"/>
      <c r="BB76" s="959"/>
      <c r="BC76" s="959"/>
      <c r="BD76" s="960"/>
      <c r="BE76" s="235"/>
      <c r="BF76" s="235"/>
      <c r="BG76" s="235"/>
      <c r="BH76" s="235"/>
      <c r="BI76" s="235"/>
      <c r="BJ76" s="235"/>
      <c r="BK76" s="235"/>
      <c r="BL76" s="235"/>
      <c r="BM76" s="235"/>
      <c r="BN76" s="235"/>
      <c r="BO76" s="235"/>
      <c r="BP76" s="235"/>
      <c r="BQ76" s="232">
        <v>70</v>
      </c>
      <c r="BR76" s="237"/>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24"/>
    </row>
    <row r="77" spans="1:131" ht="26.25" customHeight="1" x14ac:dyDescent="0.2">
      <c r="A77" s="232">
        <v>10</v>
      </c>
      <c r="B77" s="961" t="s">
        <v>551</v>
      </c>
      <c r="C77" s="962"/>
      <c r="D77" s="962"/>
      <c r="E77" s="962"/>
      <c r="F77" s="962"/>
      <c r="G77" s="962"/>
      <c r="H77" s="962"/>
      <c r="I77" s="962"/>
      <c r="J77" s="962"/>
      <c r="K77" s="962"/>
      <c r="L77" s="962"/>
      <c r="M77" s="962"/>
      <c r="N77" s="962"/>
      <c r="O77" s="962"/>
      <c r="P77" s="963"/>
      <c r="Q77" s="965">
        <v>3191</v>
      </c>
      <c r="R77" s="966"/>
      <c r="S77" s="966"/>
      <c r="T77" s="966"/>
      <c r="U77" s="967"/>
      <c r="V77" s="968">
        <v>3298</v>
      </c>
      <c r="W77" s="966"/>
      <c r="X77" s="966"/>
      <c r="Y77" s="966"/>
      <c r="Z77" s="967"/>
      <c r="AA77" s="968">
        <v>-107</v>
      </c>
      <c r="AB77" s="966"/>
      <c r="AC77" s="966"/>
      <c r="AD77" s="966"/>
      <c r="AE77" s="967"/>
      <c r="AF77" s="968">
        <v>-107</v>
      </c>
      <c r="AG77" s="966"/>
      <c r="AH77" s="966"/>
      <c r="AI77" s="966"/>
      <c r="AJ77" s="967"/>
      <c r="AK77" s="968">
        <v>740</v>
      </c>
      <c r="AL77" s="966"/>
      <c r="AM77" s="966"/>
      <c r="AN77" s="966"/>
      <c r="AO77" s="967"/>
      <c r="AP77" s="968">
        <v>943</v>
      </c>
      <c r="AQ77" s="966"/>
      <c r="AR77" s="966"/>
      <c r="AS77" s="966"/>
      <c r="AT77" s="967"/>
      <c r="AU77" s="968" t="s">
        <v>560</v>
      </c>
      <c r="AV77" s="966"/>
      <c r="AW77" s="966"/>
      <c r="AX77" s="966"/>
      <c r="AY77" s="967"/>
      <c r="AZ77" s="959"/>
      <c r="BA77" s="959"/>
      <c r="BB77" s="959"/>
      <c r="BC77" s="959"/>
      <c r="BD77" s="960"/>
      <c r="BE77" s="235"/>
      <c r="BF77" s="235"/>
      <c r="BG77" s="235"/>
      <c r="BH77" s="235"/>
      <c r="BI77" s="235"/>
      <c r="BJ77" s="235"/>
      <c r="BK77" s="235"/>
      <c r="BL77" s="235"/>
      <c r="BM77" s="235"/>
      <c r="BN77" s="235"/>
      <c r="BO77" s="235"/>
      <c r="BP77" s="235"/>
      <c r="BQ77" s="232">
        <v>71</v>
      </c>
      <c r="BR77" s="237"/>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24"/>
    </row>
    <row r="78" spans="1:131" ht="26.25" customHeight="1" x14ac:dyDescent="0.2">
      <c r="A78" s="232">
        <v>11</v>
      </c>
      <c r="B78" s="961" t="s">
        <v>552</v>
      </c>
      <c r="C78" s="962"/>
      <c r="D78" s="962"/>
      <c r="E78" s="962"/>
      <c r="F78" s="962"/>
      <c r="G78" s="962"/>
      <c r="H78" s="962"/>
      <c r="I78" s="962"/>
      <c r="J78" s="962"/>
      <c r="K78" s="962"/>
      <c r="L78" s="962"/>
      <c r="M78" s="962"/>
      <c r="N78" s="962"/>
      <c r="O78" s="962"/>
      <c r="P78" s="963"/>
      <c r="Q78" s="964">
        <v>6076</v>
      </c>
      <c r="R78" s="958"/>
      <c r="S78" s="958"/>
      <c r="T78" s="958"/>
      <c r="U78" s="958"/>
      <c r="V78" s="958">
        <v>5891</v>
      </c>
      <c r="W78" s="958"/>
      <c r="X78" s="958"/>
      <c r="Y78" s="958"/>
      <c r="Z78" s="958"/>
      <c r="AA78" s="958">
        <v>185</v>
      </c>
      <c r="AB78" s="958"/>
      <c r="AC78" s="958"/>
      <c r="AD78" s="958"/>
      <c r="AE78" s="958"/>
      <c r="AF78" s="958">
        <v>185</v>
      </c>
      <c r="AG78" s="958"/>
      <c r="AH78" s="958"/>
      <c r="AI78" s="958"/>
      <c r="AJ78" s="958"/>
      <c r="AK78" s="958" t="s">
        <v>560</v>
      </c>
      <c r="AL78" s="958"/>
      <c r="AM78" s="958"/>
      <c r="AN78" s="958"/>
      <c r="AO78" s="958"/>
      <c r="AP78" s="958">
        <v>3341</v>
      </c>
      <c r="AQ78" s="958"/>
      <c r="AR78" s="958"/>
      <c r="AS78" s="958"/>
      <c r="AT78" s="958"/>
      <c r="AU78" s="958" t="s">
        <v>560</v>
      </c>
      <c r="AV78" s="958"/>
      <c r="AW78" s="958"/>
      <c r="AX78" s="958"/>
      <c r="AY78" s="958"/>
      <c r="AZ78" s="959"/>
      <c r="BA78" s="959"/>
      <c r="BB78" s="959"/>
      <c r="BC78" s="959"/>
      <c r="BD78" s="960"/>
      <c r="BE78" s="235"/>
      <c r="BF78" s="235"/>
      <c r="BG78" s="235"/>
      <c r="BH78" s="235"/>
      <c r="BI78" s="235"/>
      <c r="BJ78" s="224"/>
      <c r="BK78" s="224"/>
      <c r="BL78" s="224"/>
      <c r="BM78" s="224"/>
      <c r="BN78" s="224"/>
      <c r="BO78" s="235"/>
      <c r="BP78" s="235"/>
      <c r="BQ78" s="232">
        <v>72</v>
      </c>
      <c r="BR78" s="237"/>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24"/>
    </row>
    <row r="79" spans="1:131" ht="26.25" customHeight="1" x14ac:dyDescent="0.2">
      <c r="A79" s="232">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35"/>
      <c r="BF79" s="235"/>
      <c r="BG79" s="235"/>
      <c r="BH79" s="235"/>
      <c r="BI79" s="235"/>
      <c r="BJ79" s="224"/>
      <c r="BK79" s="224"/>
      <c r="BL79" s="224"/>
      <c r="BM79" s="224"/>
      <c r="BN79" s="224"/>
      <c r="BO79" s="235"/>
      <c r="BP79" s="235"/>
      <c r="BQ79" s="232">
        <v>73</v>
      </c>
      <c r="BR79" s="237"/>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24"/>
    </row>
    <row r="80" spans="1:131" ht="26.25" customHeight="1" x14ac:dyDescent="0.2">
      <c r="A80" s="232">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35"/>
      <c r="BF80" s="235"/>
      <c r="BG80" s="235"/>
      <c r="BH80" s="235"/>
      <c r="BI80" s="235"/>
      <c r="BJ80" s="235"/>
      <c r="BK80" s="235"/>
      <c r="BL80" s="235"/>
      <c r="BM80" s="235"/>
      <c r="BN80" s="235"/>
      <c r="BO80" s="235"/>
      <c r="BP80" s="235"/>
      <c r="BQ80" s="232">
        <v>74</v>
      </c>
      <c r="BR80" s="237"/>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24"/>
    </row>
    <row r="81" spans="1:131" ht="26.25" customHeight="1" x14ac:dyDescent="0.2">
      <c r="A81" s="232">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35"/>
      <c r="BF81" s="235"/>
      <c r="BG81" s="235"/>
      <c r="BH81" s="235"/>
      <c r="BI81" s="235"/>
      <c r="BJ81" s="235"/>
      <c r="BK81" s="235"/>
      <c r="BL81" s="235"/>
      <c r="BM81" s="235"/>
      <c r="BN81" s="235"/>
      <c r="BO81" s="235"/>
      <c r="BP81" s="235"/>
      <c r="BQ81" s="232">
        <v>75</v>
      </c>
      <c r="BR81" s="237"/>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24"/>
    </row>
    <row r="82" spans="1:131" ht="26.25" customHeight="1" x14ac:dyDescent="0.2">
      <c r="A82" s="232">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35"/>
      <c r="BF82" s="235"/>
      <c r="BG82" s="235"/>
      <c r="BH82" s="235"/>
      <c r="BI82" s="235"/>
      <c r="BJ82" s="235"/>
      <c r="BK82" s="235"/>
      <c r="BL82" s="235"/>
      <c r="BM82" s="235"/>
      <c r="BN82" s="235"/>
      <c r="BO82" s="235"/>
      <c r="BP82" s="235"/>
      <c r="BQ82" s="232">
        <v>76</v>
      </c>
      <c r="BR82" s="237"/>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24"/>
    </row>
    <row r="83" spans="1:131" ht="26.25" customHeight="1" x14ac:dyDescent="0.2">
      <c r="A83" s="232">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35"/>
      <c r="BF83" s="235"/>
      <c r="BG83" s="235"/>
      <c r="BH83" s="235"/>
      <c r="BI83" s="235"/>
      <c r="BJ83" s="235"/>
      <c r="BK83" s="235"/>
      <c r="BL83" s="235"/>
      <c r="BM83" s="235"/>
      <c r="BN83" s="235"/>
      <c r="BO83" s="235"/>
      <c r="BP83" s="235"/>
      <c r="BQ83" s="232">
        <v>77</v>
      </c>
      <c r="BR83" s="237"/>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24"/>
    </row>
    <row r="84" spans="1:131" ht="26.25" customHeight="1" x14ac:dyDescent="0.2">
      <c r="A84" s="232">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35"/>
      <c r="BF84" s="235"/>
      <c r="BG84" s="235"/>
      <c r="BH84" s="235"/>
      <c r="BI84" s="235"/>
      <c r="BJ84" s="235"/>
      <c r="BK84" s="235"/>
      <c r="BL84" s="235"/>
      <c r="BM84" s="235"/>
      <c r="BN84" s="235"/>
      <c r="BO84" s="235"/>
      <c r="BP84" s="235"/>
      <c r="BQ84" s="232">
        <v>78</v>
      </c>
      <c r="BR84" s="237"/>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24"/>
    </row>
    <row r="85" spans="1:131" ht="26.25" customHeight="1" x14ac:dyDescent="0.2">
      <c r="A85" s="232">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35"/>
      <c r="BF85" s="235"/>
      <c r="BG85" s="235"/>
      <c r="BH85" s="235"/>
      <c r="BI85" s="235"/>
      <c r="BJ85" s="235"/>
      <c r="BK85" s="235"/>
      <c r="BL85" s="235"/>
      <c r="BM85" s="235"/>
      <c r="BN85" s="235"/>
      <c r="BO85" s="235"/>
      <c r="BP85" s="235"/>
      <c r="BQ85" s="232">
        <v>79</v>
      </c>
      <c r="BR85" s="237"/>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24"/>
    </row>
    <row r="86" spans="1:131" ht="26.25" customHeight="1" x14ac:dyDescent="0.2">
      <c r="A86" s="232">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35"/>
      <c r="BF86" s="235"/>
      <c r="BG86" s="235"/>
      <c r="BH86" s="235"/>
      <c r="BI86" s="235"/>
      <c r="BJ86" s="235"/>
      <c r="BK86" s="235"/>
      <c r="BL86" s="235"/>
      <c r="BM86" s="235"/>
      <c r="BN86" s="235"/>
      <c r="BO86" s="235"/>
      <c r="BP86" s="235"/>
      <c r="BQ86" s="232">
        <v>80</v>
      </c>
      <c r="BR86" s="237"/>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24"/>
    </row>
    <row r="87" spans="1:131" ht="26.25" customHeight="1" x14ac:dyDescent="0.2">
      <c r="A87" s="238">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35"/>
      <c r="BF87" s="235"/>
      <c r="BG87" s="235"/>
      <c r="BH87" s="235"/>
      <c r="BI87" s="235"/>
      <c r="BJ87" s="235"/>
      <c r="BK87" s="235"/>
      <c r="BL87" s="235"/>
      <c r="BM87" s="235"/>
      <c r="BN87" s="235"/>
      <c r="BO87" s="235"/>
      <c r="BP87" s="235"/>
      <c r="BQ87" s="232">
        <v>81</v>
      </c>
      <c r="BR87" s="237"/>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24"/>
    </row>
    <row r="88" spans="1:131" ht="26.25" customHeight="1" thickBot="1" x14ac:dyDescent="0.25">
      <c r="A88" s="234" t="s">
        <v>376</v>
      </c>
      <c r="B88" s="924" t="s">
        <v>398</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12806</v>
      </c>
      <c r="AG88" s="946"/>
      <c r="AH88" s="946"/>
      <c r="AI88" s="946"/>
      <c r="AJ88" s="946"/>
      <c r="AK88" s="950"/>
      <c r="AL88" s="950"/>
      <c r="AM88" s="950"/>
      <c r="AN88" s="950"/>
      <c r="AO88" s="950"/>
      <c r="AP88" s="946">
        <v>19037</v>
      </c>
      <c r="AQ88" s="946"/>
      <c r="AR88" s="946"/>
      <c r="AS88" s="946"/>
      <c r="AT88" s="946"/>
      <c r="AU88" s="946"/>
      <c r="AV88" s="946"/>
      <c r="AW88" s="946"/>
      <c r="AX88" s="946"/>
      <c r="AY88" s="946"/>
      <c r="AZ88" s="947"/>
      <c r="BA88" s="947"/>
      <c r="BB88" s="947"/>
      <c r="BC88" s="947"/>
      <c r="BD88" s="948"/>
      <c r="BE88" s="235"/>
      <c r="BF88" s="235"/>
      <c r="BG88" s="235"/>
      <c r="BH88" s="235"/>
      <c r="BI88" s="235"/>
      <c r="BJ88" s="235"/>
      <c r="BK88" s="235"/>
      <c r="BL88" s="235"/>
      <c r="BM88" s="235"/>
      <c r="BN88" s="235"/>
      <c r="BO88" s="235"/>
      <c r="BP88" s="235"/>
      <c r="BQ88" s="232">
        <v>82</v>
      </c>
      <c r="BR88" s="237"/>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924" t="s">
        <v>399</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7" t="s">
        <v>400</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8" t="s">
        <v>401</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402</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403</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29" t="s">
        <v>404</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405</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24" customFormat="1" ht="26.25" customHeight="1" x14ac:dyDescent="0.2">
      <c r="A109" s="882" t="s">
        <v>406</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407</v>
      </c>
      <c r="AB109" s="883"/>
      <c r="AC109" s="883"/>
      <c r="AD109" s="883"/>
      <c r="AE109" s="884"/>
      <c r="AF109" s="885" t="s">
        <v>408</v>
      </c>
      <c r="AG109" s="883"/>
      <c r="AH109" s="883"/>
      <c r="AI109" s="883"/>
      <c r="AJ109" s="884"/>
      <c r="AK109" s="885" t="s">
        <v>294</v>
      </c>
      <c r="AL109" s="883"/>
      <c r="AM109" s="883"/>
      <c r="AN109" s="883"/>
      <c r="AO109" s="884"/>
      <c r="AP109" s="885" t="s">
        <v>409</v>
      </c>
      <c r="AQ109" s="883"/>
      <c r="AR109" s="883"/>
      <c r="AS109" s="883"/>
      <c r="AT109" s="916"/>
      <c r="AU109" s="882" t="s">
        <v>406</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407</v>
      </c>
      <c r="BR109" s="883"/>
      <c r="BS109" s="883"/>
      <c r="BT109" s="883"/>
      <c r="BU109" s="884"/>
      <c r="BV109" s="885" t="s">
        <v>408</v>
      </c>
      <c r="BW109" s="883"/>
      <c r="BX109" s="883"/>
      <c r="BY109" s="883"/>
      <c r="BZ109" s="884"/>
      <c r="CA109" s="885" t="s">
        <v>294</v>
      </c>
      <c r="CB109" s="883"/>
      <c r="CC109" s="883"/>
      <c r="CD109" s="883"/>
      <c r="CE109" s="884"/>
      <c r="CF109" s="923" t="s">
        <v>409</v>
      </c>
      <c r="CG109" s="923"/>
      <c r="CH109" s="923"/>
      <c r="CI109" s="923"/>
      <c r="CJ109" s="923"/>
      <c r="CK109" s="885" t="s">
        <v>410</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407</v>
      </c>
      <c r="DH109" s="883"/>
      <c r="DI109" s="883"/>
      <c r="DJ109" s="883"/>
      <c r="DK109" s="884"/>
      <c r="DL109" s="885" t="s">
        <v>408</v>
      </c>
      <c r="DM109" s="883"/>
      <c r="DN109" s="883"/>
      <c r="DO109" s="883"/>
      <c r="DP109" s="884"/>
      <c r="DQ109" s="885" t="s">
        <v>294</v>
      </c>
      <c r="DR109" s="883"/>
      <c r="DS109" s="883"/>
      <c r="DT109" s="883"/>
      <c r="DU109" s="884"/>
      <c r="DV109" s="885" t="s">
        <v>409</v>
      </c>
      <c r="DW109" s="883"/>
      <c r="DX109" s="883"/>
      <c r="DY109" s="883"/>
      <c r="DZ109" s="916"/>
    </row>
    <row r="110" spans="1:131" s="224" customFormat="1" ht="26.25" customHeight="1" x14ac:dyDescent="0.2">
      <c r="A110" s="794" t="s">
        <v>411</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452058</v>
      </c>
      <c r="AB110" s="876"/>
      <c r="AC110" s="876"/>
      <c r="AD110" s="876"/>
      <c r="AE110" s="877"/>
      <c r="AF110" s="878">
        <v>460351</v>
      </c>
      <c r="AG110" s="876"/>
      <c r="AH110" s="876"/>
      <c r="AI110" s="876"/>
      <c r="AJ110" s="877"/>
      <c r="AK110" s="878">
        <v>469948</v>
      </c>
      <c r="AL110" s="876"/>
      <c r="AM110" s="876"/>
      <c r="AN110" s="876"/>
      <c r="AO110" s="877"/>
      <c r="AP110" s="879">
        <v>13.5</v>
      </c>
      <c r="AQ110" s="880"/>
      <c r="AR110" s="880"/>
      <c r="AS110" s="880"/>
      <c r="AT110" s="881"/>
      <c r="AU110" s="917" t="s">
        <v>69</v>
      </c>
      <c r="AV110" s="918"/>
      <c r="AW110" s="918"/>
      <c r="AX110" s="918"/>
      <c r="AY110" s="918"/>
      <c r="AZ110" s="847" t="s">
        <v>412</v>
      </c>
      <c r="BA110" s="795"/>
      <c r="BB110" s="795"/>
      <c r="BC110" s="795"/>
      <c r="BD110" s="795"/>
      <c r="BE110" s="795"/>
      <c r="BF110" s="795"/>
      <c r="BG110" s="795"/>
      <c r="BH110" s="795"/>
      <c r="BI110" s="795"/>
      <c r="BJ110" s="795"/>
      <c r="BK110" s="795"/>
      <c r="BL110" s="795"/>
      <c r="BM110" s="795"/>
      <c r="BN110" s="795"/>
      <c r="BO110" s="795"/>
      <c r="BP110" s="796"/>
      <c r="BQ110" s="848">
        <v>4892195</v>
      </c>
      <c r="BR110" s="829"/>
      <c r="BS110" s="829"/>
      <c r="BT110" s="829"/>
      <c r="BU110" s="829"/>
      <c r="BV110" s="829">
        <v>4652185</v>
      </c>
      <c r="BW110" s="829"/>
      <c r="BX110" s="829"/>
      <c r="BY110" s="829"/>
      <c r="BZ110" s="829"/>
      <c r="CA110" s="829">
        <v>4748880</v>
      </c>
      <c r="CB110" s="829"/>
      <c r="CC110" s="829"/>
      <c r="CD110" s="829"/>
      <c r="CE110" s="829"/>
      <c r="CF110" s="853">
        <v>136.4</v>
      </c>
      <c r="CG110" s="854"/>
      <c r="CH110" s="854"/>
      <c r="CI110" s="854"/>
      <c r="CJ110" s="854"/>
      <c r="CK110" s="913" t="s">
        <v>413</v>
      </c>
      <c r="CL110" s="806"/>
      <c r="CM110" s="847" t="s">
        <v>414</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121</v>
      </c>
      <c r="DH110" s="829"/>
      <c r="DI110" s="829"/>
      <c r="DJ110" s="829"/>
      <c r="DK110" s="829"/>
      <c r="DL110" s="829" t="s">
        <v>121</v>
      </c>
      <c r="DM110" s="829"/>
      <c r="DN110" s="829"/>
      <c r="DO110" s="829"/>
      <c r="DP110" s="829"/>
      <c r="DQ110" s="829" t="s">
        <v>121</v>
      </c>
      <c r="DR110" s="829"/>
      <c r="DS110" s="829"/>
      <c r="DT110" s="829"/>
      <c r="DU110" s="829"/>
      <c r="DV110" s="830" t="s">
        <v>121</v>
      </c>
      <c r="DW110" s="830"/>
      <c r="DX110" s="830"/>
      <c r="DY110" s="830"/>
      <c r="DZ110" s="831"/>
    </row>
    <row r="111" spans="1:131" s="224" customFormat="1" ht="26.25" customHeight="1" x14ac:dyDescent="0.2">
      <c r="A111" s="761" t="s">
        <v>415</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121</v>
      </c>
      <c r="AB111" s="906"/>
      <c r="AC111" s="906"/>
      <c r="AD111" s="906"/>
      <c r="AE111" s="907"/>
      <c r="AF111" s="908" t="s">
        <v>121</v>
      </c>
      <c r="AG111" s="906"/>
      <c r="AH111" s="906"/>
      <c r="AI111" s="906"/>
      <c r="AJ111" s="907"/>
      <c r="AK111" s="908" t="s">
        <v>121</v>
      </c>
      <c r="AL111" s="906"/>
      <c r="AM111" s="906"/>
      <c r="AN111" s="906"/>
      <c r="AO111" s="907"/>
      <c r="AP111" s="909" t="s">
        <v>121</v>
      </c>
      <c r="AQ111" s="910"/>
      <c r="AR111" s="910"/>
      <c r="AS111" s="910"/>
      <c r="AT111" s="911"/>
      <c r="AU111" s="919"/>
      <c r="AV111" s="920"/>
      <c r="AW111" s="920"/>
      <c r="AX111" s="920"/>
      <c r="AY111" s="920"/>
      <c r="AZ111" s="802" t="s">
        <v>416</v>
      </c>
      <c r="BA111" s="739"/>
      <c r="BB111" s="739"/>
      <c r="BC111" s="739"/>
      <c r="BD111" s="739"/>
      <c r="BE111" s="739"/>
      <c r="BF111" s="739"/>
      <c r="BG111" s="739"/>
      <c r="BH111" s="739"/>
      <c r="BI111" s="739"/>
      <c r="BJ111" s="739"/>
      <c r="BK111" s="739"/>
      <c r="BL111" s="739"/>
      <c r="BM111" s="739"/>
      <c r="BN111" s="739"/>
      <c r="BO111" s="739"/>
      <c r="BP111" s="740"/>
      <c r="BQ111" s="803" t="s">
        <v>121</v>
      </c>
      <c r="BR111" s="804"/>
      <c r="BS111" s="804"/>
      <c r="BT111" s="804"/>
      <c r="BU111" s="804"/>
      <c r="BV111" s="804" t="s">
        <v>121</v>
      </c>
      <c r="BW111" s="804"/>
      <c r="BX111" s="804"/>
      <c r="BY111" s="804"/>
      <c r="BZ111" s="804"/>
      <c r="CA111" s="804" t="s">
        <v>121</v>
      </c>
      <c r="CB111" s="804"/>
      <c r="CC111" s="804"/>
      <c r="CD111" s="804"/>
      <c r="CE111" s="804"/>
      <c r="CF111" s="862" t="s">
        <v>121</v>
      </c>
      <c r="CG111" s="863"/>
      <c r="CH111" s="863"/>
      <c r="CI111" s="863"/>
      <c r="CJ111" s="863"/>
      <c r="CK111" s="914"/>
      <c r="CL111" s="808"/>
      <c r="CM111" s="802" t="s">
        <v>417</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121</v>
      </c>
      <c r="DH111" s="804"/>
      <c r="DI111" s="804"/>
      <c r="DJ111" s="804"/>
      <c r="DK111" s="804"/>
      <c r="DL111" s="804" t="s">
        <v>121</v>
      </c>
      <c r="DM111" s="804"/>
      <c r="DN111" s="804"/>
      <c r="DO111" s="804"/>
      <c r="DP111" s="804"/>
      <c r="DQ111" s="804" t="s">
        <v>121</v>
      </c>
      <c r="DR111" s="804"/>
      <c r="DS111" s="804"/>
      <c r="DT111" s="804"/>
      <c r="DU111" s="804"/>
      <c r="DV111" s="781" t="s">
        <v>121</v>
      </c>
      <c r="DW111" s="781"/>
      <c r="DX111" s="781"/>
      <c r="DY111" s="781"/>
      <c r="DZ111" s="782"/>
    </row>
    <row r="112" spans="1:131" s="224" customFormat="1" ht="26.25" customHeight="1" x14ac:dyDescent="0.2">
      <c r="A112" s="899" t="s">
        <v>418</v>
      </c>
      <c r="B112" s="900"/>
      <c r="C112" s="739" t="s">
        <v>419</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121</v>
      </c>
      <c r="AB112" s="767"/>
      <c r="AC112" s="767"/>
      <c r="AD112" s="767"/>
      <c r="AE112" s="768"/>
      <c r="AF112" s="769" t="s">
        <v>121</v>
      </c>
      <c r="AG112" s="767"/>
      <c r="AH112" s="767"/>
      <c r="AI112" s="767"/>
      <c r="AJ112" s="768"/>
      <c r="AK112" s="769" t="s">
        <v>121</v>
      </c>
      <c r="AL112" s="767"/>
      <c r="AM112" s="767"/>
      <c r="AN112" s="767"/>
      <c r="AO112" s="768"/>
      <c r="AP112" s="811" t="s">
        <v>121</v>
      </c>
      <c r="AQ112" s="812"/>
      <c r="AR112" s="812"/>
      <c r="AS112" s="812"/>
      <c r="AT112" s="813"/>
      <c r="AU112" s="919"/>
      <c r="AV112" s="920"/>
      <c r="AW112" s="920"/>
      <c r="AX112" s="920"/>
      <c r="AY112" s="920"/>
      <c r="AZ112" s="802" t="s">
        <v>420</v>
      </c>
      <c r="BA112" s="739"/>
      <c r="BB112" s="739"/>
      <c r="BC112" s="739"/>
      <c r="BD112" s="739"/>
      <c r="BE112" s="739"/>
      <c r="BF112" s="739"/>
      <c r="BG112" s="739"/>
      <c r="BH112" s="739"/>
      <c r="BI112" s="739"/>
      <c r="BJ112" s="739"/>
      <c r="BK112" s="739"/>
      <c r="BL112" s="739"/>
      <c r="BM112" s="739"/>
      <c r="BN112" s="739"/>
      <c r="BO112" s="739"/>
      <c r="BP112" s="740"/>
      <c r="BQ112" s="803">
        <v>3498103</v>
      </c>
      <c r="BR112" s="804"/>
      <c r="BS112" s="804"/>
      <c r="BT112" s="804"/>
      <c r="BU112" s="804"/>
      <c r="BV112" s="804">
        <v>3384310</v>
      </c>
      <c r="BW112" s="804"/>
      <c r="BX112" s="804"/>
      <c r="BY112" s="804"/>
      <c r="BZ112" s="804"/>
      <c r="CA112" s="804">
        <v>3145599</v>
      </c>
      <c r="CB112" s="804"/>
      <c r="CC112" s="804"/>
      <c r="CD112" s="804"/>
      <c r="CE112" s="804"/>
      <c r="CF112" s="862">
        <v>90.3</v>
      </c>
      <c r="CG112" s="863"/>
      <c r="CH112" s="863"/>
      <c r="CI112" s="863"/>
      <c r="CJ112" s="863"/>
      <c r="CK112" s="914"/>
      <c r="CL112" s="808"/>
      <c r="CM112" s="802" t="s">
        <v>421</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121</v>
      </c>
      <c r="DH112" s="804"/>
      <c r="DI112" s="804"/>
      <c r="DJ112" s="804"/>
      <c r="DK112" s="804"/>
      <c r="DL112" s="804" t="s">
        <v>121</v>
      </c>
      <c r="DM112" s="804"/>
      <c r="DN112" s="804"/>
      <c r="DO112" s="804"/>
      <c r="DP112" s="804"/>
      <c r="DQ112" s="804" t="s">
        <v>121</v>
      </c>
      <c r="DR112" s="804"/>
      <c r="DS112" s="804"/>
      <c r="DT112" s="804"/>
      <c r="DU112" s="804"/>
      <c r="DV112" s="781" t="s">
        <v>121</v>
      </c>
      <c r="DW112" s="781"/>
      <c r="DX112" s="781"/>
      <c r="DY112" s="781"/>
      <c r="DZ112" s="782"/>
    </row>
    <row r="113" spans="1:130" s="224" customFormat="1" ht="26.25" customHeight="1" x14ac:dyDescent="0.2">
      <c r="A113" s="901"/>
      <c r="B113" s="902"/>
      <c r="C113" s="739" t="s">
        <v>422</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308929</v>
      </c>
      <c r="AB113" s="906"/>
      <c r="AC113" s="906"/>
      <c r="AD113" s="906"/>
      <c r="AE113" s="907"/>
      <c r="AF113" s="908">
        <v>336673</v>
      </c>
      <c r="AG113" s="906"/>
      <c r="AH113" s="906"/>
      <c r="AI113" s="906"/>
      <c r="AJ113" s="907"/>
      <c r="AK113" s="908">
        <v>320913</v>
      </c>
      <c r="AL113" s="906"/>
      <c r="AM113" s="906"/>
      <c r="AN113" s="906"/>
      <c r="AO113" s="907"/>
      <c r="AP113" s="909">
        <v>9.1999999999999993</v>
      </c>
      <c r="AQ113" s="910"/>
      <c r="AR113" s="910"/>
      <c r="AS113" s="910"/>
      <c r="AT113" s="911"/>
      <c r="AU113" s="919"/>
      <c r="AV113" s="920"/>
      <c r="AW113" s="920"/>
      <c r="AX113" s="920"/>
      <c r="AY113" s="920"/>
      <c r="AZ113" s="802" t="s">
        <v>423</v>
      </c>
      <c r="BA113" s="739"/>
      <c r="BB113" s="739"/>
      <c r="BC113" s="739"/>
      <c r="BD113" s="739"/>
      <c r="BE113" s="739"/>
      <c r="BF113" s="739"/>
      <c r="BG113" s="739"/>
      <c r="BH113" s="739"/>
      <c r="BI113" s="739"/>
      <c r="BJ113" s="739"/>
      <c r="BK113" s="739"/>
      <c r="BL113" s="739"/>
      <c r="BM113" s="739"/>
      <c r="BN113" s="739"/>
      <c r="BO113" s="739"/>
      <c r="BP113" s="740"/>
      <c r="BQ113" s="803">
        <v>564281</v>
      </c>
      <c r="BR113" s="804"/>
      <c r="BS113" s="804"/>
      <c r="BT113" s="804"/>
      <c r="BU113" s="804"/>
      <c r="BV113" s="804">
        <v>413155</v>
      </c>
      <c r="BW113" s="804"/>
      <c r="BX113" s="804"/>
      <c r="BY113" s="804"/>
      <c r="BZ113" s="804"/>
      <c r="CA113" s="804">
        <v>422271</v>
      </c>
      <c r="CB113" s="804"/>
      <c r="CC113" s="804"/>
      <c r="CD113" s="804"/>
      <c r="CE113" s="804"/>
      <c r="CF113" s="862">
        <v>12.1</v>
      </c>
      <c r="CG113" s="863"/>
      <c r="CH113" s="863"/>
      <c r="CI113" s="863"/>
      <c r="CJ113" s="863"/>
      <c r="CK113" s="914"/>
      <c r="CL113" s="808"/>
      <c r="CM113" s="802" t="s">
        <v>424</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121</v>
      </c>
      <c r="DH113" s="767"/>
      <c r="DI113" s="767"/>
      <c r="DJ113" s="767"/>
      <c r="DK113" s="768"/>
      <c r="DL113" s="769" t="s">
        <v>121</v>
      </c>
      <c r="DM113" s="767"/>
      <c r="DN113" s="767"/>
      <c r="DO113" s="767"/>
      <c r="DP113" s="768"/>
      <c r="DQ113" s="769" t="s">
        <v>121</v>
      </c>
      <c r="DR113" s="767"/>
      <c r="DS113" s="767"/>
      <c r="DT113" s="767"/>
      <c r="DU113" s="768"/>
      <c r="DV113" s="811" t="s">
        <v>121</v>
      </c>
      <c r="DW113" s="812"/>
      <c r="DX113" s="812"/>
      <c r="DY113" s="812"/>
      <c r="DZ113" s="813"/>
    </row>
    <row r="114" spans="1:130" s="224" customFormat="1" ht="26.25" customHeight="1" x14ac:dyDescent="0.2">
      <c r="A114" s="901"/>
      <c r="B114" s="902"/>
      <c r="C114" s="739" t="s">
        <v>425</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v>44054</v>
      </c>
      <c r="AB114" s="767"/>
      <c r="AC114" s="767"/>
      <c r="AD114" s="767"/>
      <c r="AE114" s="768"/>
      <c r="AF114" s="769">
        <v>42656</v>
      </c>
      <c r="AG114" s="767"/>
      <c r="AH114" s="767"/>
      <c r="AI114" s="767"/>
      <c r="AJ114" s="768"/>
      <c r="AK114" s="769">
        <v>57129</v>
      </c>
      <c r="AL114" s="767"/>
      <c r="AM114" s="767"/>
      <c r="AN114" s="767"/>
      <c r="AO114" s="768"/>
      <c r="AP114" s="811">
        <v>1.6</v>
      </c>
      <c r="AQ114" s="812"/>
      <c r="AR114" s="812"/>
      <c r="AS114" s="812"/>
      <c r="AT114" s="813"/>
      <c r="AU114" s="919"/>
      <c r="AV114" s="920"/>
      <c r="AW114" s="920"/>
      <c r="AX114" s="920"/>
      <c r="AY114" s="920"/>
      <c r="AZ114" s="802" t="s">
        <v>426</v>
      </c>
      <c r="BA114" s="739"/>
      <c r="BB114" s="739"/>
      <c r="BC114" s="739"/>
      <c r="BD114" s="739"/>
      <c r="BE114" s="739"/>
      <c r="BF114" s="739"/>
      <c r="BG114" s="739"/>
      <c r="BH114" s="739"/>
      <c r="BI114" s="739"/>
      <c r="BJ114" s="739"/>
      <c r="BK114" s="739"/>
      <c r="BL114" s="739"/>
      <c r="BM114" s="739"/>
      <c r="BN114" s="739"/>
      <c r="BO114" s="739"/>
      <c r="BP114" s="740"/>
      <c r="BQ114" s="803">
        <v>861998</v>
      </c>
      <c r="BR114" s="804"/>
      <c r="BS114" s="804"/>
      <c r="BT114" s="804"/>
      <c r="BU114" s="804"/>
      <c r="BV114" s="804">
        <v>863786</v>
      </c>
      <c r="BW114" s="804"/>
      <c r="BX114" s="804"/>
      <c r="BY114" s="804"/>
      <c r="BZ114" s="804"/>
      <c r="CA114" s="804">
        <v>791686</v>
      </c>
      <c r="CB114" s="804"/>
      <c r="CC114" s="804"/>
      <c r="CD114" s="804"/>
      <c r="CE114" s="804"/>
      <c r="CF114" s="862">
        <v>22.7</v>
      </c>
      <c r="CG114" s="863"/>
      <c r="CH114" s="863"/>
      <c r="CI114" s="863"/>
      <c r="CJ114" s="863"/>
      <c r="CK114" s="914"/>
      <c r="CL114" s="808"/>
      <c r="CM114" s="802" t="s">
        <v>427</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121</v>
      </c>
      <c r="DH114" s="767"/>
      <c r="DI114" s="767"/>
      <c r="DJ114" s="767"/>
      <c r="DK114" s="768"/>
      <c r="DL114" s="769" t="s">
        <v>121</v>
      </c>
      <c r="DM114" s="767"/>
      <c r="DN114" s="767"/>
      <c r="DO114" s="767"/>
      <c r="DP114" s="768"/>
      <c r="DQ114" s="769" t="s">
        <v>121</v>
      </c>
      <c r="DR114" s="767"/>
      <c r="DS114" s="767"/>
      <c r="DT114" s="767"/>
      <c r="DU114" s="768"/>
      <c r="DV114" s="811" t="s">
        <v>121</v>
      </c>
      <c r="DW114" s="812"/>
      <c r="DX114" s="812"/>
      <c r="DY114" s="812"/>
      <c r="DZ114" s="813"/>
    </row>
    <row r="115" spans="1:130" s="224" customFormat="1" ht="26.25" customHeight="1" x14ac:dyDescent="0.2">
      <c r="A115" s="901"/>
      <c r="B115" s="902"/>
      <c r="C115" s="739" t="s">
        <v>428</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121</v>
      </c>
      <c r="AB115" s="906"/>
      <c r="AC115" s="906"/>
      <c r="AD115" s="906"/>
      <c r="AE115" s="907"/>
      <c r="AF115" s="908" t="s">
        <v>121</v>
      </c>
      <c r="AG115" s="906"/>
      <c r="AH115" s="906"/>
      <c r="AI115" s="906"/>
      <c r="AJ115" s="907"/>
      <c r="AK115" s="908" t="s">
        <v>121</v>
      </c>
      <c r="AL115" s="906"/>
      <c r="AM115" s="906"/>
      <c r="AN115" s="906"/>
      <c r="AO115" s="907"/>
      <c r="AP115" s="909" t="s">
        <v>121</v>
      </c>
      <c r="AQ115" s="910"/>
      <c r="AR115" s="910"/>
      <c r="AS115" s="910"/>
      <c r="AT115" s="911"/>
      <c r="AU115" s="919"/>
      <c r="AV115" s="920"/>
      <c r="AW115" s="920"/>
      <c r="AX115" s="920"/>
      <c r="AY115" s="920"/>
      <c r="AZ115" s="802" t="s">
        <v>429</v>
      </c>
      <c r="BA115" s="739"/>
      <c r="BB115" s="739"/>
      <c r="BC115" s="739"/>
      <c r="BD115" s="739"/>
      <c r="BE115" s="739"/>
      <c r="BF115" s="739"/>
      <c r="BG115" s="739"/>
      <c r="BH115" s="739"/>
      <c r="BI115" s="739"/>
      <c r="BJ115" s="739"/>
      <c r="BK115" s="739"/>
      <c r="BL115" s="739"/>
      <c r="BM115" s="739"/>
      <c r="BN115" s="739"/>
      <c r="BO115" s="739"/>
      <c r="BP115" s="740"/>
      <c r="BQ115" s="803" t="s">
        <v>121</v>
      </c>
      <c r="BR115" s="804"/>
      <c r="BS115" s="804"/>
      <c r="BT115" s="804"/>
      <c r="BU115" s="804"/>
      <c r="BV115" s="804" t="s">
        <v>121</v>
      </c>
      <c r="BW115" s="804"/>
      <c r="BX115" s="804"/>
      <c r="BY115" s="804"/>
      <c r="BZ115" s="804"/>
      <c r="CA115" s="804" t="s">
        <v>121</v>
      </c>
      <c r="CB115" s="804"/>
      <c r="CC115" s="804"/>
      <c r="CD115" s="804"/>
      <c r="CE115" s="804"/>
      <c r="CF115" s="862" t="s">
        <v>121</v>
      </c>
      <c r="CG115" s="863"/>
      <c r="CH115" s="863"/>
      <c r="CI115" s="863"/>
      <c r="CJ115" s="863"/>
      <c r="CK115" s="914"/>
      <c r="CL115" s="808"/>
      <c r="CM115" s="802" t="s">
        <v>430</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121</v>
      </c>
      <c r="DH115" s="767"/>
      <c r="DI115" s="767"/>
      <c r="DJ115" s="767"/>
      <c r="DK115" s="768"/>
      <c r="DL115" s="769" t="s">
        <v>121</v>
      </c>
      <c r="DM115" s="767"/>
      <c r="DN115" s="767"/>
      <c r="DO115" s="767"/>
      <c r="DP115" s="768"/>
      <c r="DQ115" s="769" t="s">
        <v>121</v>
      </c>
      <c r="DR115" s="767"/>
      <c r="DS115" s="767"/>
      <c r="DT115" s="767"/>
      <c r="DU115" s="768"/>
      <c r="DV115" s="811" t="s">
        <v>121</v>
      </c>
      <c r="DW115" s="812"/>
      <c r="DX115" s="812"/>
      <c r="DY115" s="812"/>
      <c r="DZ115" s="813"/>
    </row>
    <row r="116" spans="1:130" s="224" customFormat="1" ht="26.25" customHeight="1" x14ac:dyDescent="0.2">
      <c r="A116" s="903"/>
      <c r="B116" s="904"/>
      <c r="C116" s="826" t="s">
        <v>431</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121</v>
      </c>
      <c r="AB116" s="767"/>
      <c r="AC116" s="767"/>
      <c r="AD116" s="767"/>
      <c r="AE116" s="768"/>
      <c r="AF116" s="769" t="s">
        <v>121</v>
      </c>
      <c r="AG116" s="767"/>
      <c r="AH116" s="767"/>
      <c r="AI116" s="767"/>
      <c r="AJ116" s="768"/>
      <c r="AK116" s="769" t="s">
        <v>121</v>
      </c>
      <c r="AL116" s="767"/>
      <c r="AM116" s="767"/>
      <c r="AN116" s="767"/>
      <c r="AO116" s="768"/>
      <c r="AP116" s="811" t="s">
        <v>121</v>
      </c>
      <c r="AQ116" s="812"/>
      <c r="AR116" s="812"/>
      <c r="AS116" s="812"/>
      <c r="AT116" s="813"/>
      <c r="AU116" s="919"/>
      <c r="AV116" s="920"/>
      <c r="AW116" s="920"/>
      <c r="AX116" s="920"/>
      <c r="AY116" s="920"/>
      <c r="AZ116" s="896" t="s">
        <v>432</v>
      </c>
      <c r="BA116" s="897"/>
      <c r="BB116" s="897"/>
      <c r="BC116" s="897"/>
      <c r="BD116" s="897"/>
      <c r="BE116" s="897"/>
      <c r="BF116" s="897"/>
      <c r="BG116" s="897"/>
      <c r="BH116" s="897"/>
      <c r="BI116" s="897"/>
      <c r="BJ116" s="897"/>
      <c r="BK116" s="897"/>
      <c r="BL116" s="897"/>
      <c r="BM116" s="897"/>
      <c r="BN116" s="897"/>
      <c r="BO116" s="897"/>
      <c r="BP116" s="898"/>
      <c r="BQ116" s="803" t="s">
        <v>121</v>
      </c>
      <c r="BR116" s="804"/>
      <c r="BS116" s="804"/>
      <c r="BT116" s="804"/>
      <c r="BU116" s="804"/>
      <c r="BV116" s="804" t="s">
        <v>121</v>
      </c>
      <c r="BW116" s="804"/>
      <c r="BX116" s="804"/>
      <c r="BY116" s="804"/>
      <c r="BZ116" s="804"/>
      <c r="CA116" s="804" t="s">
        <v>121</v>
      </c>
      <c r="CB116" s="804"/>
      <c r="CC116" s="804"/>
      <c r="CD116" s="804"/>
      <c r="CE116" s="804"/>
      <c r="CF116" s="862" t="s">
        <v>121</v>
      </c>
      <c r="CG116" s="863"/>
      <c r="CH116" s="863"/>
      <c r="CI116" s="863"/>
      <c r="CJ116" s="863"/>
      <c r="CK116" s="914"/>
      <c r="CL116" s="808"/>
      <c r="CM116" s="802" t="s">
        <v>433</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121</v>
      </c>
      <c r="DH116" s="767"/>
      <c r="DI116" s="767"/>
      <c r="DJ116" s="767"/>
      <c r="DK116" s="768"/>
      <c r="DL116" s="769" t="s">
        <v>121</v>
      </c>
      <c r="DM116" s="767"/>
      <c r="DN116" s="767"/>
      <c r="DO116" s="767"/>
      <c r="DP116" s="768"/>
      <c r="DQ116" s="769" t="s">
        <v>121</v>
      </c>
      <c r="DR116" s="767"/>
      <c r="DS116" s="767"/>
      <c r="DT116" s="767"/>
      <c r="DU116" s="768"/>
      <c r="DV116" s="811" t="s">
        <v>121</v>
      </c>
      <c r="DW116" s="812"/>
      <c r="DX116" s="812"/>
      <c r="DY116" s="812"/>
      <c r="DZ116" s="813"/>
    </row>
    <row r="117" spans="1:130" s="224"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434</v>
      </c>
      <c r="Z117" s="884"/>
      <c r="AA117" s="889">
        <v>805041</v>
      </c>
      <c r="AB117" s="890"/>
      <c r="AC117" s="890"/>
      <c r="AD117" s="890"/>
      <c r="AE117" s="891"/>
      <c r="AF117" s="892">
        <v>839680</v>
      </c>
      <c r="AG117" s="890"/>
      <c r="AH117" s="890"/>
      <c r="AI117" s="890"/>
      <c r="AJ117" s="891"/>
      <c r="AK117" s="892">
        <v>847990</v>
      </c>
      <c r="AL117" s="890"/>
      <c r="AM117" s="890"/>
      <c r="AN117" s="890"/>
      <c r="AO117" s="891"/>
      <c r="AP117" s="893"/>
      <c r="AQ117" s="894"/>
      <c r="AR117" s="894"/>
      <c r="AS117" s="894"/>
      <c r="AT117" s="895"/>
      <c r="AU117" s="919"/>
      <c r="AV117" s="920"/>
      <c r="AW117" s="920"/>
      <c r="AX117" s="920"/>
      <c r="AY117" s="920"/>
      <c r="AZ117" s="850" t="s">
        <v>435</v>
      </c>
      <c r="BA117" s="851"/>
      <c r="BB117" s="851"/>
      <c r="BC117" s="851"/>
      <c r="BD117" s="851"/>
      <c r="BE117" s="851"/>
      <c r="BF117" s="851"/>
      <c r="BG117" s="851"/>
      <c r="BH117" s="851"/>
      <c r="BI117" s="851"/>
      <c r="BJ117" s="851"/>
      <c r="BK117" s="851"/>
      <c r="BL117" s="851"/>
      <c r="BM117" s="851"/>
      <c r="BN117" s="851"/>
      <c r="BO117" s="851"/>
      <c r="BP117" s="852"/>
      <c r="BQ117" s="803" t="s">
        <v>121</v>
      </c>
      <c r="BR117" s="804"/>
      <c r="BS117" s="804"/>
      <c r="BT117" s="804"/>
      <c r="BU117" s="804"/>
      <c r="BV117" s="804" t="s">
        <v>121</v>
      </c>
      <c r="BW117" s="804"/>
      <c r="BX117" s="804"/>
      <c r="BY117" s="804"/>
      <c r="BZ117" s="804"/>
      <c r="CA117" s="804" t="s">
        <v>121</v>
      </c>
      <c r="CB117" s="804"/>
      <c r="CC117" s="804"/>
      <c r="CD117" s="804"/>
      <c r="CE117" s="804"/>
      <c r="CF117" s="862" t="s">
        <v>121</v>
      </c>
      <c r="CG117" s="863"/>
      <c r="CH117" s="863"/>
      <c r="CI117" s="863"/>
      <c r="CJ117" s="863"/>
      <c r="CK117" s="914"/>
      <c r="CL117" s="808"/>
      <c r="CM117" s="802" t="s">
        <v>436</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121</v>
      </c>
      <c r="DH117" s="767"/>
      <c r="DI117" s="767"/>
      <c r="DJ117" s="767"/>
      <c r="DK117" s="768"/>
      <c r="DL117" s="769" t="s">
        <v>121</v>
      </c>
      <c r="DM117" s="767"/>
      <c r="DN117" s="767"/>
      <c r="DO117" s="767"/>
      <c r="DP117" s="768"/>
      <c r="DQ117" s="769" t="s">
        <v>121</v>
      </c>
      <c r="DR117" s="767"/>
      <c r="DS117" s="767"/>
      <c r="DT117" s="767"/>
      <c r="DU117" s="768"/>
      <c r="DV117" s="811" t="s">
        <v>121</v>
      </c>
      <c r="DW117" s="812"/>
      <c r="DX117" s="812"/>
      <c r="DY117" s="812"/>
      <c r="DZ117" s="813"/>
    </row>
    <row r="118" spans="1:130" s="224" customFormat="1" ht="26.25" customHeight="1" x14ac:dyDescent="0.2">
      <c r="A118" s="882" t="s">
        <v>410</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407</v>
      </c>
      <c r="AB118" s="883"/>
      <c r="AC118" s="883"/>
      <c r="AD118" s="883"/>
      <c r="AE118" s="884"/>
      <c r="AF118" s="885" t="s">
        <v>408</v>
      </c>
      <c r="AG118" s="883"/>
      <c r="AH118" s="883"/>
      <c r="AI118" s="883"/>
      <c r="AJ118" s="884"/>
      <c r="AK118" s="885" t="s">
        <v>294</v>
      </c>
      <c r="AL118" s="883"/>
      <c r="AM118" s="883"/>
      <c r="AN118" s="883"/>
      <c r="AO118" s="884"/>
      <c r="AP118" s="886" t="s">
        <v>409</v>
      </c>
      <c r="AQ118" s="887"/>
      <c r="AR118" s="887"/>
      <c r="AS118" s="887"/>
      <c r="AT118" s="888"/>
      <c r="AU118" s="919"/>
      <c r="AV118" s="920"/>
      <c r="AW118" s="920"/>
      <c r="AX118" s="920"/>
      <c r="AY118" s="920"/>
      <c r="AZ118" s="825" t="s">
        <v>437</v>
      </c>
      <c r="BA118" s="826"/>
      <c r="BB118" s="826"/>
      <c r="BC118" s="826"/>
      <c r="BD118" s="826"/>
      <c r="BE118" s="826"/>
      <c r="BF118" s="826"/>
      <c r="BG118" s="826"/>
      <c r="BH118" s="826"/>
      <c r="BI118" s="826"/>
      <c r="BJ118" s="826"/>
      <c r="BK118" s="826"/>
      <c r="BL118" s="826"/>
      <c r="BM118" s="826"/>
      <c r="BN118" s="826"/>
      <c r="BO118" s="826"/>
      <c r="BP118" s="827"/>
      <c r="BQ118" s="866" t="s">
        <v>121</v>
      </c>
      <c r="BR118" s="832"/>
      <c r="BS118" s="832"/>
      <c r="BT118" s="832"/>
      <c r="BU118" s="832"/>
      <c r="BV118" s="832" t="s">
        <v>121</v>
      </c>
      <c r="BW118" s="832"/>
      <c r="BX118" s="832"/>
      <c r="BY118" s="832"/>
      <c r="BZ118" s="832"/>
      <c r="CA118" s="832" t="s">
        <v>121</v>
      </c>
      <c r="CB118" s="832"/>
      <c r="CC118" s="832"/>
      <c r="CD118" s="832"/>
      <c r="CE118" s="832"/>
      <c r="CF118" s="862" t="s">
        <v>121</v>
      </c>
      <c r="CG118" s="863"/>
      <c r="CH118" s="863"/>
      <c r="CI118" s="863"/>
      <c r="CJ118" s="863"/>
      <c r="CK118" s="914"/>
      <c r="CL118" s="808"/>
      <c r="CM118" s="802" t="s">
        <v>438</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121</v>
      </c>
      <c r="DH118" s="767"/>
      <c r="DI118" s="767"/>
      <c r="DJ118" s="767"/>
      <c r="DK118" s="768"/>
      <c r="DL118" s="769" t="s">
        <v>121</v>
      </c>
      <c r="DM118" s="767"/>
      <c r="DN118" s="767"/>
      <c r="DO118" s="767"/>
      <c r="DP118" s="768"/>
      <c r="DQ118" s="769" t="s">
        <v>121</v>
      </c>
      <c r="DR118" s="767"/>
      <c r="DS118" s="767"/>
      <c r="DT118" s="767"/>
      <c r="DU118" s="768"/>
      <c r="DV118" s="811" t="s">
        <v>121</v>
      </c>
      <c r="DW118" s="812"/>
      <c r="DX118" s="812"/>
      <c r="DY118" s="812"/>
      <c r="DZ118" s="813"/>
    </row>
    <row r="119" spans="1:130" s="224" customFormat="1" ht="26.25" customHeight="1" x14ac:dyDescent="0.2">
      <c r="A119" s="805" t="s">
        <v>413</v>
      </c>
      <c r="B119" s="806"/>
      <c r="C119" s="847" t="s">
        <v>414</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121</v>
      </c>
      <c r="AB119" s="876"/>
      <c r="AC119" s="876"/>
      <c r="AD119" s="876"/>
      <c r="AE119" s="877"/>
      <c r="AF119" s="878" t="s">
        <v>121</v>
      </c>
      <c r="AG119" s="876"/>
      <c r="AH119" s="876"/>
      <c r="AI119" s="876"/>
      <c r="AJ119" s="877"/>
      <c r="AK119" s="878" t="s">
        <v>121</v>
      </c>
      <c r="AL119" s="876"/>
      <c r="AM119" s="876"/>
      <c r="AN119" s="876"/>
      <c r="AO119" s="877"/>
      <c r="AP119" s="879" t="s">
        <v>121</v>
      </c>
      <c r="AQ119" s="880"/>
      <c r="AR119" s="880"/>
      <c r="AS119" s="880"/>
      <c r="AT119" s="881"/>
      <c r="AU119" s="921"/>
      <c r="AV119" s="922"/>
      <c r="AW119" s="922"/>
      <c r="AX119" s="922"/>
      <c r="AY119" s="922"/>
      <c r="AZ119" s="245" t="s">
        <v>177</v>
      </c>
      <c r="BA119" s="245"/>
      <c r="BB119" s="245"/>
      <c r="BC119" s="245"/>
      <c r="BD119" s="245"/>
      <c r="BE119" s="245"/>
      <c r="BF119" s="245"/>
      <c r="BG119" s="245"/>
      <c r="BH119" s="245"/>
      <c r="BI119" s="245"/>
      <c r="BJ119" s="245"/>
      <c r="BK119" s="245"/>
      <c r="BL119" s="245"/>
      <c r="BM119" s="245"/>
      <c r="BN119" s="245"/>
      <c r="BO119" s="864" t="s">
        <v>439</v>
      </c>
      <c r="BP119" s="865"/>
      <c r="BQ119" s="866">
        <v>9816577</v>
      </c>
      <c r="BR119" s="832"/>
      <c r="BS119" s="832"/>
      <c r="BT119" s="832"/>
      <c r="BU119" s="832"/>
      <c r="BV119" s="832">
        <v>9313436</v>
      </c>
      <c r="BW119" s="832"/>
      <c r="BX119" s="832"/>
      <c r="BY119" s="832"/>
      <c r="BZ119" s="832"/>
      <c r="CA119" s="832">
        <v>9108436</v>
      </c>
      <c r="CB119" s="832"/>
      <c r="CC119" s="832"/>
      <c r="CD119" s="832"/>
      <c r="CE119" s="832"/>
      <c r="CF119" s="735"/>
      <c r="CG119" s="736"/>
      <c r="CH119" s="736"/>
      <c r="CI119" s="736"/>
      <c r="CJ119" s="821"/>
      <c r="CK119" s="915"/>
      <c r="CL119" s="810"/>
      <c r="CM119" s="825" t="s">
        <v>440</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121</v>
      </c>
      <c r="DH119" s="751"/>
      <c r="DI119" s="751"/>
      <c r="DJ119" s="751"/>
      <c r="DK119" s="752"/>
      <c r="DL119" s="753" t="s">
        <v>121</v>
      </c>
      <c r="DM119" s="751"/>
      <c r="DN119" s="751"/>
      <c r="DO119" s="751"/>
      <c r="DP119" s="752"/>
      <c r="DQ119" s="753" t="s">
        <v>121</v>
      </c>
      <c r="DR119" s="751"/>
      <c r="DS119" s="751"/>
      <c r="DT119" s="751"/>
      <c r="DU119" s="752"/>
      <c r="DV119" s="835" t="s">
        <v>121</v>
      </c>
      <c r="DW119" s="836"/>
      <c r="DX119" s="836"/>
      <c r="DY119" s="836"/>
      <c r="DZ119" s="837"/>
    </row>
    <row r="120" spans="1:130" s="224" customFormat="1" ht="26.25" customHeight="1" x14ac:dyDescent="0.2">
      <c r="A120" s="807"/>
      <c r="B120" s="808"/>
      <c r="C120" s="802" t="s">
        <v>417</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121</v>
      </c>
      <c r="AB120" s="767"/>
      <c r="AC120" s="767"/>
      <c r="AD120" s="767"/>
      <c r="AE120" s="768"/>
      <c r="AF120" s="769" t="s">
        <v>121</v>
      </c>
      <c r="AG120" s="767"/>
      <c r="AH120" s="767"/>
      <c r="AI120" s="767"/>
      <c r="AJ120" s="768"/>
      <c r="AK120" s="769" t="s">
        <v>121</v>
      </c>
      <c r="AL120" s="767"/>
      <c r="AM120" s="767"/>
      <c r="AN120" s="767"/>
      <c r="AO120" s="768"/>
      <c r="AP120" s="811" t="s">
        <v>121</v>
      </c>
      <c r="AQ120" s="812"/>
      <c r="AR120" s="812"/>
      <c r="AS120" s="812"/>
      <c r="AT120" s="813"/>
      <c r="AU120" s="867" t="s">
        <v>441</v>
      </c>
      <c r="AV120" s="868"/>
      <c r="AW120" s="868"/>
      <c r="AX120" s="868"/>
      <c r="AY120" s="869"/>
      <c r="AZ120" s="847" t="s">
        <v>442</v>
      </c>
      <c r="BA120" s="795"/>
      <c r="BB120" s="795"/>
      <c r="BC120" s="795"/>
      <c r="BD120" s="795"/>
      <c r="BE120" s="795"/>
      <c r="BF120" s="795"/>
      <c r="BG120" s="795"/>
      <c r="BH120" s="795"/>
      <c r="BI120" s="795"/>
      <c r="BJ120" s="795"/>
      <c r="BK120" s="795"/>
      <c r="BL120" s="795"/>
      <c r="BM120" s="795"/>
      <c r="BN120" s="795"/>
      <c r="BO120" s="795"/>
      <c r="BP120" s="796"/>
      <c r="BQ120" s="848">
        <v>2657593</v>
      </c>
      <c r="BR120" s="829"/>
      <c r="BS120" s="829"/>
      <c r="BT120" s="829"/>
      <c r="BU120" s="829"/>
      <c r="BV120" s="829">
        <v>2635429</v>
      </c>
      <c r="BW120" s="829"/>
      <c r="BX120" s="829"/>
      <c r="BY120" s="829"/>
      <c r="BZ120" s="829"/>
      <c r="CA120" s="829">
        <v>2387814</v>
      </c>
      <c r="CB120" s="829"/>
      <c r="CC120" s="829"/>
      <c r="CD120" s="829"/>
      <c r="CE120" s="829"/>
      <c r="CF120" s="853">
        <v>68.599999999999994</v>
      </c>
      <c r="CG120" s="854"/>
      <c r="CH120" s="854"/>
      <c r="CI120" s="854"/>
      <c r="CJ120" s="854"/>
      <c r="CK120" s="855" t="s">
        <v>443</v>
      </c>
      <c r="CL120" s="839"/>
      <c r="CM120" s="839"/>
      <c r="CN120" s="839"/>
      <c r="CO120" s="840"/>
      <c r="CP120" s="859" t="s">
        <v>391</v>
      </c>
      <c r="CQ120" s="860"/>
      <c r="CR120" s="860"/>
      <c r="CS120" s="860"/>
      <c r="CT120" s="860"/>
      <c r="CU120" s="860"/>
      <c r="CV120" s="860"/>
      <c r="CW120" s="860"/>
      <c r="CX120" s="860"/>
      <c r="CY120" s="860"/>
      <c r="CZ120" s="860"/>
      <c r="DA120" s="860"/>
      <c r="DB120" s="860"/>
      <c r="DC120" s="860"/>
      <c r="DD120" s="860"/>
      <c r="DE120" s="860"/>
      <c r="DF120" s="861"/>
      <c r="DG120" s="848" t="s">
        <v>121</v>
      </c>
      <c r="DH120" s="829"/>
      <c r="DI120" s="829"/>
      <c r="DJ120" s="829"/>
      <c r="DK120" s="829"/>
      <c r="DL120" s="829" t="s">
        <v>121</v>
      </c>
      <c r="DM120" s="829"/>
      <c r="DN120" s="829"/>
      <c r="DO120" s="829"/>
      <c r="DP120" s="829"/>
      <c r="DQ120" s="829">
        <v>3145599</v>
      </c>
      <c r="DR120" s="829"/>
      <c r="DS120" s="829"/>
      <c r="DT120" s="829"/>
      <c r="DU120" s="829"/>
      <c r="DV120" s="830">
        <v>90.3</v>
      </c>
      <c r="DW120" s="830"/>
      <c r="DX120" s="830"/>
      <c r="DY120" s="830"/>
      <c r="DZ120" s="831"/>
    </row>
    <row r="121" spans="1:130" s="224" customFormat="1" ht="26.25" customHeight="1" x14ac:dyDescent="0.2">
      <c r="A121" s="807"/>
      <c r="B121" s="808"/>
      <c r="C121" s="850" t="s">
        <v>444</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121</v>
      </c>
      <c r="AB121" s="767"/>
      <c r="AC121" s="767"/>
      <c r="AD121" s="767"/>
      <c r="AE121" s="768"/>
      <c r="AF121" s="769" t="s">
        <v>121</v>
      </c>
      <c r="AG121" s="767"/>
      <c r="AH121" s="767"/>
      <c r="AI121" s="767"/>
      <c r="AJ121" s="768"/>
      <c r="AK121" s="769" t="s">
        <v>121</v>
      </c>
      <c r="AL121" s="767"/>
      <c r="AM121" s="767"/>
      <c r="AN121" s="767"/>
      <c r="AO121" s="768"/>
      <c r="AP121" s="811" t="s">
        <v>121</v>
      </c>
      <c r="AQ121" s="812"/>
      <c r="AR121" s="812"/>
      <c r="AS121" s="812"/>
      <c r="AT121" s="813"/>
      <c r="AU121" s="870"/>
      <c r="AV121" s="871"/>
      <c r="AW121" s="871"/>
      <c r="AX121" s="871"/>
      <c r="AY121" s="872"/>
      <c r="AZ121" s="802" t="s">
        <v>445</v>
      </c>
      <c r="BA121" s="739"/>
      <c r="BB121" s="739"/>
      <c r="BC121" s="739"/>
      <c r="BD121" s="739"/>
      <c r="BE121" s="739"/>
      <c r="BF121" s="739"/>
      <c r="BG121" s="739"/>
      <c r="BH121" s="739"/>
      <c r="BI121" s="739"/>
      <c r="BJ121" s="739"/>
      <c r="BK121" s="739"/>
      <c r="BL121" s="739"/>
      <c r="BM121" s="739"/>
      <c r="BN121" s="739"/>
      <c r="BO121" s="739"/>
      <c r="BP121" s="740"/>
      <c r="BQ121" s="803" t="s">
        <v>121</v>
      </c>
      <c r="BR121" s="804"/>
      <c r="BS121" s="804"/>
      <c r="BT121" s="804"/>
      <c r="BU121" s="804"/>
      <c r="BV121" s="804" t="s">
        <v>121</v>
      </c>
      <c r="BW121" s="804"/>
      <c r="BX121" s="804"/>
      <c r="BY121" s="804"/>
      <c r="BZ121" s="804"/>
      <c r="CA121" s="804" t="s">
        <v>121</v>
      </c>
      <c r="CB121" s="804"/>
      <c r="CC121" s="804"/>
      <c r="CD121" s="804"/>
      <c r="CE121" s="804"/>
      <c r="CF121" s="862" t="s">
        <v>121</v>
      </c>
      <c r="CG121" s="863"/>
      <c r="CH121" s="863"/>
      <c r="CI121" s="863"/>
      <c r="CJ121" s="863"/>
      <c r="CK121" s="856"/>
      <c r="CL121" s="842"/>
      <c r="CM121" s="842"/>
      <c r="CN121" s="842"/>
      <c r="CO121" s="843"/>
      <c r="CP121" s="822" t="s">
        <v>389</v>
      </c>
      <c r="CQ121" s="823"/>
      <c r="CR121" s="823"/>
      <c r="CS121" s="823"/>
      <c r="CT121" s="823"/>
      <c r="CU121" s="823"/>
      <c r="CV121" s="823"/>
      <c r="CW121" s="823"/>
      <c r="CX121" s="823"/>
      <c r="CY121" s="823"/>
      <c r="CZ121" s="823"/>
      <c r="DA121" s="823"/>
      <c r="DB121" s="823"/>
      <c r="DC121" s="823"/>
      <c r="DD121" s="823"/>
      <c r="DE121" s="823"/>
      <c r="DF121" s="824"/>
      <c r="DG121" s="803" t="s">
        <v>121</v>
      </c>
      <c r="DH121" s="804"/>
      <c r="DI121" s="804"/>
      <c r="DJ121" s="804"/>
      <c r="DK121" s="804"/>
      <c r="DL121" s="804" t="s">
        <v>121</v>
      </c>
      <c r="DM121" s="804"/>
      <c r="DN121" s="804"/>
      <c r="DO121" s="804"/>
      <c r="DP121" s="804"/>
      <c r="DQ121" s="804" t="s">
        <v>121</v>
      </c>
      <c r="DR121" s="804"/>
      <c r="DS121" s="804"/>
      <c r="DT121" s="804"/>
      <c r="DU121" s="804"/>
      <c r="DV121" s="781" t="s">
        <v>121</v>
      </c>
      <c r="DW121" s="781"/>
      <c r="DX121" s="781"/>
      <c r="DY121" s="781"/>
      <c r="DZ121" s="782"/>
    </row>
    <row r="122" spans="1:130" s="224" customFormat="1" ht="26.25" customHeight="1" x14ac:dyDescent="0.2">
      <c r="A122" s="807"/>
      <c r="B122" s="808"/>
      <c r="C122" s="802" t="s">
        <v>427</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121</v>
      </c>
      <c r="AB122" s="767"/>
      <c r="AC122" s="767"/>
      <c r="AD122" s="767"/>
      <c r="AE122" s="768"/>
      <c r="AF122" s="769" t="s">
        <v>121</v>
      </c>
      <c r="AG122" s="767"/>
      <c r="AH122" s="767"/>
      <c r="AI122" s="767"/>
      <c r="AJ122" s="768"/>
      <c r="AK122" s="769" t="s">
        <v>121</v>
      </c>
      <c r="AL122" s="767"/>
      <c r="AM122" s="767"/>
      <c r="AN122" s="767"/>
      <c r="AO122" s="768"/>
      <c r="AP122" s="811" t="s">
        <v>121</v>
      </c>
      <c r="AQ122" s="812"/>
      <c r="AR122" s="812"/>
      <c r="AS122" s="812"/>
      <c r="AT122" s="813"/>
      <c r="AU122" s="870"/>
      <c r="AV122" s="871"/>
      <c r="AW122" s="871"/>
      <c r="AX122" s="871"/>
      <c r="AY122" s="872"/>
      <c r="AZ122" s="825" t="s">
        <v>446</v>
      </c>
      <c r="BA122" s="826"/>
      <c r="BB122" s="826"/>
      <c r="BC122" s="826"/>
      <c r="BD122" s="826"/>
      <c r="BE122" s="826"/>
      <c r="BF122" s="826"/>
      <c r="BG122" s="826"/>
      <c r="BH122" s="826"/>
      <c r="BI122" s="826"/>
      <c r="BJ122" s="826"/>
      <c r="BK122" s="826"/>
      <c r="BL122" s="826"/>
      <c r="BM122" s="826"/>
      <c r="BN122" s="826"/>
      <c r="BO122" s="826"/>
      <c r="BP122" s="827"/>
      <c r="BQ122" s="866">
        <v>5668303</v>
      </c>
      <c r="BR122" s="832"/>
      <c r="BS122" s="832"/>
      <c r="BT122" s="832"/>
      <c r="BU122" s="832"/>
      <c r="BV122" s="832">
        <v>5734586</v>
      </c>
      <c r="BW122" s="832"/>
      <c r="BX122" s="832"/>
      <c r="BY122" s="832"/>
      <c r="BZ122" s="832"/>
      <c r="CA122" s="832">
        <v>5533226</v>
      </c>
      <c r="CB122" s="832"/>
      <c r="CC122" s="832"/>
      <c r="CD122" s="832"/>
      <c r="CE122" s="832"/>
      <c r="CF122" s="833">
        <v>158.9</v>
      </c>
      <c r="CG122" s="834"/>
      <c r="CH122" s="834"/>
      <c r="CI122" s="834"/>
      <c r="CJ122" s="834"/>
      <c r="CK122" s="856"/>
      <c r="CL122" s="842"/>
      <c r="CM122" s="842"/>
      <c r="CN122" s="842"/>
      <c r="CO122" s="843"/>
      <c r="CP122" s="822" t="s">
        <v>390</v>
      </c>
      <c r="CQ122" s="823"/>
      <c r="CR122" s="823"/>
      <c r="CS122" s="823"/>
      <c r="CT122" s="823"/>
      <c r="CU122" s="823"/>
      <c r="CV122" s="823"/>
      <c r="CW122" s="823"/>
      <c r="CX122" s="823"/>
      <c r="CY122" s="823"/>
      <c r="CZ122" s="823"/>
      <c r="DA122" s="823"/>
      <c r="DB122" s="823"/>
      <c r="DC122" s="823"/>
      <c r="DD122" s="823"/>
      <c r="DE122" s="823"/>
      <c r="DF122" s="824"/>
      <c r="DG122" s="803" t="s">
        <v>121</v>
      </c>
      <c r="DH122" s="804"/>
      <c r="DI122" s="804"/>
      <c r="DJ122" s="804"/>
      <c r="DK122" s="804"/>
      <c r="DL122" s="804" t="s">
        <v>121</v>
      </c>
      <c r="DM122" s="804"/>
      <c r="DN122" s="804"/>
      <c r="DO122" s="804"/>
      <c r="DP122" s="804"/>
      <c r="DQ122" s="804" t="s">
        <v>121</v>
      </c>
      <c r="DR122" s="804"/>
      <c r="DS122" s="804"/>
      <c r="DT122" s="804"/>
      <c r="DU122" s="804"/>
      <c r="DV122" s="781" t="s">
        <v>121</v>
      </c>
      <c r="DW122" s="781"/>
      <c r="DX122" s="781"/>
      <c r="DY122" s="781"/>
      <c r="DZ122" s="782"/>
    </row>
    <row r="123" spans="1:130" s="224" customFormat="1" ht="26.25" customHeight="1" x14ac:dyDescent="0.2">
      <c r="A123" s="807"/>
      <c r="B123" s="808"/>
      <c r="C123" s="802" t="s">
        <v>433</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121</v>
      </c>
      <c r="AB123" s="767"/>
      <c r="AC123" s="767"/>
      <c r="AD123" s="767"/>
      <c r="AE123" s="768"/>
      <c r="AF123" s="769" t="s">
        <v>121</v>
      </c>
      <c r="AG123" s="767"/>
      <c r="AH123" s="767"/>
      <c r="AI123" s="767"/>
      <c r="AJ123" s="768"/>
      <c r="AK123" s="769" t="s">
        <v>121</v>
      </c>
      <c r="AL123" s="767"/>
      <c r="AM123" s="767"/>
      <c r="AN123" s="767"/>
      <c r="AO123" s="768"/>
      <c r="AP123" s="811" t="s">
        <v>121</v>
      </c>
      <c r="AQ123" s="812"/>
      <c r="AR123" s="812"/>
      <c r="AS123" s="812"/>
      <c r="AT123" s="813"/>
      <c r="AU123" s="873"/>
      <c r="AV123" s="874"/>
      <c r="AW123" s="874"/>
      <c r="AX123" s="874"/>
      <c r="AY123" s="874"/>
      <c r="AZ123" s="245" t="s">
        <v>177</v>
      </c>
      <c r="BA123" s="245"/>
      <c r="BB123" s="245"/>
      <c r="BC123" s="245"/>
      <c r="BD123" s="245"/>
      <c r="BE123" s="245"/>
      <c r="BF123" s="245"/>
      <c r="BG123" s="245"/>
      <c r="BH123" s="245"/>
      <c r="BI123" s="245"/>
      <c r="BJ123" s="245"/>
      <c r="BK123" s="245"/>
      <c r="BL123" s="245"/>
      <c r="BM123" s="245"/>
      <c r="BN123" s="245"/>
      <c r="BO123" s="864" t="s">
        <v>447</v>
      </c>
      <c r="BP123" s="865"/>
      <c r="BQ123" s="819">
        <v>8325896</v>
      </c>
      <c r="BR123" s="820"/>
      <c r="BS123" s="820"/>
      <c r="BT123" s="820"/>
      <c r="BU123" s="820"/>
      <c r="BV123" s="820">
        <v>8370015</v>
      </c>
      <c r="BW123" s="820"/>
      <c r="BX123" s="820"/>
      <c r="BY123" s="820"/>
      <c r="BZ123" s="820"/>
      <c r="CA123" s="820">
        <v>7921040</v>
      </c>
      <c r="CB123" s="820"/>
      <c r="CC123" s="820"/>
      <c r="CD123" s="820"/>
      <c r="CE123" s="820"/>
      <c r="CF123" s="735"/>
      <c r="CG123" s="736"/>
      <c r="CH123" s="736"/>
      <c r="CI123" s="736"/>
      <c r="CJ123" s="821"/>
      <c r="CK123" s="856"/>
      <c r="CL123" s="842"/>
      <c r="CM123" s="842"/>
      <c r="CN123" s="842"/>
      <c r="CO123" s="843"/>
      <c r="CP123" s="822" t="s">
        <v>388</v>
      </c>
      <c r="CQ123" s="823"/>
      <c r="CR123" s="823"/>
      <c r="CS123" s="823"/>
      <c r="CT123" s="823"/>
      <c r="CU123" s="823"/>
      <c r="CV123" s="823"/>
      <c r="CW123" s="823"/>
      <c r="CX123" s="823"/>
      <c r="CY123" s="823"/>
      <c r="CZ123" s="823"/>
      <c r="DA123" s="823"/>
      <c r="DB123" s="823"/>
      <c r="DC123" s="823"/>
      <c r="DD123" s="823"/>
      <c r="DE123" s="823"/>
      <c r="DF123" s="824"/>
      <c r="DG123" s="766" t="s">
        <v>121</v>
      </c>
      <c r="DH123" s="767"/>
      <c r="DI123" s="767"/>
      <c r="DJ123" s="767"/>
      <c r="DK123" s="768"/>
      <c r="DL123" s="769" t="s">
        <v>121</v>
      </c>
      <c r="DM123" s="767"/>
      <c r="DN123" s="767"/>
      <c r="DO123" s="767"/>
      <c r="DP123" s="768"/>
      <c r="DQ123" s="769" t="s">
        <v>121</v>
      </c>
      <c r="DR123" s="767"/>
      <c r="DS123" s="767"/>
      <c r="DT123" s="767"/>
      <c r="DU123" s="768"/>
      <c r="DV123" s="811" t="s">
        <v>121</v>
      </c>
      <c r="DW123" s="812"/>
      <c r="DX123" s="812"/>
      <c r="DY123" s="812"/>
      <c r="DZ123" s="813"/>
    </row>
    <row r="124" spans="1:130" s="224" customFormat="1" ht="26.25" customHeight="1" thickBot="1" x14ac:dyDescent="0.25">
      <c r="A124" s="807"/>
      <c r="B124" s="808"/>
      <c r="C124" s="802" t="s">
        <v>436</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121</v>
      </c>
      <c r="AB124" s="767"/>
      <c r="AC124" s="767"/>
      <c r="AD124" s="767"/>
      <c r="AE124" s="768"/>
      <c r="AF124" s="769" t="s">
        <v>121</v>
      </c>
      <c r="AG124" s="767"/>
      <c r="AH124" s="767"/>
      <c r="AI124" s="767"/>
      <c r="AJ124" s="768"/>
      <c r="AK124" s="769" t="s">
        <v>121</v>
      </c>
      <c r="AL124" s="767"/>
      <c r="AM124" s="767"/>
      <c r="AN124" s="767"/>
      <c r="AO124" s="768"/>
      <c r="AP124" s="811" t="s">
        <v>121</v>
      </c>
      <c r="AQ124" s="812"/>
      <c r="AR124" s="812"/>
      <c r="AS124" s="812"/>
      <c r="AT124" s="813"/>
      <c r="AU124" s="814" t="s">
        <v>448</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v>42.2</v>
      </c>
      <c r="BR124" s="818"/>
      <c r="BS124" s="818"/>
      <c r="BT124" s="818"/>
      <c r="BU124" s="818"/>
      <c r="BV124" s="818">
        <v>27.5</v>
      </c>
      <c r="BW124" s="818"/>
      <c r="BX124" s="818"/>
      <c r="BY124" s="818"/>
      <c r="BZ124" s="818"/>
      <c r="CA124" s="818">
        <v>34</v>
      </c>
      <c r="CB124" s="818"/>
      <c r="CC124" s="818"/>
      <c r="CD124" s="818"/>
      <c r="CE124" s="818"/>
      <c r="CF124" s="713"/>
      <c r="CG124" s="714"/>
      <c r="CH124" s="714"/>
      <c r="CI124" s="714"/>
      <c r="CJ124" s="849"/>
      <c r="CK124" s="857"/>
      <c r="CL124" s="857"/>
      <c r="CM124" s="857"/>
      <c r="CN124" s="857"/>
      <c r="CO124" s="858"/>
      <c r="CP124" s="822" t="s">
        <v>449</v>
      </c>
      <c r="CQ124" s="823"/>
      <c r="CR124" s="823"/>
      <c r="CS124" s="823"/>
      <c r="CT124" s="823"/>
      <c r="CU124" s="823"/>
      <c r="CV124" s="823"/>
      <c r="CW124" s="823"/>
      <c r="CX124" s="823"/>
      <c r="CY124" s="823"/>
      <c r="CZ124" s="823"/>
      <c r="DA124" s="823"/>
      <c r="DB124" s="823"/>
      <c r="DC124" s="823"/>
      <c r="DD124" s="823"/>
      <c r="DE124" s="823"/>
      <c r="DF124" s="824"/>
      <c r="DG124" s="750">
        <v>3498103</v>
      </c>
      <c r="DH124" s="751"/>
      <c r="DI124" s="751"/>
      <c r="DJ124" s="751"/>
      <c r="DK124" s="752"/>
      <c r="DL124" s="753">
        <v>3384310</v>
      </c>
      <c r="DM124" s="751"/>
      <c r="DN124" s="751"/>
      <c r="DO124" s="751"/>
      <c r="DP124" s="752"/>
      <c r="DQ124" s="753" t="s">
        <v>121</v>
      </c>
      <c r="DR124" s="751"/>
      <c r="DS124" s="751"/>
      <c r="DT124" s="751"/>
      <c r="DU124" s="752"/>
      <c r="DV124" s="835" t="s">
        <v>121</v>
      </c>
      <c r="DW124" s="836"/>
      <c r="DX124" s="836"/>
      <c r="DY124" s="836"/>
      <c r="DZ124" s="837"/>
    </row>
    <row r="125" spans="1:130" s="224" customFormat="1" ht="26.25" customHeight="1" x14ac:dyDescent="0.2">
      <c r="A125" s="807"/>
      <c r="B125" s="808"/>
      <c r="C125" s="802" t="s">
        <v>438</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121</v>
      </c>
      <c r="AB125" s="767"/>
      <c r="AC125" s="767"/>
      <c r="AD125" s="767"/>
      <c r="AE125" s="768"/>
      <c r="AF125" s="769" t="s">
        <v>121</v>
      </c>
      <c r="AG125" s="767"/>
      <c r="AH125" s="767"/>
      <c r="AI125" s="767"/>
      <c r="AJ125" s="768"/>
      <c r="AK125" s="769" t="s">
        <v>121</v>
      </c>
      <c r="AL125" s="767"/>
      <c r="AM125" s="767"/>
      <c r="AN125" s="767"/>
      <c r="AO125" s="768"/>
      <c r="AP125" s="811" t="s">
        <v>121</v>
      </c>
      <c r="AQ125" s="812"/>
      <c r="AR125" s="812"/>
      <c r="AS125" s="812"/>
      <c r="AT125" s="813"/>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38" t="s">
        <v>450</v>
      </c>
      <c r="CL125" s="839"/>
      <c r="CM125" s="839"/>
      <c r="CN125" s="839"/>
      <c r="CO125" s="840"/>
      <c r="CP125" s="847" t="s">
        <v>451</v>
      </c>
      <c r="CQ125" s="795"/>
      <c r="CR125" s="795"/>
      <c r="CS125" s="795"/>
      <c r="CT125" s="795"/>
      <c r="CU125" s="795"/>
      <c r="CV125" s="795"/>
      <c r="CW125" s="795"/>
      <c r="CX125" s="795"/>
      <c r="CY125" s="795"/>
      <c r="CZ125" s="795"/>
      <c r="DA125" s="795"/>
      <c r="DB125" s="795"/>
      <c r="DC125" s="795"/>
      <c r="DD125" s="795"/>
      <c r="DE125" s="795"/>
      <c r="DF125" s="796"/>
      <c r="DG125" s="848" t="s">
        <v>121</v>
      </c>
      <c r="DH125" s="829"/>
      <c r="DI125" s="829"/>
      <c r="DJ125" s="829"/>
      <c r="DK125" s="829"/>
      <c r="DL125" s="829" t="s">
        <v>121</v>
      </c>
      <c r="DM125" s="829"/>
      <c r="DN125" s="829"/>
      <c r="DO125" s="829"/>
      <c r="DP125" s="829"/>
      <c r="DQ125" s="829" t="s">
        <v>121</v>
      </c>
      <c r="DR125" s="829"/>
      <c r="DS125" s="829"/>
      <c r="DT125" s="829"/>
      <c r="DU125" s="829"/>
      <c r="DV125" s="830" t="s">
        <v>121</v>
      </c>
      <c r="DW125" s="830"/>
      <c r="DX125" s="830"/>
      <c r="DY125" s="830"/>
      <c r="DZ125" s="831"/>
    </row>
    <row r="126" spans="1:130" s="224" customFormat="1" ht="26.25" customHeight="1" thickBot="1" x14ac:dyDescent="0.25">
      <c r="A126" s="807"/>
      <c r="B126" s="808"/>
      <c r="C126" s="802" t="s">
        <v>440</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121</v>
      </c>
      <c r="AB126" s="767"/>
      <c r="AC126" s="767"/>
      <c r="AD126" s="767"/>
      <c r="AE126" s="768"/>
      <c r="AF126" s="769" t="s">
        <v>121</v>
      </c>
      <c r="AG126" s="767"/>
      <c r="AH126" s="767"/>
      <c r="AI126" s="767"/>
      <c r="AJ126" s="768"/>
      <c r="AK126" s="769" t="s">
        <v>121</v>
      </c>
      <c r="AL126" s="767"/>
      <c r="AM126" s="767"/>
      <c r="AN126" s="767"/>
      <c r="AO126" s="768"/>
      <c r="AP126" s="811" t="s">
        <v>121</v>
      </c>
      <c r="AQ126" s="812"/>
      <c r="AR126" s="812"/>
      <c r="AS126" s="812"/>
      <c r="AT126" s="813"/>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41"/>
      <c r="CL126" s="842"/>
      <c r="CM126" s="842"/>
      <c r="CN126" s="842"/>
      <c r="CO126" s="843"/>
      <c r="CP126" s="802" t="s">
        <v>452</v>
      </c>
      <c r="CQ126" s="739"/>
      <c r="CR126" s="739"/>
      <c r="CS126" s="739"/>
      <c r="CT126" s="739"/>
      <c r="CU126" s="739"/>
      <c r="CV126" s="739"/>
      <c r="CW126" s="739"/>
      <c r="CX126" s="739"/>
      <c r="CY126" s="739"/>
      <c r="CZ126" s="739"/>
      <c r="DA126" s="739"/>
      <c r="DB126" s="739"/>
      <c r="DC126" s="739"/>
      <c r="DD126" s="739"/>
      <c r="DE126" s="739"/>
      <c r="DF126" s="740"/>
      <c r="DG126" s="803" t="s">
        <v>121</v>
      </c>
      <c r="DH126" s="804"/>
      <c r="DI126" s="804"/>
      <c r="DJ126" s="804"/>
      <c r="DK126" s="804"/>
      <c r="DL126" s="804" t="s">
        <v>121</v>
      </c>
      <c r="DM126" s="804"/>
      <c r="DN126" s="804"/>
      <c r="DO126" s="804"/>
      <c r="DP126" s="804"/>
      <c r="DQ126" s="804" t="s">
        <v>121</v>
      </c>
      <c r="DR126" s="804"/>
      <c r="DS126" s="804"/>
      <c r="DT126" s="804"/>
      <c r="DU126" s="804"/>
      <c r="DV126" s="781" t="s">
        <v>121</v>
      </c>
      <c r="DW126" s="781"/>
      <c r="DX126" s="781"/>
      <c r="DY126" s="781"/>
      <c r="DZ126" s="782"/>
    </row>
    <row r="127" spans="1:130" s="224" customFormat="1" ht="26.25" customHeight="1" x14ac:dyDescent="0.2">
      <c r="A127" s="809"/>
      <c r="B127" s="810"/>
      <c r="C127" s="825" t="s">
        <v>453</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121</v>
      </c>
      <c r="AB127" s="767"/>
      <c r="AC127" s="767"/>
      <c r="AD127" s="767"/>
      <c r="AE127" s="768"/>
      <c r="AF127" s="769" t="s">
        <v>121</v>
      </c>
      <c r="AG127" s="767"/>
      <c r="AH127" s="767"/>
      <c r="AI127" s="767"/>
      <c r="AJ127" s="768"/>
      <c r="AK127" s="769" t="s">
        <v>121</v>
      </c>
      <c r="AL127" s="767"/>
      <c r="AM127" s="767"/>
      <c r="AN127" s="767"/>
      <c r="AO127" s="768"/>
      <c r="AP127" s="811" t="s">
        <v>121</v>
      </c>
      <c r="AQ127" s="812"/>
      <c r="AR127" s="812"/>
      <c r="AS127" s="812"/>
      <c r="AT127" s="813"/>
      <c r="AU127" s="226"/>
      <c r="AV127" s="226"/>
      <c r="AW127" s="226"/>
      <c r="AX127" s="828" t="s">
        <v>454</v>
      </c>
      <c r="AY127" s="799"/>
      <c r="AZ127" s="799"/>
      <c r="BA127" s="799"/>
      <c r="BB127" s="799"/>
      <c r="BC127" s="799"/>
      <c r="BD127" s="799"/>
      <c r="BE127" s="800"/>
      <c r="BF127" s="798" t="s">
        <v>455</v>
      </c>
      <c r="BG127" s="799"/>
      <c r="BH127" s="799"/>
      <c r="BI127" s="799"/>
      <c r="BJ127" s="799"/>
      <c r="BK127" s="799"/>
      <c r="BL127" s="800"/>
      <c r="BM127" s="798" t="s">
        <v>456</v>
      </c>
      <c r="BN127" s="799"/>
      <c r="BO127" s="799"/>
      <c r="BP127" s="799"/>
      <c r="BQ127" s="799"/>
      <c r="BR127" s="799"/>
      <c r="BS127" s="800"/>
      <c r="BT127" s="798" t="s">
        <v>457</v>
      </c>
      <c r="BU127" s="799"/>
      <c r="BV127" s="799"/>
      <c r="BW127" s="799"/>
      <c r="BX127" s="799"/>
      <c r="BY127" s="799"/>
      <c r="BZ127" s="801"/>
      <c r="CA127" s="226"/>
      <c r="CB127" s="226"/>
      <c r="CC127" s="226"/>
      <c r="CD127" s="249"/>
      <c r="CE127" s="249"/>
      <c r="CF127" s="249"/>
      <c r="CG127" s="226"/>
      <c r="CH127" s="226"/>
      <c r="CI127" s="226"/>
      <c r="CJ127" s="248"/>
      <c r="CK127" s="841"/>
      <c r="CL127" s="842"/>
      <c r="CM127" s="842"/>
      <c r="CN127" s="842"/>
      <c r="CO127" s="843"/>
      <c r="CP127" s="802" t="s">
        <v>458</v>
      </c>
      <c r="CQ127" s="739"/>
      <c r="CR127" s="739"/>
      <c r="CS127" s="739"/>
      <c r="CT127" s="739"/>
      <c r="CU127" s="739"/>
      <c r="CV127" s="739"/>
      <c r="CW127" s="739"/>
      <c r="CX127" s="739"/>
      <c r="CY127" s="739"/>
      <c r="CZ127" s="739"/>
      <c r="DA127" s="739"/>
      <c r="DB127" s="739"/>
      <c r="DC127" s="739"/>
      <c r="DD127" s="739"/>
      <c r="DE127" s="739"/>
      <c r="DF127" s="740"/>
      <c r="DG127" s="803" t="s">
        <v>121</v>
      </c>
      <c r="DH127" s="804"/>
      <c r="DI127" s="804"/>
      <c r="DJ127" s="804"/>
      <c r="DK127" s="804"/>
      <c r="DL127" s="804" t="s">
        <v>121</v>
      </c>
      <c r="DM127" s="804"/>
      <c r="DN127" s="804"/>
      <c r="DO127" s="804"/>
      <c r="DP127" s="804"/>
      <c r="DQ127" s="804" t="s">
        <v>121</v>
      </c>
      <c r="DR127" s="804"/>
      <c r="DS127" s="804"/>
      <c r="DT127" s="804"/>
      <c r="DU127" s="804"/>
      <c r="DV127" s="781" t="s">
        <v>121</v>
      </c>
      <c r="DW127" s="781"/>
      <c r="DX127" s="781"/>
      <c r="DY127" s="781"/>
      <c r="DZ127" s="782"/>
    </row>
    <row r="128" spans="1:130" s="224" customFormat="1" ht="26.25" customHeight="1" thickBot="1" x14ac:dyDescent="0.25">
      <c r="A128" s="783" t="s">
        <v>459</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460</v>
      </c>
      <c r="X128" s="785"/>
      <c r="Y128" s="785"/>
      <c r="Z128" s="786"/>
      <c r="AA128" s="787" t="s">
        <v>121</v>
      </c>
      <c r="AB128" s="788"/>
      <c r="AC128" s="788"/>
      <c r="AD128" s="788"/>
      <c r="AE128" s="789"/>
      <c r="AF128" s="790" t="s">
        <v>121</v>
      </c>
      <c r="AG128" s="788"/>
      <c r="AH128" s="788"/>
      <c r="AI128" s="788"/>
      <c r="AJ128" s="789"/>
      <c r="AK128" s="790" t="s">
        <v>121</v>
      </c>
      <c r="AL128" s="788"/>
      <c r="AM128" s="788"/>
      <c r="AN128" s="788"/>
      <c r="AO128" s="789"/>
      <c r="AP128" s="791"/>
      <c r="AQ128" s="792"/>
      <c r="AR128" s="792"/>
      <c r="AS128" s="792"/>
      <c r="AT128" s="793"/>
      <c r="AU128" s="226"/>
      <c r="AV128" s="226"/>
      <c r="AW128" s="226"/>
      <c r="AX128" s="794" t="s">
        <v>461</v>
      </c>
      <c r="AY128" s="795"/>
      <c r="AZ128" s="795"/>
      <c r="BA128" s="795"/>
      <c r="BB128" s="795"/>
      <c r="BC128" s="795"/>
      <c r="BD128" s="795"/>
      <c r="BE128" s="796"/>
      <c r="BF128" s="773" t="s">
        <v>121</v>
      </c>
      <c r="BG128" s="774"/>
      <c r="BH128" s="774"/>
      <c r="BI128" s="774"/>
      <c r="BJ128" s="774"/>
      <c r="BK128" s="774"/>
      <c r="BL128" s="797"/>
      <c r="BM128" s="773">
        <v>15</v>
      </c>
      <c r="BN128" s="774"/>
      <c r="BO128" s="774"/>
      <c r="BP128" s="774"/>
      <c r="BQ128" s="774"/>
      <c r="BR128" s="774"/>
      <c r="BS128" s="797"/>
      <c r="BT128" s="773">
        <v>20</v>
      </c>
      <c r="BU128" s="774"/>
      <c r="BV128" s="774"/>
      <c r="BW128" s="774"/>
      <c r="BX128" s="774"/>
      <c r="BY128" s="774"/>
      <c r="BZ128" s="775"/>
      <c r="CA128" s="249"/>
      <c r="CB128" s="249"/>
      <c r="CC128" s="249"/>
      <c r="CD128" s="249"/>
      <c r="CE128" s="249"/>
      <c r="CF128" s="249"/>
      <c r="CG128" s="226"/>
      <c r="CH128" s="226"/>
      <c r="CI128" s="226"/>
      <c r="CJ128" s="248"/>
      <c r="CK128" s="844"/>
      <c r="CL128" s="845"/>
      <c r="CM128" s="845"/>
      <c r="CN128" s="845"/>
      <c r="CO128" s="846"/>
      <c r="CP128" s="776" t="s">
        <v>462</v>
      </c>
      <c r="CQ128" s="717"/>
      <c r="CR128" s="717"/>
      <c r="CS128" s="717"/>
      <c r="CT128" s="717"/>
      <c r="CU128" s="717"/>
      <c r="CV128" s="717"/>
      <c r="CW128" s="717"/>
      <c r="CX128" s="717"/>
      <c r="CY128" s="717"/>
      <c r="CZ128" s="717"/>
      <c r="DA128" s="717"/>
      <c r="DB128" s="717"/>
      <c r="DC128" s="717"/>
      <c r="DD128" s="717"/>
      <c r="DE128" s="717"/>
      <c r="DF128" s="718"/>
      <c r="DG128" s="777" t="s">
        <v>121</v>
      </c>
      <c r="DH128" s="778"/>
      <c r="DI128" s="778"/>
      <c r="DJ128" s="778"/>
      <c r="DK128" s="778"/>
      <c r="DL128" s="778" t="s">
        <v>121</v>
      </c>
      <c r="DM128" s="778"/>
      <c r="DN128" s="778"/>
      <c r="DO128" s="778"/>
      <c r="DP128" s="778"/>
      <c r="DQ128" s="778" t="s">
        <v>121</v>
      </c>
      <c r="DR128" s="778"/>
      <c r="DS128" s="778"/>
      <c r="DT128" s="778"/>
      <c r="DU128" s="778"/>
      <c r="DV128" s="779" t="s">
        <v>121</v>
      </c>
      <c r="DW128" s="779"/>
      <c r="DX128" s="779"/>
      <c r="DY128" s="779"/>
      <c r="DZ128" s="780"/>
    </row>
    <row r="129" spans="1:131" s="224"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463</v>
      </c>
      <c r="X129" s="764"/>
      <c r="Y129" s="764"/>
      <c r="Z129" s="765"/>
      <c r="AA129" s="766">
        <v>4019635</v>
      </c>
      <c r="AB129" s="767"/>
      <c r="AC129" s="767"/>
      <c r="AD129" s="767"/>
      <c r="AE129" s="768"/>
      <c r="AF129" s="769">
        <v>3925915</v>
      </c>
      <c r="AG129" s="767"/>
      <c r="AH129" s="767"/>
      <c r="AI129" s="767"/>
      <c r="AJ129" s="768"/>
      <c r="AK129" s="769">
        <v>3967775</v>
      </c>
      <c r="AL129" s="767"/>
      <c r="AM129" s="767"/>
      <c r="AN129" s="767"/>
      <c r="AO129" s="768"/>
      <c r="AP129" s="770"/>
      <c r="AQ129" s="771"/>
      <c r="AR129" s="771"/>
      <c r="AS129" s="771"/>
      <c r="AT129" s="772"/>
      <c r="AU129" s="227"/>
      <c r="AV129" s="227"/>
      <c r="AW129" s="227"/>
      <c r="AX129" s="738" t="s">
        <v>464</v>
      </c>
      <c r="AY129" s="739"/>
      <c r="AZ129" s="739"/>
      <c r="BA129" s="739"/>
      <c r="BB129" s="739"/>
      <c r="BC129" s="739"/>
      <c r="BD129" s="739"/>
      <c r="BE129" s="740"/>
      <c r="BF129" s="757" t="s">
        <v>121</v>
      </c>
      <c r="BG129" s="758"/>
      <c r="BH129" s="758"/>
      <c r="BI129" s="758"/>
      <c r="BJ129" s="758"/>
      <c r="BK129" s="758"/>
      <c r="BL129" s="759"/>
      <c r="BM129" s="757">
        <v>20</v>
      </c>
      <c r="BN129" s="758"/>
      <c r="BO129" s="758"/>
      <c r="BP129" s="758"/>
      <c r="BQ129" s="758"/>
      <c r="BR129" s="758"/>
      <c r="BS129" s="759"/>
      <c r="BT129" s="757">
        <v>30</v>
      </c>
      <c r="BU129" s="758"/>
      <c r="BV129" s="758"/>
      <c r="BW129" s="758"/>
      <c r="BX129" s="758"/>
      <c r="BY129" s="758"/>
      <c r="BZ129" s="760"/>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761" t="s">
        <v>465</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466</v>
      </c>
      <c r="X130" s="764"/>
      <c r="Y130" s="764"/>
      <c r="Z130" s="765"/>
      <c r="AA130" s="766">
        <v>495051</v>
      </c>
      <c r="AB130" s="767"/>
      <c r="AC130" s="767"/>
      <c r="AD130" s="767"/>
      <c r="AE130" s="768"/>
      <c r="AF130" s="769">
        <v>497545</v>
      </c>
      <c r="AG130" s="767"/>
      <c r="AH130" s="767"/>
      <c r="AI130" s="767"/>
      <c r="AJ130" s="768"/>
      <c r="AK130" s="769">
        <v>485112</v>
      </c>
      <c r="AL130" s="767"/>
      <c r="AM130" s="767"/>
      <c r="AN130" s="767"/>
      <c r="AO130" s="768"/>
      <c r="AP130" s="770"/>
      <c r="AQ130" s="771"/>
      <c r="AR130" s="771"/>
      <c r="AS130" s="771"/>
      <c r="AT130" s="772"/>
      <c r="AU130" s="227"/>
      <c r="AV130" s="227"/>
      <c r="AW130" s="227"/>
      <c r="AX130" s="738" t="s">
        <v>467</v>
      </c>
      <c r="AY130" s="739"/>
      <c r="AZ130" s="739"/>
      <c r="BA130" s="739"/>
      <c r="BB130" s="739"/>
      <c r="BC130" s="739"/>
      <c r="BD130" s="739"/>
      <c r="BE130" s="740"/>
      <c r="BF130" s="741">
        <v>9.6999999999999993</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468</v>
      </c>
      <c r="X131" s="748"/>
      <c r="Y131" s="748"/>
      <c r="Z131" s="749"/>
      <c r="AA131" s="750">
        <v>3524584</v>
      </c>
      <c r="AB131" s="751"/>
      <c r="AC131" s="751"/>
      <c r="AD131" s="751"/>
      <c r="AE131" s="752"/>
      <c r="AF131" s="753">
        <v>3428370</v>
      </c>
      <c r="AG131" s="751"/>
      <c r="AH131" s="751"/>
      <c r="AI131" s="751"/>
      <c r="AJ131" s="752"/>
      <c r="AK131" s="753">
        <v>3482663</v>
      </c>
      <c r="AL131" s="751"/>
      <c r="AM131" s="751"/>
      <c r="AN131" s="751"/>
      <c r="AO131" s="752"/>
      <c r="AP131" s="754"/>
      <c r="AQ131" s="755"/>
      <c r="AR131" s="755"/>
      <c r="AS131" s="755"/>
      <c r="AT131" s="756"/>
      <c r="AU131" s="227"/>
      <c r="AV131" s="227"/>
      <c r="AW131" s="227"/>
      <c r="AX131" s="716" t="s">
        <v>469</v>
      </c>
      <c r="AY131" s="717"/>
      <c r="AZ131" s="717"/>
      <c r="BA131" s="717"/>
      <c r="BB131" s="717"/>
      <c r="BC131" s="717"/>
      <c r="BD131" s="717"/>
      <c r="BE131" s="718"/>
      <c r="BF131" s="719">
        <v>34</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725" t="s">
        <v>470</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471</v>
      </c>
      <c r="W132" s="729"/>
      <c r="X132" s="729"/>
      <c r="Y132" s="729"/>
      <c r="Z132" s="730"/>
      <c r="AA132" s="731">
        <v>8.7950804970000007</v>
      </c>
      <c r="AB132" s="732"/>
      <c r="AC132" s="732"/>
      <c r="AD132" s="732"/>
      <c r="AE132" s="733"/>
      <c r="AF132" s="734">
        <v>9.9795237970000006</v>
      </c>
      <c r="AG132" s="732"/>
      <c r="AH132" s="732"/>
      <c r="AI132" s="732"/>
      <c r="AJ132" s="733"/>
      <c r="AK132" s="734">
        <v>10.41955538</v>
      </c>
      <c r="AL132" s="732"/>
      <c r="AM132" s="732"/>
      <c r="AN132" s="732"/>
      <c r="AO132" s="733"/>
      <c r="AP132" s="735"/>
      <c r="AQ132" s="736"/>
      <c r="AR132" s="736"/>
      <c r="AS132" s="736"/>
      <c r="AT132" s="737"/>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472</v>
      </c>
      <c r="W133" s="708"/>
      <c r="X133" s="708"/>
      <c r="Y133" s="708"/>
      <c r="Z133" s="709"/>
      <c r="AA133" s="710">
        <v>9</v>
      </c>
      <c r="AB133" s="711"/>
      <c r="AC133" s="711"/>
      <c r="AD133" s="711"/>
      <c r="AE133" s="712"/>
      <c r="AF133" s="710">
        <v>9.1999999999999993</v>
      </c>
      <c r="AG133" s="711"/>
      <c r="AH133" s="711"/>
      <c r="AI133" s="711"/>
      <c r="AJ133" s="712"/>
      <c r="AK133" s="710">
        <v>9.6999999999999993</v>
      </c>
      <c r="AL133" s="711"/>
      <c r="AM133" s="711"/>
      <c r="AN133" s="711"/>
      <c r="AO133" s="712"/>
      <c r="AP133" s="713"/>
      <c r="AQ133" s="714"/>
      <c r="AR133" s="714"/>
      <c r="AS133" s="714"/>
      <c r="AT133" s="71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qEibmMrkYzPBsraqkKdlZOOApZ23t1+q8GnDiBSa5vFxU/iLg7ZD3H+gXCT9ahGyNJkVPAkhn7POddIpOU6FhQ==" saltValue="PViM/0sC48E6i5ovLgrLQ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473</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U3LLVSkxrrDygNSz74gwxJPeUhx+8QxkGy6Mhu6j90+XYfFE5pOl7/1AuFmPYIkOmXzgODfUUxk2K3wi7c2XVg==" saltValue="wnLqeJJ9Y5KpCXk7K0/u6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ROAtm51kueDVa+D2S29BER69iDkC7rlB9VPIwGBKBhnrCkTcsS9xQpGf0GguvDYgWFMtuFwcH6C802yXFsydw==" saltValue="JlMFJe7Oh6m9K/IaqYCIu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474</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475</v>
      </c>
      <c r="AL6" s="260"/>
      <c r="AM6" s="260"/>
      <c r="AN6" s="260"/>
    </row>
    <row r="7" spans="1:46" ht="13.5" customHeight="1" x14ac:dyDescent="0.2">
      <c r="A7" s="259"/>
      <c r="AK7" s="262"/>
      <c r="AL7" s="263"/>
      <c r="AM7" s="263"/>
      <c r="AN7" s="264"/>
      <c r="AO7" s="1105" t="s">
        <v>476</v>
      </c>
      <c r="AP7" s="265"/>
      <c r="AQ7" s="266" t="s">
        <v>477</v>
      </c>
      <c r="AR7" s="267"/>
    </row>
    <row r="8" spans="1:46" ht="13.2" x14ac:dyDescent="0.2">
      <c r="A8" s="259"/>
      <c r="AK8" s="268"/>
      <c r="AL8" s="269"/>
      <c r="AM8" s="269"/>
      <c r="AN8" s="270"/>
      <c r="AO8" s="1106"/>
      <c r="AP8" s="271" t="s">
        <v>478</v>
      </c>
      <c r="AQ8" s="272" t="s">
        <v>479</v>
      </c>
      <c r="AR8" s="273" t="s">
        <v>480</v>
      </c>
    </row>
    <row r="9" spans="1:46" ht="13.2" x14ac:dyDescent="0.2">
      <c r="A9" s="259"/>
      <c r="AK9" s="1117" t="s">
        <v>481</v>
      </c>
      <c r="AL9" s="1118"/>
      <c r="AM9" s="1118"/>
      <c r="AN9" s="1119"/>
      <c r="AO9" s="274">
        <v>1247506</v>
      </c>
      <c r="AP9" s="274">
        <v>92305</v>
      </c>
      <c r="AQ9" s="275">
        <v>111034</v>
      </c>
      <c r="AR9" s="276">
        <v>-16.899999999999999</v>
      </c>
    </row>
    <row r="10" spans="1:46" ht="13.5" customHeight="1" x14ac:dyDescent="0.2">
      <c r="A10" s="259"/>
      <c r="AK10" s="1117" t="s">
        <v>482</v>
      </c>
      <c r="AL10" s="1118"/>
      <c r="AM10" s="1118"/>
      <c r="AN10" s="1119"/>
      <c r="AO10" s="277">
        <v>173234</v>
      </c>
      <c r="AP10" s="277">
        <v>12818</v>
      </c>
      <c r="AQ10" s="278">
        <v>15617</v>
      </c>
      <c r="AR10" s="279">
        <v>-17.899999999999999</v>
      </c>
    </row>
    <row r="11" spans="1:46" ht="13.5" customHeight="1" x14ac:dyDescent="0.2">
      <c r="A11" s="259"/>
      <c r="AK11" s="1117" t="s">
        <v>483</v>
      </c>
      <c r="AL11" s="1118"/>
      <c r="AM11" s="1118"/>
      <c r="AN11" s="1119"/>
      <c r="AO11" s="277">
        <v>57440</v>
      </c>
      <c r="AP11" s="277">
        <v>4250</v>
      </c>
      <c r="AQ11" s="278">
        <v>1538</v>
      </c>
      <c r="AR11" s="279">
        <v>176.3</v>
      </c>
    </row>
    <row r="12" spans="1:46" ht="13.5" customHeight="1" x14ac:dyDescent="0.2">
      <c r="A12" s="259"/>
      <c r="AK12" s="1117" t="s">
        <v>484</v>
      </c>
      <c r="AL12" s="1118"/>
      <c r="AM12" s="1118"/>
      <c r="AN12" s="1119"/>
      <c r="AO12" s="277" t="s">
        <v>485</v>
      </c>
      <c r="AP12" s="277" t="s">
        <v>485</v>
      </c>
      <c r="AQ12" s="278">
        <v>0</v>
      </c>
      <c r="AR12" s="279" t="s">
        <v>485</v>
      </c>
    </row>
    <row r="13" spans="1:46" ht="13.5" customHeight="1" x14ac:dyDescent="0.2">
      <c r="A13" s="259"/>
      <c r="AK13" s="1117" t="s">
        <v>486</v>
      </c>
      <c r="AL13" s="1118"/>
      <c r="AM13" s="1118"/>
      <c r="AN13" s="1119"/>
      <c r="AO13" s="277">
        <v>80455</v>
      </c>
      <c r="AP13" s="277">
        <v>5953</v>
      </c>
      <c r="AQ13" s="278">
        <v>4378</v>
      </c>
      <c r="AR13" s="279">
        <v>36</v>
      </c>
    </row>
    <row r="14" spans="1:46" ht="13.5" customHeight="1" x14ac:dyDescent="0.2">
      <c r="A14" s="259"/>
      <c r="AK14" s="1117" t="s">
        <v>487</v>
      </c>
      <c r="AL14" s="1118"/>
      <c r="AM14" s="1118"/>
      <c r="AN14" s="1119"/>
      <c r="AO14" s="277">
        <v>23220</v>
      </c>
      <c r="AP14" s="277">
        <v>1718</v>
      </c>
      <c r="AQ14" s="278">
        <v>2499</v>
      </c>
      <c r="AR14" s="279">
        <v>-31.3</v>
      </c>
    </row>
    <row r="15" spans="1:46" ht="13.5" customHeight="1" x14ac:dyDescent="0.2">
      <c r="A15" s="259"/>
      <c r="AK15" s="1120" t="s">
        <v>488</v>
      </c>
      <c r="AL15" s="1121"/>
      <c r="AM15" s="1121"/>
      <c r="AN15" s="1122"/>
      <c r="AO15" s="277">
        <v>-110441</v>
      </c>
      <c r="AP15" s="277">
        <v>-8172</v>
      </c>
      <c r="AQ15" s="278">
        <v>-6867</v>
      </c>
      <c r="AR15" s="279">
        <v>19</v>
      </c>
    </row>
    <row r="16" spans="1:46" ht="13.2" x14ac:dyDescent="0.2">
      <c r="A16" s="259"/>
      <c r="AK16" s="1120" t="s">
        <v>177</v>
      </c>
      <c r="AL16" s="1121"/>
      <c r="AM16" s="1121"/>
      <c r="AN16" s="1122"/>
      <c r="AO16" s="277">
        <v>1471414</v>
      </c>
      <c r="AP16" s="277">
        <v>108873</v>
      </c>
      <c r="AQ16" s="278">
        <v>128199</v>
      </c>
      <c r="AR16" s="279">
        <v>-15.1</v>
      </c>
    </row>
    <row r="17" spans="1:46" ht="13.2" x14ac:dyDescent="0.2">
      <c r="A17" s="259"/>
    </row>
    <row r="18" spans="1:46" ht="13.2" x14ac:dyDescent="0.2">
      <c r="A18" s="259"/>
      <c r="AQ18" s="280"/>
      <c r="AR18" s="280"/>
    </row>
    <row r="19" spans="1:46" ht="13.2" x14ac:dyDescent="0.2">
      <c r="A19" s="259"/>
      <c r="AK19" s="255" t="s">
        <v>489</v>
      </c>
    </row>
    <row r="20" spans="1:46" ht="13.2" x14ac:dyDescent="0.2">
      <c r="A20" s="259"/>
      <c r="AK20" s="281"/>
      <c r="AL20" s="282"/>
      <c r="AM20" s="282"/>
      <c r="AN20" s="283"/>
      <c r="AO20" s="284" t="s">
        <v>490</v>
      </c>
      <c r="AP20" s="285" t="s">
        <v>491</v>
      </c>
      <c r="AQ20" s="286" t="s">
        <v>492</v>
      </c>
      <c r="AR20" s="287"/>
    </row>
    <row r="21" spans="1:46" s="260" customFormat="1" ht="13.2" x14ac:dyDescent="0.2">
      <c r="A21" s="288"/>
      <c r="AK21" s="1123" t="s">
        <v>493</v>
      </c>
      <c r="AL21" s="1124"/>
      <c r="AM21" s="1124"/>
      <c r="AN21" s="1125"/>
      <c r="AO21" s="289">
        <v>9.4700000000000006</v>
      </c>
      <c r="AP21" s="290">
        <v>10.85</v>
      </c>
      <c r="AQ21" s="291">
        <v>-1.38</v>
      </c>
      <c r="AS21" s="292"/>
      <c r="AT21" s="288"/>
    </row>
    <row r="22" spans="1:46" s="260" customFormat="1" ht="13.2" x14ac:dyDescent="0.2">
      <c r="A22" s="288"/>
      <c r="AK22" s="1123" t="s">
        <v>494</v>
      </c>
      <c r="AL22" s="1124"/>
      <c r="AM22" s="1124"/>
      <c r="AN22" s="1125"/>
      <c r="AO22" s="293">
        <v>101.8</v>
      </c>
      <c r="AP22" s="294">
        <v>96.2</v>
      </c>
      <c r="AQ22" s="295">
        <v>5.6</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16" t="s">
        <v>495</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x14ac:dyDescent="0.2">
      <c r="A27" s="300"/>
      <c r="AS27" s="255"/>
      <c r="AT27" s="255"/>
    </row>
    <row r="28" spans="1:46" ht="16.2" x14ac:dyDescent="0.2">
      <c r="A28" s="256" t="s">
        <v>496</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497</v>
      </c>
      <c r="AL29" s="260"/>
      <c r="AM29" s="260"/>
      <c r="AN29" s="260"/>
      <c r="AS29" s="302"/>
    </row>
    <row r="30" spans="1:46" ht="13.5" customHeight="1" x14ac:dyDescent="0.2">
      <c r="A30" s="259"/>
      <c r="AK30" s="262"/>
      <c r="AL30" s="263"/>
      <c r="AM30" s="263"/>
      <c r="AN30" s="264"/>
      <c r="AO30" s="1105" t="s">
        <v>476</v>
      </c>
      <c r="AP30" s="265"/>
      <c r="AQ30" s="266" t="s">
        <v>477</v>
      </c>
      <c r="AR30" s="267"/>
    </row>
    <row r="31" spans="1:46" ht="13.2" x14ac:dyDescent="0.2">
      <c r="A31" s="259"/>
      <c r="AK31" s="268"/>
      <c r="AL31" s="269"/>
      <c r="AM31" s="269"/>
      <c r="AN31" s="270"/>
      <c r="AO31" s="1106"/>
      <c r="AP31" s="271" t="s">
        <v>478</v>
      </c>
      <c r="AQ31" s="272" t="s">
        <v>479</v>
      </c>
      <c r="AR31" s="273" t="s">
        <v>480</v>
      </c>
    </row>
    <row r="32" spans="1:46" ht="27" customHeight="1" x14ac:dyDescent="0.2">
      <c r="A32" s="259"/>
      <c r="AK32" s="1107" t="s">
        <v>498</v>
      </c>
      <c r="AL32" s="1108"/>
      <c r="AM32" s="1108"/>
      <c r="AN32" s="1109"/>
      <c r="AO32" s="303">
        <v>469948</v>
      </c>
      <c r="AP32" s="303">
        <v>34772</v>
      </c>
      <c r="AQ32" s="304">
        <v>62185</v>
      </c>
      <c r="AR32" s="305">
        <v>-44.1</v>
      </c>
    </row>
    <row r="33" spans="1:46" ht="13.5" customHeight="1" x14ac:dyDescent="0.2">
      <c r="A33" s="259"/>
      <c r="AK33" s="1107" t="s">
        <v>499</v>
      </c>
      <c r="AL33" s="1108"/>
      <c r="AM33" s="1108"/>
      <c r="AN33" s="1109"/>
      <c r="AO33" s="303" t="s">
        <v>485</v>
      </c>
      <c r="AP33" s="303" t="s">
        <v>485</v>
      </c>
      <c r="AQ33" s="304" t="s">
        <v>485</v>
      </c>
      <c r="AR33" s="305" t="s">
        <v>485</v>
      </c>
    </row>
    <row r="34" spans="1:46" ht="27" customHeight="1" x14ac:dyDescent="0.2">
      <c r="A34" s="259"/>
      <c r="AK34" s="1107" t="s">
        <v>500</v>
      </c>
      <c r="AL34" s="1108"/>
      <c r="AM34" s="1108"/>
      <c r="AN34" s="1109"/>
      <c r="AO34" s="303" t="s">
        <v>485</v>
      </c>
      <c r="AP34" s="303" t="s">
        <v>485</v>
      </c>
      <c r="AQ34" s="304" t="s">
        <v>485</v>
      </c>
      <c r="AR34" s="305" t="s">
        <v>485</v>
      </c>
    </row>
    <row r="35" spans="1:46" ht="27" customHeight="1" x14ac:dyDescent="0.2">
      <c r="A35" s="259"/>
      <c r="AK35" s="1107" t="s">
        <v>501</v>
      </c>
      <c r="AL35" s="1108"/>
      <c r="AM35" s="1108"/>
      <c r="AN35" s="1109"/>
      <c r="AO35" s="303">
        <v>320913</v>
      </c>
      <c r="AP35" s="303">
        <v>23745</v>
      </c>
      <c r="AQ35" s="304">
        <v>15497</v>
      </c>
      <c r="AR35" s="305">
        <v>53.2</v>
      </c>
    </row>
    <row r="36" spans="1:46" ht="27" customHeight="1" x14ac:dyDescent="0.2">
      <c r="A36" s="259"/>
      <c r="AK36" s="1107" t="s">
        <v>502</v>
      </c>
      <c r="AL36" s="1108"/>
      <c r="AM36" s="1108"/>
      <c r="AN36" s="1109"/>
      <c r="AO36" s="303">
        <v>57129</v>
      </c>
      <c r="AP36" s="303">
        <v>4227</v>
      </c>
      <c r="AQ36" s="304">
        <v>3842</v>
      </c>
      <c r="AR36" s="305">
        <v>10</v>
      </c>
    </row>
    <row r="37" spans="1:46" ht="13.5" customHeight="1" x14ac:dyDescent="0.2">
      <c r="A37" s="259"/>
      <c r="AK37" s="1107" t="s">
        <v>503</v>
      </c>
      <c r="AL37" s="1108"/>
      <c r="AM37" s="1108"/>
      <c r="AN37" s="1109"/>
      <c r="AO37" s="303" t="s">
        <v>485</v>
      </c>
      <c r="AP37" s="303" t="s">
        <v>485</v>
      </c>
      <c r="AQ37" s="304">
        <v>306</v>
      </c>
      <c r="AR37" s="305" t="s">
        <v>485</v>
      </c>
    </row>
    <row r="38" spans="1:46" ht="27" customHeight="1" x14ac:dyDescent="0.2">
      <c r="A38" s="259"/>
      <c r="AK38" s="1110" t="s">
        <v>504</v>
      </c>
      <c r="AL38" s="1111"/>
      <c r="AM38" s="1111"/>
      <c r="AN38" s="1112"/>
      <c r="AO38" s="306" t="s">
        <v>485</v>
      </c>
      <c r="AP38" s="306" t="s">
        <v>485</v>
      </c>
      <c r="AQ38" s="307">
        <v>4</v>
      </c>
      <c r="AR38" s="295" t="s">
        <v>485</v>
      </c>
      <c r="AS38" s="302"/>
    </row>
    <row r="39" spans="1:46" ht="13.2" x14ac:dyDescent="0.2">
      <c r="A39" s="259"/>
      <c r="AK39" s="1110" t="s">
        <v>505</v>
      </c>
      <c r="AL39" s="1111"/>
      <c r="AM39" s="1111"/>
      <c r="AN39" s="1112"/>
      <c r="AO39" s="303" t="s">
        <v>485</v>
      </c>
      <c r="AP39" s="303" t="s">
        <v>485</v>
      </c>
      <c r="AQ39" s="304">
        <v>-2250</v>
      </c>
      <c r="AR39" s="305" t="s">
        <v>485</v>
      </c>
      <c r="AS39" s="302"/>
    </row>
    <row r="40" spans="1:46" ht="27" customHeight="1" x14ac:dyDescent="0.2">
      <c r="A40" s="259"/>
      <c r="AK40" s="1107" t="s">
        <v>506</v>
      </c>
      <c r="AL40" s="1108"/>
      <c r="AM40" s="1108"/>
      <c r="AN40" s="1109"/>
      <c r="AO40" s="303">
        <v>-485112</v>
      </c>
      <c r="AP40" s="303">
        <v>-35894</v>
      </c>
      <c r="AQ40" s="304">
        <v>-52332</v>
      </c>
      <c r="AR40" s="305">
        <v>-31.4</v>
      </c>
      <c r="AS40" s="302"/>
    </row>
    <row r="41" spans="1:46" ht="13.2" x14ac:dyDescent="0.2">
      <c r="A41" s="259"/>
      <c r="AK41" s="1113" t="s">
        <v>287</v>
      </c>
      <c r="AL41" s="1114"/>
      <c r="AM41" s="1114"/>
      <c r="AN41" s="1115"/>
      <c r="AO41" s="303">
        <v>362878</v>
      </c>
      <c r="AP41" s="303">
        <v>26850</v>
      </c>
      <c r="AQ41" s="304">
        <v>27253</v>
      </c>
      <c r="AR41" s="305">
        <v>-1.5</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507</v>
      </c>
    </row>
    <row r="48" spans="1:46" ht="13.2" x14ac:dyDescent="0.2">
      <c r="A48" s="259"/>
      <c r="AK48" s="313" t="s">
        <v>508</v>
      </c>
      <c r="AL48" s="313"/>
      <c r="AM48" s="313"/>
      <c r="AN48" s="313"/>
      <c r="AO48" s="313"/>
      <c r="AP48" s="313"/>
      <c r="AQ48" s="314"/>
      <c r="AR48" s="313"/>
    </row>
    <row r="49" spans="1:44" ht="13.5" customHeight="1" x14ac:dyDescent="0.2">
      <c r="A49" s="259"/>
      <c r="AK49" s="315"/>
      <c r="AL49" s="316"/>
      <c r="AM49" s="1100" t="s">
        <v>476</v>
      </c>
      <c r="AN49" s="1102" t="s">
        <v>509</v>
      </c>
      <c r="AO49" s="1103"/>
      <c r="AP49" s="1103"/>
      <c r="AQ49" s="1103"/>
      <c r="AR49" s="1104"/>
    </row>
    <row r="50" spans="1:44" ht="13.2" x14ac:dyDescent="0.2">
      <c r="A50" s="259"/>
      <c r="AK50" s="317"/>
      <c r="AL50" s="318"/>
      <c r="AM50" s="1101"/>
      <c r="AN50" s="319" t="s">
        <v>510</v>
      </c>
      <c r="AO50" s="320" t="s">
        <v>511</v>
      </c>
      <c r="AP50" s="321" t="s">
        <v>512</v>
      </c>
      <c r="AQ50" s="322" t="s">
        <v>513</v>
      </c>
      <c r="AR50" s="323" t="s">
        <v>514</v>
      </c>
    </row>
    <row r="51" spans="1:44" ht="13.2" x14ac:dyDescent="0.2">
      <c r="A51" s="259"/>
      <c r="AK51" s="315" t="s">
        <v>515</v>
      </c>
      <c r="AL51" s="316"/>
      <c r="AM51" s="324">
        <v>557329</v>
      </c>
      <c r="AN51" s="325">
        <v>39435</v>
      </c>
      <c r="AO51" s="326">
        <v>67.7</v>
      </c>
      <c r="AP51" s="327">
        <v>103390</v>
      </c>
      <c r="AQ51" s="328">
        <v>17.100000000000001</v>
      </c>
      <c r="AR51" s="329">
        <v>50.6</v>
      </c>
    </row>
    <row r="52" spans="1:44" ht="13.2" x14ac:dyDescent="0.2">
      <c r="A52" s="259"/>
      <c r="AK52" s="330"/>
      <c r="AL52" s="331" t="s">
        <v>516</v>
      </c>
      <c r="AM52" s="332">
        <v>387017</v>
      </c>
      <c r="AN52" s="333">
        <v>27384</v>
      </c>
      <c r="AO52" s="334">
        <v>178.8</v>
      </c>
      <c r="AP52" s="335">
        <v>51269</v>
      </c>
      <c r="AQ52" s="336">
        <v>4.5999999999999996</v>
      </c>
      <c r="AR52" s="337">
        <v>174.2</v>
      </c>
    </row>
    <row r="53" spans="1:44" ht="13.2" x14ac:dyDescent="0.2">
      <c r="A53" s="259"/>
      <c r="AK53" s="315" t="s">
        <v>517</v>
      </c>
      <c r="AL53" s="316"/>
      <c r="AM53" s="324">
        <v>1662699</v>
      </c>
      <c r="AN53" s="325">
        <v>118527</v>
      </c>
      <c r="AO53" s="326">
        <v>200.6</v>
      </c>
      <c r="AP53" s="327">
        <v>117234</v>
      </c>
      <c r="AQ53" s="328">
        <v>13.4</v>
      </c>
      <c r="AR53" s="329">
        <v>187.2</v>
      </c>
    </row>
    <row r="54" spans="1:44" ht="13.2" x14ac:dyDescent="0.2">
      <c r="A54" s="259"/>
      <c r="AK54" s="330"/>
      <c r="AL54" s="331" t="s">
        <v>516</v>
      </c>
      <c r="AM54" s="332">
        <v>269217</v>
      </c>
      <c r="AN54" s="333">
        <v>19191</v>
      </c>
      <c r="AO54" s="334">
        <v>-29.9</v>
      </c>
      <c r="AP54" s="335">
        <v>59796</v>
      </c>
      <c r="AQ54" s="336">
        <v>16.600000000000001</v>
      </c>
      <c r="AR54" s="337">
        <v>-46.5</v>
      </c>
    </row>
    <row r="55" spans="1:44" ht="13.2" x14ac:dyDescent="0.2">
      <c r="A55" s="259"/>
      <c r="AK55" s="315" t="s">
        <v>518</v>
      </c>
      <c r="AL55" s="316"/>
      <c r="AM55" s="324">
        <v>812534</v>
      </c>
      <c r="AN55" s="325">
        <v>58565</v>
      </c>
      <c r="AO55" s="326">
        <v>-50.6</v>
      </c>
      <c r="AP55" s="327">
        <v>97758</v>
      </c>
      <c r="AQ55" s="328">
        <v>-16.600000000000001</v>
      </c>
      <c r="AR55" s="329">
        <v>-34</v>
      </c>
    </row>
    <row r="56" spans="1:44" ht="13.2" x14ac:dyDescent="0.2">
      <c r="A56" s="259"/>
      <c r="AK56" s="330"/>
      <c r="AL56" s="331" t="s">
        <v>516</v>
      </c>
      <c r="AM56" s="332">
        <v>432539</v>
      </c>
      <c r="AN56" s="333">
        <v>31176</v>
      </c>
      <c r="AO56" s="334">
        <v>62.5</v>
      </c>
      <c r="AP56" s="335">
        <v>45946</v>
      </c>
      <c r="AQ56" s="336">
        <v>-23.2</v>
      </c>
      <c r="AR56" s="337">
        <v>85.7</v>
      </c>
    </row>
    <row r="57" spans="1:44" ht="13.2" x14ac:dyDescent="0.2">
      <c r="A57" s="259"/>
      <c r="AK57" s="315" t="s">
        <v>519</v>
      </c>
      <c r="AL57" s="316"/>
      <c r="AM57" s="324">
        <v>477309</v>
      </c>
      <c r="AN57" s="325">
        <v>34744</v>
      </c>
      <c r="AO57" s="326">
        <v>-40.700000000000003</v>
      </c>
      <c r="AP57" s="327">
        <v>91338</v>
      </c>
      <c r="AQ57" s="328">
        <v>-6.6</v>
      </c>
      <c r="AR57" s="329">
        <v>-34.1</v>
      </c>
    </row>
    <row r="58" spans="1:44" ht="13.2" x14ac:dyDescent="0.2">
      <c r="A58" s="259"/>
      <c r="AK58" s="330"/>
      <c r="AL58" s="331" t="s">
        <v>516</v>
      </c>
      <c r="AM58" s="332">
        <v>391673</v>
      </c>
      <c r="AN58" s="333">
        <v>28510</v>
      </c>
      <c r="AO58" s="334">
        <v>-8.6</v>
      </c>
      <c r="AP58" s="335">
        <v>43989</v>
      </c>
      <c r="AQ58" s="336">
        <v>-4.3</v>
      </c>
      <c r="AR58" s="337">
        <v>-4.3</v>
      </c>
    </row>
    <row r="59" spans="1:44" ht="13.2" x14ac:dyDescent="0.2">
      <c r="A59" s="259"/>
      <c r="AK59" s="315" t="s">
        <v>520</v>
      </c>
      <c r="AL59" s="316"/>
      <c r="AM59" s="324">
        <v>895590</v>
      </c>
      <c r="AN59" s="325">
        <v>66266</v>
      </c>
      <c r="AO59" s="326">
        <v>90.7</v>
      </c>
      <c r="AP59" s="327">
        <v>103975</v>
      </c>
      <c r="AQ59" s="328">
        <v>13.8</v>
      </c>
      <c r="AR59" s="329">
        <v>76.900000000000006</v>
      </c>
    </row>
    <row r="60" spans="1:44" ht="13.2" x14ac:dyDescent="0.2">
      <c r="A60" s="259"/>
      <c r="AK60" s="330"/>
      <c r="AL60" s="331" t="s">
        <v>516</v>
      </c>
      <c r="AM60" s="332">
        <v>843985</v>
      </c>
      <c r="AN60" s="333">
        <v>62448</v>
      </c>
      <c r="AO60" s="334">
        <v>119</v>
      </c>
      <c r="AP60" s="335">
        <v>52698</v>
      </c>
      <c r="AQ60" s="336">
        <v>19.8</v>
      </c>
      <c r="AR60" s="337">
        <v>99.2</v>
      </c>
    </row>
    <row r="61" spans="1:44" ht="13.2" x14ac:dyDescent="0.2">
      <c r="A61" s="259"/>
      <c r="AK61" s="315" t="s">
        <v>521</v>
      </c>
      <c r="AL61" s="338"/>
      <c r="AM61" s="324">
        <v>881092</v>
      </c>
      <c r="AN61" s="325">
        <v>63507</v>
      </c>
      <c r="AO61" s="326">
        <v>53.5</v>
      </c>
      <c r="AP61" s="327">
        <v>102739</v>
      </c>
      <c r="AQ61" s="339">
        <v>4.2</v>
      </c>
      <c r="AR61" s="329">
        <v>49.3</v>
      </c>
    </row>
    <row r="62" spans="1:44" ht="13.2" x14ac:dyDescent="0.2">
      <c r="A62" s="259"/>
      <c r="AK62" s="330"/>
      <c r="AL62" s="331" t="s">
        <v>516</v>
      </c>
      <c r="AM62" s="332">
        <v>464886</v>
      </c>
      <c r="AN62" s="333">
        <v>33742</v>
      </c>
      <c r="AO62" s="334">
        <v>64.400000000000006</v>
      </c>
      <c r="AP62" s="335">
        <v>50740</v>
      </c>
      <c r="AQ62" s="336">
        <v>2.7</v>
      </c>
      <c r="AR62" s="337">
        <v>61.7</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dgOkaxLJ4JKb0lWH1s6e9QfVjxUIPwNqPUPvPG4pBi0HPA0YuVh20EirzOkJAbhgQTbJwa2Zb3G3aw8Rd0Y65Q==" saltValue="SKIwwiQTfsoy2P93rqQ2/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473</v>
      </c>
    </row>
    <row r="121" spans="125:125" ht="13.5" hidden="1" customHeight="1" x14ac:dyDescent="0.2">
      <c r="DU121" s="253"/>
    </row>
  </sheetData>
  <sheetProtection algorithmName="SHA-512" hashValue="dsDwb1Aevd9hX0nBgbEl1cvq4U1yi4AYmVMu7dgZWr37Ip85Yk1kUJFwb5JK4oFR7dFubBfpY43t1Y84QZm8MA==" saltValue="tcwqDXBpRhh5PsoJdD6yi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473</v>
      </c>
    </row>
  </sheetData>
  <sheetProtection algorithmName="SHA-512" hashValue="Dz8t9J8Fz3uKnKOQihSk0qdEO53cgIjXMWMr8G3UYxfzojPNtqRzJykSCYj0u3gAaj0CGZp3F6uGhQ8RPhrr2A==" saltValue="/3JP/LqbqWZbp5UMKClMs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19.88</v>
      </c>
      <c r="G47" s="12">
        <v>23.8</v>
      </c>
      <c r="H47" s="12">
        <v>24.71</v>
      </c>
      <c r="I47" s="12">
        <v>24.7</v>
      </c>
      <c r="J47" s="13">
        <v>22.88</v>
      </c>
    </row>
    <row r="48" spans="2:10" ht="57.75" customHeight="1" x14ac:dyDescent="0.2">
      <c r="B48" s="14"/>
      <c r="C48" s="1128" t="s">
        <v>4</v>
      </c>
      <c r="D48" s="1128"/>
      <c r="E48" s="1129"/>
      <c r="F48" s="15">
        <v>10.1</v>
      </c>
      <c r="G48" s="16">
        <v>9.5</v>
      </c>
      <c r="H48" s="16">
        <v>9.6</v>
      </c>
      <c r="I48" s="16">
        <v>7.49</v>
      </c>
      <c r="J48" s="17">
        <v>8.7100000000000009</v>
      </c>
    </row>
    <row r="49" spans="2:10" ht="57.75" customHeight="1" thickBot="1" x14ac:dyDescent="0.25">
      <c r="B49" s="18"/>
      <c r="C49" s="1130" t="s">
        <v>5</v>
      </c>
      <c r="D49" s="1130"/>
      <c r="E49" s="1131"/>
      <c r="F49" s="19">
        <v>0.8</v>
      </c>
      <c r="G49" s="20">
        <v>4.68</v>
      </c>
      <c r="H49" s="20">
        <v>3.04</v>
      </c>
      <c r="I49" s="20" t="s">
        <v>528</v>
      </c>
      <c r="J49" s="21" t="s">
        <v>529</v>
      </c>
    </row>
    <row r="50" spans="2:10" ht="13.2" x14ac:dyDescent="0.2"/>
  </sheetData>
  <sheetProtection algorithmName="SHA-512" hashValue="UWqvbVhP42tnoRQltvPZK9dEFAFp0241dqvT6ky8u6i8+8xXz0NFXq1Ol7lQjU8Ldct9jROqZslYlrVfBWyQcw==" saltValue="3hZeS7O+7gjRPtLfkNsIq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530</v>
      </c>
      <c r="D34" s="1136"/>
      <c r="E34" s="1137"/>
      <c r="F34" s="32">
        <v>10.09</v>
      </c>
      <c r="G34" s="33">
        <v>9.5</v>
      </c>
      <c r="H34" s="33">
        <v>9.6</v>
      </c>
      <c r="I34" s="33">
        <v>7.49</v>
      </c>
      <c r="J34" s="34">
        <v>8.6999999999999993</v>
      </c>
      <c r="K34" s="22"/>
      <c r="L34" s="22"/>
      <c r="M34" s="22"/>
      <c r="N34" s="22"/>
      <c r="O34" s="22"/>
      <c r="P34" s="22"/>
    </row>
    <row r="35" spans="1:16" ht="39" customHeight="1" x14ac:dyDescent="0.2">
      <c r="A35" s="22"/>
      <c r="B35" s="35"/>
      <c r="C35" s="1132" t="s">
        <v>531</v>
      </c>
      <c r="D35" s="1132"/>
      <c r="E35" s="1133"/>
      <c r="F35" s="36">
        <v>2.61</v>
      </c>
      <c r="G35" s="37">
        <v>2.91</v>
      </c>
      <c r="H35" s="37">
        <v>3.41</v>
      </c>
      <c r="I35" s="37">
        <v>4.59</v>
      </c>
      <c r="J35" s="38">
        <v>2.63</v>
      </c>
      <c r="K35" s="22"/>
      <c r="L35" s="22"/>
      <c r="M35" s="22"/>
      <c r="N35" s="22"/>
      <c r="O35" s="22"/>
      <c r="P35" s="22"/>
    </row>
    <row r="36" spans="1:16" ht="39" customHeight="1" x14ac:dyDescent="0.2">
      <c r="A36" s="22"/>
      <c r="B36" s="35"/>
      <c r="C36" s="1132" t="s">
        <v>532</v>
      </c>
      <c r="D36" s="1132"/>
      <c r="E36" s="1133"/>
      <c r="F36" s="36">
        <v>2.27</v>
      </c>
      <c r="G36" s="37">
        <v>1.08</v>
      </c>
      <c r="H36" s="37">
        <v>0.59</v>
      </c>
      <c r="I36" s="37">
        <v>1.33</v>
      </c>
      <c r="J36" s="38">
        <v>1.25</v>
      </c>
      <c r="K36" s="22"/>
      <c r="L36" s="22"/>
      <c r="M36" s="22"/>
      <c r="N36" s="22"/>
      <c r="O36" s="22"/>
      <c r="P36" s="22"/>
    </row>
    <row r="37" spans="1:16" ht="39" customHeight="1" x14ac:dyDescent="0.2">
      <c r="A37" s="22"/>
      <c r="B37" s="35"/>
      <c r="C37" s="1132" t="s">
        <v>533</v>
      </c>
      <c r="D37" s="1132"/>
      <c r="E37" s="1133"/>
      <c r="F37" s="36" t="s">
        <v>485</v>
      </c>
      <c r="G37" s="37" t="s">
        <v>485</v>
      </c>
      <c r="H37" s="37" t="s">
        <v>485</v>
      </c>
      <c r="I37" s="37" t="s">
        <v>485</v>
      </c>
      <c r="J37" s="38">
        <v>0.99</v>
      </c>
      <c r="K37" s="22"/>
      <c r="L37" s="22"/>
      <c r="M37" s="22"/>
      <c r="N37" s="22"/>
      <c r="O37" s="22"/>
      <c r="P37" s="22"/>
    </row>
    <row r="38" spans="1:16" ht="39" customHeight="1" x14ac:dyDescent="0.2">
      <c r="A38" s="22"/>
      <c r="B38" s="35"/>
      <c r="C38" s="1132" t="s">
        <v>534</v>
      </c>
      <c r="D38" s="1132"/>
      <c r="E38" s="1133"/>
      <c r="F38" s="36">
        <v>0.02</v>
      </c>
      <c r="G38" s="37">
        <v>0</v>
      </c>
      <c r="H38" s="37">
        <v>0.02</v>
      </c>
      <c r="I38" s="37">
        <v>0.02</v>
      </c>
      <c r="J38" s="38">
        <v>0.01</v>
      </c>
      <c r="K38" s="22"/>
      <c r="L38" s="22"/>
      <c r="M38" s="22"/>
      <c r="N38" s="22"/>
      <c r="O38" s="22"/>
      <c r="P38" s="22"/>
    </row>
    <row r="39" spans="1:16" ht="39" customHeight="1" x14ac:dyDescent="0.2">
      <c r="A39" s="22"/>
      <c r="B39" s="35"/>
      <c r="C39" s="1132"/>
      <c r="D39" s="1132"/>
      <c r="E39" s="1133"/>
      <c r="F39" s="36"/>
      <c r="G39" s="37"/>
      <c r="H39" s="37"/>
      <c r="I39" s="37"/>
      <c r="J39" s="38"/>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535</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536</v>
      </c>
      <c r="D43" s="1134"/>
      <c r="E43" s="1135"/>
      <c r="F43" s="41">
        <v>0.28000000000000003</v>
      </c>
      <c r="G43" s="42">
        <v>0.28000000000000003</v>
      </c>
      <c r="H43" s="42">
        <v>0.16</v>
      </c>
      <c r="I43" s="42">
        <v>3.62</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VIm9+wZ2oExRLB3boOdV2dwvsZcRw1CntbpDP8UiHoUbdodN0Q8204m/0xck6JSmbIYHGfP08OXC7cwkGPAwUg==" saltValue="Md0u32hD2w0C45kGoJweL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1" t="s">
        <v>9</v>
      </c>
      <c r="C45" s="1162"/>
      <c r="D45" s="56"/>
      <c r="E45" s="1167" t="s">
        <v>10</v>
      </c>
      <c r="F45" s="1167"/>
      <c r="G45" s="1167"/>
      <c r="H45" s="1167"/>
      <c r="I45" s="1167"/>
      <c r="J45" s="1168"/>
      <c r="K45" s="57">
        <v>426</v>
      </c>
      <c r="L45" s="58">
        <v>439</v>
      </c>
      <c r="M45" s="58">
        <v>452</v>
      </c>
      <c r="N45" s="58">
        <v>460</v>
      </c>
      <c r="O45" s="59">
        <v>470</v>
      </c>
      <c r="P45" s="46"/>
      <c r="Q45" s="46"/>
      <c r="R45" s="46"/>
      <c r="S45" s="46"/>
      <c r="T45" s="46"/>
      <c r="U45" s="46"/>
    </row>
    <row r="46" spans="1:21" ht="30.75" customHeight="1" x14ac:dyDescent="0.2">
      <c r="A46" s="46"/>
      <c r="B46" s="1163"/>
      <c r="C46" s="1164"/>
      <c r="D46" s="60"/>
      <c r="E46" s="1140" t="s">
        <v>11</v>
      </c>
      <c r="F46" s="1140"/>
      <c r="G46" s="1140"/>
      <c r="H46" s="1140"/>
      <c r="I46" s="1140"/>
      <c r="J46" s="1141"/>
      <c r="K46" s="61" t="s">
        <v>485</v>
      </c>
      <c r="L46" s="62" t="s">
        <v>485</v>
      </c>
      <c r="M46" s="62" t="s">
        <v>485</v>
      </c>
      <c r="N46" s="62" t="s">
        <v>485</v>
      </c>
      <c r="O46" s="63" t="s">
        <v>485</v>
      </c>
      <c r="P46" s="46"/>
      <c r="Q46" s="46"/>
      <c r="R46" s="46"/>
      <c r="S46" s="46"/>
      <c r="T46" s="46"/>
      <c r="U46" s="46"/>
    </row>
    <row r="47" spans="1:21" ht="30.75" customHeight="1" x14ac:dyDescent="0.2">
      <c r="A47" s="46"/>
      <c r="B47" s="1163"/>
      <c r="C47" s="1164"/>
      <c r="D47" s="60"/>
      <c r="E47" s="1140" t="s">
        <v>12</v>
      </c>
      <c r="F47" s="1140"/>
      <c r="G47" s="1140"/>
      <c r="H47" s="1140"/>
      <c r="I47" s="1140"/>
      <c r="J47" s="1141"/>
      <c r="K47" s="61" t="s">
        <v>485</v>
      </c>
      <c r="L47" s="62" t="s">
        <v>485</v>
      </c>
      <c r="M47" s="62" t="s">
        <v>485</v>
      </c>
      <c r="N47" s="62" t="s">
        <v>485</v>
      </c>
      <c r="O47" s="63" t="s">
        <v>485</v>
      </c>
      <c r="P47" s="46"/>
      <c r="Q47" s="46"/>
      <c r="R47" s="46"/>
      <c r="S47" s="46"/>
      <c r="T47" s="46"/>
      <c r="U47" s="46"/>
    </row>
    <row r="48" spans="1:21" ht="30.75" customHeight="1" x14ac:dyDescent="0.2">
      <c r="A48" s="46"/>
      <c r="B48" s="1163"/>
      <c r="C48" s="1164"/>
      <c r="D48" s="60"/>
      <c r="E48" s="1140" t="s">
        <v>13</v>
      </c>
      <c r="F48" s="1140"/>
      <c r="G48" s="1140"/>
      <c r="H48" s="1140"/>
      <c r="I48" s="1140"/>
      <c r="J48" s="1141"/>
      <c r="K48" s="61">
        <v>311</v>
      </c>
      <c r="L48" s="62">
        <v>299</v>
      </c>
      <c r="M48" s="62">
        <v>309</v>
      </c>
      <c r="N48" s="62">
        <v>337</v>
      </c>
      <c r="O48" s="63">
        <v>321</v>
      </c>
      <c r="P48" s="46"/>
      <c r="Q48" s="46"/>
      <c r="R48" s="46"/>
      <c r="S48" s="46"/>
      <c r="T48" s="46"/>
      <c r="U48" s="46"/>
    </row>
    <row r="49" spans="1:21" ht="30.75" customHeight="1" x14ac:dyDescent="0.2">
      <c r="A49" s="46"/>
      <c r="B49" s="1163"/>
      <c r="C49" s="1164"/>
      <c r="D49" s="60"/>
      <c r="E49" s="1140" t="s">
        <v>14</v>
      </c>
      <c r="F49" s="1140"/>
      <c r="G49" s="1140"/>
      <c r="H49" s="1140"/>
      <c r="I49" s="1140"/>
      <c r="J49" s="1141"/>
      <c r="K49" s="61">
        <v>53</v>
      </c>
      <c r="L49" s="62">
        <v>45</v>
      </c>
      <c r="M49" s="62">
        <v>44</v>
      </c>
      <c r="N49" s="62">
        <v>43</v>
      </c>
      <c r="O49" s="63">
        <v>57</v>
      </c>
      <c r="P49" s="46"/>
      <c r="Q49" s="46"/>
      <c r="R49" s="46"/>
      <c r="S49" s="46"/>
      <c r="T49" s="46"/>
      <c r="U49" s="46"/>
    </row>
    <row r="50" spans="1:21" ht="30.75" customHeight="1" x14ac:dyDescent="0.2">
      <c r="A50" s="46"/>
      <c r="B50" s="1163"/>
      <c r="C50" s="1164"/>
      <c r="D50" s="60"/>
      <c r="E50" s="1140" t="s">
        <v>15</v>
      </c>
      <c r="F50" s="1140"/>
      <c r="G50" s="1140"/>
      <c r="H50" s="1140"/>
      <c r="I50" s="1140"/>
      <c r="J50" s="1141"/>
      <c r="K50" s="61" t="s">
        <v>485</v>
      </c>
      <c r="L50" s="62" t="s">
        <v>485</v>
      </c>
      <c r="M50" s="62" t="s">
        <v>485</v>
      </c>
      <c r="N50" s="62" t="s">
        <v>485</v>
      </c>
      <c r="O50" s="63" t="s">
        <v>485</v>
      </c>
      <c r="P50" s="46"/>
      <c r="Q50" s="46"/>
      <c r="R50" s="46"/>
      <c r="S50" s="46"/>
      <c r="T50" s="46"/>
      <c r="U50" s="46"/>
    </row>
    <row r="51" spans="1:21" ht="30.75" customHeight="1" x14ac:dyDescent="0.2">
      <c r="A51" s="46"/>
      <c r="B51" s="1165"/>
      <c r="C51" s="1166"/>
      <c r="D51" s="64"/>
      <c r="E51" s="1140" t="s">
        <v>16</v>
      </c>
      <c r="F51" s="1140"/>
      <c r="G51" s="1140"/>
      <c r="H51" s="1140"/>
      <c r="I51" s="1140"/>
      <c r="J51" s="1141"/>
      <c r="K51" s="61" t="s">
        <v>485</v>
      </c>
      <c r="L51" s="62" t="s">
        <v>485</v>
      </c>
      <c r="M51" s="62" t="s">
        <v>485</v>
      </c>
      <c r="N51" s="62" t="s">
        <v>485</v>
      </c>
      <c r="O51" s="63" t="s">
        <v>485</v>
      </c>
      <c r="P51" s="46"/>
      <c r="Q51" s="46"/>
      <c r="R51" s="46"/>
      <c r="S51" s="46"/>
      <c r="T51" s="46"/>
      <c r="U51" s="46"/>
    </row>
    <row r="52" spans="1:21" ht="30.75" customHeight="1" x14ac:dyDescent="0.2">
      <c r="A52" s="46"/>
      <c r="B52" s="1138" t="s">
        <v>17</v>
      </c>
      <c r="C52" s="1139"/>
      <c r="D52" s="64"/>
      <c r="E52" s="1140" t="s">
        <v>18</v>
      </c>
      <c r="F52" s="1140"/>
      <c r="G52" s="1140"/>
      <c r="H52" s="1140"/>
      <c r="I52" s="1140"/>
      <c r="J52" s="1141"/>
      <c r="K52" s="61">
        <v>493</v>
      </c>
      <c r="L52" s="62">
        <v>488</v>
      </c>
      <c r="M52" s="62">
        <v>495</v>
      </c>
      <c r="N52" s="62">
        <v>497</v>
      </c>
      <c r="O52" s="63">
        <v>485</v>
      </c>
      <c r="P52" s="46"/>
      <c r="Q52" s="46"/>
      <c r="R52" s="46"/>
      <c r="S52" s="46"/>
      <c r="T52" s="46"/>
      <c r="U52" s="46"/>
    </row>
    <row r="53" spans="1:21" ht="30.75" customHeight="1" thickBot="1" x14ac:dyDescent="0.25">
      <c r="A53" s="46"/>
      <c r="B53" s="1142" t="s">
        <v>19</v>
      </c>
      <c r="C53" s="1143"/>
      <c r="D53" s="65"/>
      <c r="E53" s="1144" t="s">
        <v>20</v>
      </c>
      <c r="F53" s="1144"/>
      <c r="G53" s="1144"/>
      <c r="H53" s="1144"/>
      <c r="I53" s="1144"/>
      <c r="J53" s="1145"/>
      <c r="K53" s="66">
        <v>297</v>
      </c>
      <c r="L53" s="67">
        <v>295</v>
      </c>
      <c r="M53" s="67">
        <v>310</v>
      </c>
      <c r="N53" s="67">
        <v>343</v>
      </c>
      <c r="O53" s="68">
        <v>363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46" t="s">
        <v>24</v>
      </c>
      <c r="C58" s="1147"/>
      <c r="D58" s="1152" t="s">
        <v>25</v>
      </c>
      <c r="E58" s="1153"/>
      <c r="F58" s="1153"/>
      <c r="G58" s="1153"/>
      <c r="H58" s="1153"/>
      <c r="I58" s="1153"/>
      <c r="J58" s="1154"/>
      <c r="K58" s="81" t="s">
        <v>562</v>
      </c>
      <c r="L58" s="82" t="s">
        <v>562</v>
      </c>
      <c r="M58" s="82" t="s">
        <v>562</v>
      </c>
      <c r="N58" s="82" t="s">
        <v>562</v>
      </c>
      <c r="O58" s="83" t="s">
        <v>562</v>
      </c>
    </row>
    <row r="59" spans="1:21" ht="31.5" customHeight="1" x14ac:dyDescent="0.2">
      <c r="B59" s="1148"/>
      <c r="C59" s="1149"/>
      <c r="D59" s="1155" t="s">
        <v>26</v>
      </c>
      <c r="E59" s="1156"/>
      <c r="F59" s="1156"/>
      <c r="G59" s="1156"/>
      <c r="H59" s="1156"/>
      <c r="I59" s="1156"/>
      <c r="J59" s="1157"/>
      <c r="K59" s="84" t="s">
        <v>485</v>
      </c>
      <c r="L59" s="85" t="s">
        <v>485</v>
      </c>
      <c r="M59" s="85" t="s">
        <v>485</v>
      </c>
      <c r="N59" s="85" t="s">
        <v>485</v>
      </c>
      <c r="O59" s="86" t="s">
        <v>485</v>
      </c>
    </row>
    <row r="60" spans="1:21" ht="31.5" customHeight="1" thickBot="1" x14ac:dyDescent="0.25">
      <c r="B60" s="1150"/>
      <c r="C60" s="1151"/>
      <c r="D60" s="1158" t="s">
        <v>27</v>
      </c>
      <c r="E60" s="1159"/>
      <c r="F60" s="1159"/>
      <c r="G60" s="1159"/>
      <c r="H60" s="1159"/>
      <c r="I60" s="1159"/>
      <c r="J60" s="1160"/>
      <c r="K60" s="87" t="s">
        <v>485</v>
      </c>
      <c r="L60" s="88" t="s">
        <v>485</v>
      </c>
      <c r="M60" s="88" t="s">
        <v>485</v>
      </c>
      <c r="N60" s="88" t="s">
        <v>485</v>
      </c>
      <c r="O60" s="89" t="s">
        <v>485</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vjBVDEZpn1iu5sKPoTgnDNAAHScQwZ21So18T8Dpr6ywQ65VP23NCPuOLs3IrATLnlXmvOi2Mixh/CkGU8/9eQ==" saltValue="+xaaRtBe5bR37pdOuNKLR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81" t="s">
        <v>30</v>
      </c>
      <c r="C41" s="1182"/>
      <c r="D41" s="103"/>
      <c r="E41" s="1183" t="s">
        <v>31</v>
      </c>
      <c r="F41" s="1183"/>
      <c r="G41" s="1183"/>
      <c r="H41" s="1184"/>
      <c r="I41" s="342">
        <v>4606</v>
      </c>
      <c r="J41" s="343">
        <v>4871</v>
      </c>
      <c r="K41" s="343">
        <v>4892</v>
      </c>
      <c r="L41" s="343">
        <v>4652</v>
      </c>
      <c r="M41" s="344">
        <v>4749</v>
      </c>
    </row>
    <row r="42" spans="2:13" ht="27.75" customHeight="1" x14ac:dyDescent="0.2">
      <c r="B42" s="1171"/>
      <c r="C42" s="1172"/>
      <c r="D42" s="104"/>
      <c r="E42" s="1175" t="s">
        <v>32</v>
      </c>
      <c r="F42" s="1175"/>
      <c r="G42" s="1175"/>
      <c r="H42" s="1176"/>
      <c r="I42" s="345" t="s">
        <v>485</v>
      </c>
      <c r="J42" s="346" t="s">
        <v>485</v>
      </c>
      <c r="K42" s="346" t="s">
        <v>485</v>
      </c>
      <c r="L42" s="346" t="s">
        <v>485</v>
      </c>
      <c r="M42" s="347" t="s">
        <v>485</v>
      </c>
    </row>
    <row r="43" spans="2:13" ht="27.75" customHeight="1" x14ac:dyDescent="0.2">
      <c r="B43" s="1171"/>
      <c r="C43" s="1172"/>
      <c r="D43" s="104"/>
      <c r="E43" s="1175" t="s">
        <v>33</v>
      </c>
      <c r="F43" s="1175"/>
      <c r="G43" s="1175"/>
      <c r="H43" s="1176"/>
      <c r="I43" s="345">
        <v>3687</v>
      </c>
      <c r="J43" s="346">
        <v>3609</v>
      </c>
      <c r="K43" s="346">
        <v>3498</v>
      </c>
      <c r="L43" s="346">
        <v>3384</v>
      </c>
      <c r="M43" s="347">
        <v>3146</v>
      </c>
    </row>
    <row r="44" spans="2:13" ht="27.75" customHeight="1" x14ac:dyDescent="0.2">
      <c r="B44" s="1171"/>
      <c r="C44" s="1172"/>
      <c r="D44" s="104"/>
      <c r="E44" s="1175" t="s">
        <v>34</v>
      </c>
      <c r="F44" s="1175"/>
      <c r="G44" s="1175"/>
      <c r="H44" s="1176"/>
      <c r="I44" s="345">
        <v>377</v>
      </c>
      <c r="J44" s="346">
        <v>389</v>
      </c>
      <c r="K44" s="346">
        <v>564</v>
      </c>
      <c r="L44" s="346">
        <v>413</v>
      </c>
      <c r="M44" s="347">
        <v>422</v>
      </c>
    </row>
    <row r="45" spans="2:13" ht="27.75" customHeight="1" x14ac:dyDescent="0.2">
      <c r="B45" s="1171"/>
      <c r="C45" s="1172"/>
      <c r="D45" s="104"/>
      <c r="E45" s="1175" t="s">
        <v>35</v>
      </c>
      <c r="F45" s="1175"/>
      <c r="G45" s="1175"/>
      <c r="H45" s="1176"/>
      <c r="I45" s="345">
        <v>931</v>
      </c>
      <c r="J45" s="346">
        <v>892</v>
      </c>
      <c r="K45" s="346">
        <v>862</v>
      </c>
      <c r="L45" s="346">
        <v>864</v>
      </c>
      <c r="M45" s="347">
        <v>792</v>
      </c>
    </row>
    <row r="46" spans="2:13" ht="27.75" customHeight="1" x14ac:dyDescent="0.2">
      <c r="B46" s="1171"/>
      <c r="C46" s="1172"/>
      <c r="D46" s="105"/>
      <c r="E46" s="1175" t="s">
        <v>36</v>
      </c>
      <c r="F46" s="1175"/>
      <c r="G46" s="1175"/>
      <c r="H46" s="1176"/>
      <c r="I46" s="345" t="s">
        <v>485</v>
      </c>
      <c r="J46" s="346" t="s">
        <v>485</v>
      </c>
      <c r="K46" s="346" t="s">
        <v>485</v>
      </c>
      <c r="L46" s="346" t="s">
        <v>485</v>
      </c>
      <c r="M46" s="347" t="s">
        <v>485</v>
      </c>
    </row>
    <row r="47" spans="2:13" ht="27.75" customHeight="1" x14ac:dyDescent="0.2">
      <c r="B47" s="1171"/>
      <c r="C47" s="1172"/>
      <c r="D47" s="106"/>
      <c r="E47" s="1185" t="s">
        <v>37</v>
      </c>
      <c r="F47" s="1186"/>
      <c r="G47" s="1186"/>
      <c r="H47" s="1187"/>
      <c r="I47" s="345" t="s">
        <v>485</v>
      </c>
      <c r="J47" s="346" t="s">
        <v>485</v>
      </c>
      <c r="K47" s="346" t="s">
        <v>485</v>
      </c>
      <c r="L47" s="346" t="s">
        <v>485</v>
      </c>
      <c r="M47" s="347" t="s">
        <v>485</v>
      </c>
    </row>
    <row r="48" spans="2:13" ht="27.75" customHeight="1" x14ac:dyDescent="0.2">
      <c r="B48" s="1171"/>
      <c r="C48" s="1172"/>
      <c r="D48" s="104"/>
      <c r="E48" s="1175" t="s">
        <v>38</v>
      </c>
      <c r="F48" s="1175"/>
      <c r="G48" s="1175"/>
      <c r="H48" s="1176"/>
      <c r="I48" s="345" t="s">
        <v>485</v>
      </c>
      <c r="J48" s="346" t="s">
        <v>485</v>
      </c>
      <c r="K48" s="346" t="s">
        <v>485</v>
      </c>
      <c r="L48" s="346" t="s">
        <v>485</v>
      </c>
      <c r="M48" s="347" t="s">
        <v>485</v>
      </c>
    </row>
    <row r="49" spans="2:13" ht="27.75" customHeight="1" x14ac:dyDescent="0.2">
      <c r="B49" s="1173"/>
      <c r="C49" s="1174"/>
      <c r="D49" s="104"/>
      <c r="E49" s="1175" t="s">
        <v>39</v>
      </c>
      <c r="F49" s="1175"/>
      <c r="G49" s="1175"/>
      <c r="H49" s="1176"/>
      <c r="I49" s="345" t="s">
        <v>485</v>
      </c>
      <c r="J49" s="346" t="s">
        <v>485</v>
      </c>
      <c r="K49" s="346" t="s">
        <v>485</v>
      </c>
      <c r="L49" s="346" t="s">
        <v>485</v>
      </c>
      <c r="M49" s="347" t="s">
        <v>485</v>
      </c>
    </row>
    <row r="50" spans="2:13" ht="27.75" customHeight="1" x14ac:dyDescent="0.2">
      <c r="B50" s="1169" t="s">
        <v>40</v>
      </c>
      <c r="C50" s="1170"/>
      <c r="D50" s="107"/>
      <c r="E50" s="1175" t="s">
        <v>41</v>
      </c>
      <c r="F50" s="1175"/>
      <c r="G50" s="1175"/>
      <c r="H50" s="1176"/>
      <c r="I50" s="345">
        <v>2543</v>
      </c>
      <c r="J50" s="346">
        <v>2563</v>
      </c>
      <c r="K50" s="346">
        <v>2658</v>
      </c>
      <c r="L50" s="346">
        <v>2635</v>
      </c>
      <c r="M50" s="347">
        <v>2388</v>
      </c>
    </row>
    <row r="51" spans="2:13" ht="27.75" customHeight="1" x14ac:dyDescent="0.2">
      <c r="B51" s="1171"/>
      <c r="C51" s="1172"/>
      <c r="D51" s="104"/>
      <c r="E51" s="1175" t="s">
        <v>42</v>
      </c>
      <c r="F51" s="1175"/>
      <c r="G51" s="1175"/>
      <c r="H51" s="1176"/>
      <c r="I51" s="345" t="s">
        <v>485</v>
      </c>
      <c r="J51" s="346" t="s">
        <v>485</v>
      </c>
      <c r="K51" s="346" t="s">
        <v>485</v>
      </c>
      <c r="L51" s="346" t="s">
        <v>485</v>
      </c>
      <c r="M51" s="347" t="s">
        <v>485</v>
      </c>
    </row>
    <row r="52" spans="2:13" ht="27.75" customHeight="1" x14ac:dyDescent="0.2">
      <c r="B52" s="1173"/>
      <c r="C52" s="1174"/>
      <c r="D52" s="104"/>
      <c r="E52" s="1175" t="s">
        <v>43</v>
      </c>
      <c r="F52" s="1175"/>
      <c r="G52" s="1175"/>
      <c r="H52" s="1176"/>
      <c r="I52" s="345">
        <v>5796</v>
      </c>
      <c r="J52" s="346">
        <v>5724</v>
      </c>
      <c r="K52" s="346">
        <v>5668</v>
      </c>
      <c r="L52" s="346">
        <v>5735</v>
      </c>
      <c r="M52" s="347">
        <v>5533</v>
      </c>
    </row>
    <row r="53" spans="2:13" ht="27.75" customHeight="1" thickBot="1" x14ac:dyDescent="0.25">
      <c r="B53" s="1177" t="s">
        <v>19</v>
      </c>
      <c r="C53" s="1178"/>
      <c r="D53" s="108"/>
      <c r="E53" s="1179" t="s">
        <v>44</v>
      </c>
      <c r="F53" s="1179"/>
      <c r="G53" s="1179"/>
      <c r="H53" s="1180"/>
      <c r="I53" s="348">
        <v>1261</v>
      </c>
      <c r="J53" s="349">
        <v>1473</v>
      </c>
      <c r="K53" s="349">
        <v>1491</v>
      </c>
      <c r="L53" s="349">
        <v>943</v>
      </c>
      <c r="M53" s="350">
        <v>1187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oVvgo60oKw5cG/uAdGWyz3RHYsPYUoA+zSIfnNif4eVrfhn86YaC63F6NCIWziMb/XNGJMgzXeMIaEIRj5IOA==" saltValue="HWQoqUUWK3kffQ3FdBJ6M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196" t="s">
        <v>46</v>
      </c>
      <c r="D55" s="1196"/>
      <c r="E55" s="1197"/>
      <c r="F55" s="120">
        <v>993</v>
      </c>
      <c r="G55" s="120">
        <v>970</v>
      </c>
      <c r="H55" s="121">
        <v>908</v>
      </c>
    </row>
    <row r="56" spans="2:8" ht="52.5" customHeight="1" x14ac:dyDescent="0.2">
      <c r="B56" s="122"/>
      <c r="C56" s="1198" t="s">
        <v>47</v>
      </c>
      <c r="D56" s="1198"/>
      <c r="E56" s="1199"/>
      <c r="F56" s="123">
        <v>170</v>
      </c>
      <c r="G56" s="123">
        <v>190</v>
      </c>
      <c r="H56" s="124">
        <v>140</v>
      </c>
    </row>
    <row r="57" spans="2:8" ht="53.25" customHeight="1" x14ac:dyDescent="0.2">
      <c r="B57" s="122"/>
      <c r="C57" s="1200" t="s">
        <v>48</v>
      </c>
      <c r="D57" s="1200"/>
      <c r="E57" s="1201"/>
      <c r="F57" s="125">
        <v>1231</v>
      </c>
      <c r="G57" s="125">
        <v>1324</v>
      </c>
      <c r="H57" s="126">
        <v>1162</v>
      </c>
    </row>
    <row r="58" spans="2:8" ht="45.75" customHeight="1" x14ac:dyDescent="0.2">
      <c r="B58" s="127"/>
      <c r="C58" s="1188" t="s">
        <v>555</v>
      </c>
      <c r="D58" s="1189"/>
      <c r="E58" s="1190"/>
      <c r="F58" s="128">
        <v>526</v>
      </c>
      <c r="G58" s="128">
        <v>541</v>
      </c>
      <c r="H58" s="129">
        <v>437</v>
      </c>
    </row>
    <row r="59" spans="2:8" ht="45.75" customHeight="1" x14ac:dyDescent="0.2">
      <c r="B59" s="127"/>
      <c r="C59" s="1188" t="s">
        <v>556</v>
      </c>
      <c r="D59" s="1189"/>
      <c r="E59" s="1190"/>
      <c r="F59" s="128">
        <v>351</v>
      </c>
      <c r="G59" s="128">
        <v>407</v>
      </c>
      <c r="H59" s="129">
        <v>373</v>
      </c>
    </row>
    <row r="60" spans="2:8" ht="45.75" customHeight="1" x14ac:dyDescent="0.2">
      <c r="B60" s="127"/>
      <c r="C60" s="1188" t="s">
        <v>557</v>
      </c>
      <c r="D60" s="1189"/>
      <c r="E60" s="1190"/>
      <c r="F60" s="128">
        <v>200</v>
      </c>
      <c r="G60" s="128">
        <v>212</v>
      </c>
      <c r="H60" s="129">
        <v>177</v>
      </c>
    </row>
    <row r="61" spans="2:8" ht="45.75" customHeight="1" x14ac:dyDescent="0.2">
      <c r="B61" s="127"/>
      <c r="C61" s="1188" t="s">
        <v>558</v>
      </c>
      <c r="D61" s="1189"/>
      <c r="E61" s="1190"/>
      <c r="F61" s="128">
        <v>131</v>
      </c>
      <c r="G61" s="128">
        <v>131</v>
      </c>
      <c r="H61" s="129">
        <v>131</v>
      </c>
    </row>
    <row r="62" spans="2:8" ht="45.75" customHeight="1" thickBot="1" x14ac:dyDescent="0.25">
      <c r="B62" s="130"/>
      <c r="C62" s="1191" t="s">
        <v>559</v>
      </c>
      <c r="D62" s="1192"/>
      <c r="E62" s="1193"/>
      <c r="F62" s="131">
        <v>21</v>
      </c>
      <c r="G62" s="131">
        <v>31</v>
      </c>
      <c r="H62" s="132">
        <v>39</v>
      </c>
    </row>
    <row r="63" spans="2:8" ht="52.5" customHeight="1" thickBot="1" x14ac:dyDescent="0.25">
      <c r="B63" s="133"/>
      <c r="C63" s="1194" t="s">
        <v>49</v>
      </c>
      <c r="D63" s="1194"/>
      <c r="E63" s="1195"/>
      <c r="F63" s="134">
        <v>2394</v>
      </c>
      <c r="G63" s="134">
        <v>2484</v>
      </c>
      <c r="H63" s="135">
        <v>2209</v>
      </c>
    </row>
    <row r="64" spans="2:8" ht="13.2" x14ac:dyDescent="0.2"/>
  </sheetData>
  <sheetProtection algorithmName="SHA-512" hashValue="1AQ922pDvp6IVy67VwTuMXwurS3pNdGI/2EHflSEmP3jTb6J7t+o+eHq/chBKFk62CLkj/4mKbZpMhJsv/+etA==" saltValue="aJARMHwsYqt9y/4WIYNAJ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EBB2D-3322-42BC-986A-14434CA00077}">
  <sheetPr>
    <pageSetUpPr fitToPage="1"/>
  </sheetPr>
  <dimension ref="A1:DE85"/>
  <sheetViews>
    <sheetView showGridLines="0" topLeftCell="AU22" zoomScaleNormal="100" zoomScaleSheetLayoutView="55" workbookViewId="0">
      <selection activeCell="AN43" sqref="AN43:DC47"/>
    </sheetView>
  </sheetViews>
  <sheetFormatPr defaultColWidth="0" defaultRowHeight="13.5" customHeight="1" zeroHeight="1" x14ac:dyDescent="0.2"/>
  <cols>
    <col min="1" max="1" width="6.33203125" style="255" customWidth="1"/>
    <col min="2" max="107" width="2.44140625" style="255" customWidth="1"/>
    <col min="108" max="108" width="6.109375" style="261" customWidth="1"/>
    <col min="109" max="109" width="5.88671875" style="259" customWidth="1"/>
    <col min="110" max="16384" width="8.6640625" style="255" hidden="1"/>
  </cols>
  <sheetData>
    <row r="1" spans="1:109" ht="42.75" customHeight="1" x14ac:dyDescent="0.2">
      <c r="A1" s="1202"/>
      <c r="B1" s="1203"/>
      <c r="DD1" s="255"/>
      <c r="DE1" s="255"/>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55"/>
      <c r="DE2" s="255"/>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55"/>
      <c r="DE3" s="255"/>
    </row>
    <row r="4" spans="1:109" s="253"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53"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53"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53"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53"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53"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53"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53"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53"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53"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53"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53" customFormat="1" ht="13.2" x14ac:dyDescent="0.2">
      <c r="A15" s="255"/>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53" customFormat="1" ht="13.2" x14ac:dyDescent="0.2">
      <c r="A16" s="255"/>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53" customFormat="1" ht="13.2" x14ac:dyDescent="0.2">
      <c r="A17" s="255"/>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53" customFormat="1" ht="13.2" x14ac:dyDescent="0.2">
      <c r="A18" s="255"/>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55"/>
      <c r="DE19" s="255"/>
    </row>
    <row r="20" spans="1:109" ht="13.2" x14ac:dyDescent="0.2">
      <c r="DD20" s="255"/>
      <c r="DE20" s="255"/>
    </row>
    <row r="21" spans="1:109" ht="17.25" customHeight="1" x14ac:dyDescent="0.2">
      <c r="B21" s="1205"/>
      <c r="C21" s="257"/>
      <c r="D21" s="257"/>
      <c r="E21" s="257"/>
      <c r="F21" s="257"/>
      <c r="G21" s="257"/>
      <c r="H21" s="257"/>
      <c r="I21" s="257"/>
      <c r="J21" s="257"/>
      <c r="K21" s="257"/>
      <c r="L21" s="257"/>
      <c r="M21" s="257"/>
      <c r="N21" s="1206"/>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1206"/>
      <c r="AU21" s="257"/>
      <c r="AV21" s="257"/>
      <c r="AW21" s="257"/>
      <c r="AX21" s="257"/>
      <c r="AY21" s="257"/>
      <c r="AZ21" s="257"/>
      <c r="BA21" s="257"/>
      <c r="BB21" s="257"/>
      <c r="BC21" s="257"/>
      <c r="BD21" s="257"/>
      <c r="BE21" s="257"/>
      <c r="BF21" s="1206"/>
      <c r="BG21" s="257"/>
      <c r="BH21" s="257"/>
      <c r="BI21" s="257"/>
      <c r="BJ21" s="257"/>
      <c r="BK21" s="257"/>
      <c r="BL21" s="257"/>
      <c r="BM21" s="257"/>
      <c r="BN21" s="257"/>
      <c r="BO21" s="257"/>
      <c r="BP21" s="257"/>
      <c r="BQ21" s="257"/>
      <c r="BR21" s="1206"/>
      <c r="BS21" s="257"/>
      <c r="BT21" s="257"/>
      <c r="BU21" s="257"/>
      <c r="BV21" s="257"/>
      <c r="BW21" s="257"/>
      <c r="BX21" s="257"/>
      <c r="BY21" s="257"/>
      <c r="BZ21" s="257"/>
      <c r="CA21" s="257"/>
      <c r="CB21" s="257"/>
      <c r="CC21" s="257"/>
      <c r="CD21" s="1206"/>
      <c r="CE21" s="257"/>
      <c r="CF21" s="257"/>
      <c r="CG21" s="257"/>
      <c r="CH21" s="257"/>
      <c r="CI21" s="257"/>
      <c r="CJ21" s="257"/>
      <c r="CK21" s="257"/>
      <c r="CL21" s="257"/>
      <c r="CM21" s="257"/>
      <c r="CN21" s="257"/>
      <c r="CO21" s="257"/>
      <c r="CP21" s="1206"/>
      <c r="CQ21" s="257"/>
      <c r="CR21" s="257"/>
      <c r="CS21" s="257"/>
      <c r="CT21" s="257"/>
      <c r="CU21" s="257"/>
      <c r="CV21" s="257"/>
      <c r="CW21" s="257"/>
      <c r="CX21" s="257"/>
      <c r="CY21" s="257"/>
      <c r="CZ21" s="257"/>
      <c r="DA21" s="257"/>
      <c r="DB21" s="1206"/>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1207"/>
      <c r="DD40" s="1207"/>
      <c r="DE40" s="255"/>
    </row>
    <row r="41" spans="2:109" ht="16.2" x14ac:dyDescent="0.2">
      <c r="B41" s="256" t="s">
        <v>563</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59"/>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59"/>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59"/>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59"/>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59"/>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59"/>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59"/>
      <c r="AN49" s="255" t="s">
        <v>566</v>
      </c>
    </row>
    <row r="50" spans="1:109" ht="13.2" x14ac:dyDescent="0.2">
      <c r="B50" s="259"/>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59"/>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v>40.5</v>
      </c>
      <c r="BQ51" s="1231"/>
      <c r="BR51" s="1231"/>
      <c r="BS51" s="1231"/>
      <c r="BT51" s="1231"/>
      <c r="BU51" s="1231"/>
      <c r="BV51" s="1231"/>
      <c r="BW51" s="1231"/>
      <c r="BX51" s="1231">
        <v>44.8</v>
      </c>
      <c r="BY51" s="1231"/>
      <c r="BZ51" s="1231"/>
      <c r="CA51" s="1231"/>
      <c r="CB51" s="1231"/>
      <c r="CC51" s="1231"/>
      <c r="CD51" s="1231"/>
      <c r="CE51" s="1231"/>
      <c r="CF51" s="1231">
        <v>42.2</v>
      </c>
      <c r="CG51" s="1231"/>
      <c r="CH51" s="1231"/>
      <c r="CI51" s="1231"/>
      <c r="CJ51" s="1231"/>
      <c r="CK51" s="1231"/>
      <c r="CL51" s="1231"/>
      <c r="CM51" s="1231"/>
      <c r="CN51" s="1231">
        <v>27.5</v>
      </c>
      <c r="CO51" s="1231"/>
      <c r="CP51" s="1231"/>
      <c r="CQ51" s="1231"/>
      <c r="CR51" s="1231"/>
      <c r="CS51" s="1231"/>
      <c r="CT51" s="1231"/>
      <c r="CU51" s="1231"/>
      <c r="CV51" s="1231">
        <v>34</v>
      </c>
      <c r="CW51" s="1231"/>
      <c r="CX51" s="1231"/>
      <c r="CY51" s="1231"/>
      <c r="CZ51" s="1231"/>
      <c r="DA51" s="1231"/>
      <c r="DB51" s="1231"/>
      <c r="DC51" s="1231"/>
    </row>
    <row r="52" spans="1:109" ht="13.2" x14ac:dyDescent="0.2">
      <c r="B52" s="259"/>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59"/>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56.5</v>
      </c>
      <c r="BQ53" s="1231"/>
      <c r="BR53" s="1231"/>
      <c r="BS53" s="1231"/>
      <c r="BT53" s="1231"/>
      <c r="BU53" s="1231"/>
      <c r="BV53" s="1231"/>
      <c r="BW53" s="1231"/>
      <c r="BX53" s="1231">
        <v>55.8</v>
      </c>
      <c r="BY53" s="1231"/>
      <c r="BZ53" s="1231"/>
      <c r="CA53" s="1231"/>
      <c r="CB53" s="1231"/>
      <c r="CC53" s="1231"/>
      <c r="CD53" s="1231"/>
      <c r="CE53" s="1231"/>
      <c r="CF53" s="1231">
        <v>56.6</v>
      </c>
      <c r="CG53" s="1231"/>
      <c r="CH53" s="1231"/>
      <c r="CI53" s="1231"/>
      <c r="CJ53" s="1231"/>
      <c r="CK53" s="1231"/>
      <c r="CL53" s="1231"/>
      <c r="CM53" s="1231"/>
      <c r="CN53" s="1231">
        <v>57.6</v>
      </c>
      <c r="CO53" s="1231"/>
      <c r="CP53" s="1231"/>
      <c r="CQ53" s="1231"/>
      <c r="CR53" s="1231"/>
      <c r="CS53" s="1231"/>
      <c r="CT53" s="1231"/>
      <c r="CU53" s="1231"/>
      <c r="CV53" s="1231">
        <v>58.2</v>
      </c>
      <c r="CW53" s="1231"/>
      <c r="CX53" s="1231"/>
      <c r="CY53" s="1231"/>
      <c r="CZ53" s="1231"/>
      <c r="DA53" s="1231"/>
      <c r="DB53" s="1231"/>
      <c r="DC53" s="1231"/>
    </row>
    <row r="54" spans="1:109" ht="13.2" x14ac:dyDescent="0.2">
      <c r="A54" s="1209"/>
      <c r="B54" s="259"/>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59"/>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3.1</v>
      </c>
      <c r="BQ55" s="1231"/>
      <c r="BR55" s="1231"/>
      <c r="BS55" s="1231"/>
      <c r="BT55" s="1231"/>
      <c r="BU55" s="1231"/>
      <c r="BV55" s="1231"/>
      <c r="BW55" s="1231"/>
      <c r="BX55" s="1231">
        <v>13.7</v>
      </c>
      <c r="BY55" s="1231"/>
      <c r="BZ55" s="1231"/>
      <c r="CA55" s="1231"/>
      <c r="CB55" s="1231"/>
      <c r="CC55" s="1231"/>
      <c r="CD55" s="1231"/>
      <c r="CE55" s="1231"/>
      <c r="CF55" s="1231">
        <v>6.9</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x14ac:dyDescent="0.2">
      <c r="A56" s="1209"/>
      <c r="B56" s="259"/>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55"/>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61.2</v>
      </c>
      <c r="BQ57" s="1231"/>
      <c r="BR57" s="1231"/>
      <c r="BS57" s="1231"/>
      <c r="BT57" s="1231"/>
      <c r="BU57" s="1231"/>
      <c r="BV57" s="1231"/>
      <c r="BW57" s="1231"/>
      <c r="BX57" s="1231">
        <v>62</v>
      </c>
      <c r="BY57" s="1231"/>
      <c r="BZ57" s="1231"/>
      <c r="CA57" s="1231"/>
      <c r="CB57" s="1231"/>
      <c r="CC57" s="1231"/>
      <c r="CD57" s="1231"/>
      <c r="CE57" s="1231"/>
      <c r="CF57" s="1231">
        <v>62.9</v>
      </c>
      <c r="CG57" s="1231"/>
      <c r="CH57" s="1231"/>
      <c r="CI57" s="1231"/>
      <c r="CJ57" s="1231"/>
      <c r="CK57" s="1231"/>
      <c r="CL57" s="1231"/>
      <c r="CM57" s="1231"/>
      <c r="CN57" s="1231">
        <v>63.3</v>
      </c>
      <c r="CO57" s="1231"/>
      <c r="CP57" s="1231"/>
      <c r="CQ57" s="1231"/>
      <c r="CR57" s="1231"/>
      <c r="CS57" s="1231"/>
      <c r="CT57" s="1231"/>
      <c r="CU57" s="1231"/>
      <c r="CV57" s="1231">
        <v>64.400000000000006</v>
      </c>
      <c r="CW57" s="1231"/>
      <c r="CX57" s="1231"/>
      <c r="CY57" s="1231"/>
      <c r="CZ57" s="1231"/>
      <c r="DA57" s="1231"/>
      <c r="DB57" s="1231"/>
      <c r="DC57" s="1231"/>
      <c r="DD57" s="1234"/>
      <c r="DE57" s="1232"/>
    </row>
    <row r="58" spans="1:109" s="1209" customFormat="1" ht="13.2" x14ac:dyDescent="0.2">
      <c r="A58" s="255"/>
      <c r="B58" s="1232"/>
      <c r="G58" s="1220"/>
      <c r="H58" s="1220"/>
      <c r="I58" s="1233"/>
      <c r="J58" s="1233"/>
      <c r="K58" s="1229"/>
      <c r="L58" s="1229"/>
      <c r="M58" s="1229"/>
      <c r="N58" s="1229"/>
      <c r="AM58" s="255"/>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55"/>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55"/>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55"/>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55"/>
    </row>
    <row r="63" spans="1:109" ht="16.2" x14ac:dyDescent="0.2">
      <c r="B63" s="312" t="s">
        <v>571</v>
      </c>
    </row>
    <row r="64" spans="1:109" ht="13.2" x14ac:dyDescent="0.2">
      <c r="B64" s="259"/>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59"/>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59"/>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59"/>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59"/>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59"/>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59"/>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59"/>
      <c r="G71" s="1245"/>
      <c r="I71" s="1246"/>
      <c r="J71" s="1243"/>
      <c r="K71" s="1243"/>
      <c r="L71" s="1244"/>
      <c r="M71" s="1243"/>
      <c r="N71" s="1244"/>
      <c r="AM71" s="1245"/>
      <c r="AN71" s="255" t="s">
        <v>566</v>
      </c>
    </row>
    <row r="72" spans="2:107" ht="13.2" x14ac:dyDescent="0.2">
      <c r="B72" s="259"/>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2" x14ac:dyDescent="0.2">
      <c r="B73" s="259"/>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v>40.5</v>
      </c>
      <c r="BQ73" s="1231"/>
      <c r="BR73" s="1231"/>
      <c r="BS73" s="1231"/>
      <c r="BT73" s="1231"/>
      <c r="BU73" s="1231"/>
      <c r="BV73" s="1231"/>
      <c r="BW73" s="1231"/>
      <c r="BX73" s="1231">
        <v>44.8</v>
      </c>
      <c r="BY73" s="1231"/>
      <c r="BZ73" s="1231"/>
      <c r="CA73" s="1231"/>
      <c r="CB73" s="1231"/>
      <c r="CC73" s="1231"/>
      <c r="CD73" s="1231"/>
      <c r="CE73" s="1231"/>
      <c r="CF73" s="1231">
        <v>42.2</v>
      </c>
      <c r="CG73" s="1231"/>
      <c r="CH73" s="1231"/>
      <c r="CI73" s="1231"/>
      <c r="CJ73" s="1231"/>
      <c r="CK73" s="1231"/>
      <c r="CL73" s="1231"/>
      <c r="CM73" s="1231"/>
      <c r="CN73" s="1231">
        <v>27.5</v>
      </c>
      <c r="CO73" s="1231"/>
      <c r="CP73" s="1231"/>
      <c r="CQ73" s="1231"/>
      <c r="CR73" s="1231"/>
      <c r="CS73" s="1231"/>
      <c r="CT73" s="1231"/>
      <c r="CU73" s="1231"/>
      <c r="CV73" s="1231">
        <v>34</v>
      </c>
      <c r="CW73" s="1231"/>
      <c r="CX73" s="1231"/>
      <c r="CY73" s="1231"/>
      <c r="CZ73" s="1231"/>
      <c r="DA73" s="1231"/>
      <c r="DB73" s="1231"/>
      <c r="DC73" s="1231"/>
    </row>
    <row r="74" spans="2:107" ht="13.2" x14ac:dyDescent="0.2">
      <c r="B74" s="259"/>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59"/>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9.1</v>
      </c>
      <c r="BQ75" s="1231"/>
      <c r="BR75" s="1231"/>
      <c r="BS75" s="1231"/>
      <c r="BT75" s="1231"/>
      <c r="BU75" s="1231"/>
      <c r="BV75" s="1231"/>
      <c r="BW75" s="1231"/>
      <c r="BX75" s="1231">
        <v>9.1</v>
      </c>
      <c r="BY75" s="1231"/>
      <c r="BZ75" s="1231"/>
      <c r="CA75" s="1231"/>
      <c r="CB75" s="1231"/>
      <c r="CC75" s="1231"/>
      <c r="CD75" s="1231"/>
      <c r="CE75" s="1231"/>
      <c r="CF75" s="1231">
        <v>9</v>
      </c>
      <c r="CG75" s="1231"/>
      <c r="CH75" s="1231"/>
      <c r="CI75" s="1231"/>
      <c r="CJ75" s="1231"/>
      <c r="CK75" s="1231"/>
      <c r="CL75" s="1231"/>
      <c r="CM75" s="1231"/>
      <c r="CN75" s="1231">
        <v>9.1999999999999993</v>
      </c>
      <c r="CO75" s="1231"/>
      <c r="CP75" s="1231"/>
      <c r="CQ75" s="1231"/>
      <c r="CR75" s="1231"/>
      <c r="CS75" s="1231"/>
      <c r="CT75" s="1231"/>
      <c r="CU75" s="1231"/>
      <c r="CV75" s="1231">
        <v>9.6999999999999993</v>
      </c>
      <c r="CW75" s="1231"/>
      <c r="CX75" s="1231"/>
      <c r="CY75" s="1231"/>
      <c r="CZ75" s="1231"/>
      <c r="DA75" s="1231"/>
      <c r="DB75" s="1231"/>
      <c r="DC75" s="1231"/>
    </row>
    <row r="76" spans="2:107" ht="13.2" x14ac:dyDescent="0.2">
      <c r="B76" s="259"/>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59"/>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3.1</v>
      </c>
      <c r="BQ77" s="1231"/>
      <c r="BR77" s="1231"/>
      <c r="BS77" s="1231"/>
      <c r="BT77" s="1231"/>
      <c r="BU77" s="1231"/>
      <c r="BV77" s="1231"/>
      <c r="BW77" s="1231"/>
      <c r="BX77" s="1231">
        <v>13.7</v>
      </c>
      <c r="BY77" s="1231"/>
      <c r="BZ77" s="1231"/>
      <c r="CA77" s="1231"/>
      <c r="CB77" s="1231"/>
      <c r="CC77" s="1231"/>
      <c r="CD77" s="1231"/>
      <c r="CE77" s="1231"/>
      <c r="CF77" s="1231">
        <v>6.9</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x14ac:dyDescent="0.2">
      <c r="B78" s="259"/>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59"/>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7.9</v>
      </c>
      <c r="BQ79" s="1231"/>
      <c r="BR79" s="1231"/>
      <c r="BS79" s="1231"/>
      <c r="BT79" s="1231"/>
      <c r="BU79" s="1231"/>
      <c r="BV79" s="1231"/>
      <c r="BW79" s="1231"/>
      <c r="BX79" s="1231">
        <v>7.9</v>
      </c>
      <c r="BY79" s="1231"/>
      <c r="BZ79" s="1231"/>
      <c r="CA79" s="1231"/>
      <c r="CB79" s="1231"/>
      <c r="CC79" s="1231"/>
      <c r="CD79" s="1231"/>
      <c r="CE79" s="1231"/>
      <c r="CF79" s="1231">
        <v>8</v>
      </c>
      <c r="CG79" s="1231"/>
      <c r="CH79" s="1231"/>
      <c r="CI79" s="1231"/>
      <c r="CJ79" s="1231"/>
      <c r="CK79" s="1231"/>
      <c r="CL79" s="1231"/>
      <c r="CM79" s="1231"/>
      <c r="CN79" s="1231">
        <v>8</v>
      </c>
      <c r="CO79" s="1231"/>
      <c r="CP79" s="1231"/>
      <c r="CQ79" s="1231"/>
      <c r="CR79" s="1231"/>
      <c r="CS79" s="1231"/>
      <c r="CT79" s="1231"/>
      <c r="CU79" s="1231"/>
      <c r="CV79" s="1231">
        <v>8.1</v>
      </c>
      <c r="CW79" s="1231"/>
      <c r="CX79" s="1231"/>
      <c r="CY79" s="1231"/>
      <c r="CZ79" s="1231"/>
      <c r="DA79" s="1231"/>
      <c r="DB79" s="1231"/>
      <c r="DC79" s="1231"/>
    </row>
    <row r="80" spans="2:107" ht="13.2" x14ac:dyDescent="0.2">
      <c r="B80" s="259"/>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59"/>
    </row>
    <row r="82" spans="2:109" ht="16.2" x14ac:dyDescent="0.2">
      <c r="B82" s="259"/>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JKiHa4w2Y0Hj1UNYChxj39Pn+vyIlD+WoinRr5Gnav33PdwHeMWiccIs17pR/R2Xw5tPqoOFizXaYN+LBRCi8A==" saltValue="NWlt48fTRq/NCY3abJxVR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FE167-FA0B-4FF6-ADCC-EECDA7F4C4B9}">
  <sheetPr>
    <pageSetUpPr fitToPage="1"/>
  </sheetPr>
  <dimension ref="A1:DR125"/>
  <sheetViews>
    <sheetView showGridLines="0" topLeftCell="A97" zoomScale="80" zoomScaleNormal="80" zoomScaleSheetLayoutView="70" workbookViewId="0">
      <selection activeCell="AN43" sqref="AN43:DC47"/>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473</v>
      </c>
    </row>
  </sheetData>
  <sheetProtection algorithmName="SHA-512" hashValue="RY9H7XqQEtoYJXpe6aR/O+NlsozsYFaQH9shbzPYxY5JAEhvklhypajYalrdI0i6xgNZK7axNmjlH1ETzNwO2g==" saltValue="5NYtz4QgsfZt38umI7ODC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C8BA-4115-4F74-BDF7-666C15D77158}">
  <sheetPr>
    <pageSetUpPr fitToPage="1"/>
  </sheetPr>
  <dimension ref="A1:DR125"/>
  <sheetViews>
    <sheetView showGridLines="0" topLeftCell="A112" zoomScaleNormal="100" zoomScaleSheetLayoutView="55" workbookViewId="0">
      <selection activeCell="AN43" sqref="AN43:DC47"/>
    </sheetView>
  </sheetViews>
  <sheetFormatPr defaultColWidth="0" defaultRowHeight="13.5" customHeight="1" zeroHeight="1" x14ac:dyDescent="0.2"/>
  <cols>
    <col min="1" max="34" width="2.44140625" style="254" customWidth="1"/>
    <col min="35" max="122" width="2.44140625" style="253" customWidth="1"/>
    <col min="123" max="16384" width="2.4414062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473</v>
      </c>
    </row>
  </sheetData>
  <sheetProtection algorithmName="SHA-512" hashValue="TendVKE3JCXZFgWqnWTcl9d6OZ+sunDn99n8sGv/mTvzHEElvkubSHwYLJcSYIqEB5mufGI0eJZR5oTBoANeHQ==" saltValue="0fK3bC3NnUOtNRHqD7Q4X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522</v>
      </c>
      <c r="G2" s="149"/>
      <c r="H2" s="150"/>
    </row>
    <row r="3" spans="1:8" x14ac:dyDescent="0.2">
      <c r="A3" s="146" t="s">
        <v>515</v>
      </c>
      <c r="B3" s="151"/>
      <c r="C3" s="152"/>
      <c r="D3" s="153">
        <v>39435</v>
      </c>
      <c r="E3" s="154"/>
      <c r="F3" s="155">
        <v>103390</v>
      </c>
      <c r="G3" s="156"/>
      <c r="H3" s="157"/>
    </row>
    <row r="4" spans="1:8" x14ac:dyDescent="0.2">
      <c r="A4" s="158"/>
      <c r="B4" s="159"/>
      <c r="C4" s="160"/>
      <c r="D4" s="161">
        <v>27384</v>
      </c>
      <c r="E4" s="162"/>
      <c r="F4" s="163">
        <v>51269</v>
      </c>
      <c r="G4" s="164"/>
      <c r="H4" s="165"/>
    </row>
    <row r="5" spans="1:8" x14ac:dyDescent="0.2">
      <c r="A5" s="146" t="s">
        <v>517</v>
      </c>
      <c r="B5" s="151"/>
      <c r="C5" s="152"/>
      <c r="D5" s="153">
        <v>118527</v>
      </c>
      <c r="E5" s="154"/>
      <c r="F5" s="155">
        <v>117234</v>
      </c>
      <c r="G5" s="156"/>
      <c r="H5" s="157"/>
    </row>
    <row r="6" spans="1:8" x14ac:dyDescent="0.2">
      <c r="A6" s="158"/>
      <c r="B6" s="159"/>
      <c r="C6" s="160"/>
      <c r="D6" s="161">
        <v>19191</v>
      </c>
      <c r="E6" s="162"/>
      <c r="F6" s="163">
        <v>59796</v>
      </c>
      <c r="G6" s="164"/>
      <c r="H6" s="165"/>
    </row>
    <row r="7" spans="1:8" x14ac:dyDescent="0.2">
      <c r="A7" s="146" t="s">
        <v>518</v>
      </c>
      <c r="B7" s="151"/>
      <c r="C7" s="152"/>
      <c r="D7" s="153">
        <v>58565</v>
      </c>
      <c r="E7" s="154"/>
      <c r="F7" s="155">
        <v>97758</v>
      </c>
      <c r="G7" s="156"/>
      <c r="H7" s="157"/>
    </row>
    <row r="8" spans="1:8" x14ac:dyDescent="0.2">
      <c r="A8" s="158"/>
      <c r="B8" s="159"/>
      <c r="C8" s="160"/>
      <c r="D8" s="161">
        <v>31176</v>
      </c>
      <c r="E8" s="162"/>
      <c r="F8" s="163">
        <v>45946</v>
      </c>
      <c r="G8" s="164"/>
      <c r="H8" s="165"/>
    </row>
    <row r="9" spans="1:8" x14ac:dyDescent="0.2">
      <c r="A9" s="146" t="s">
        <v>519</v>
      </c>
      <c r="B9" s="151"/>
      <c r="C9" s="152"/>
      <c r="D9" s="153">
        <v>34744</v>
      </c>
      <c r="E9" s="154"/>
      <c r="F9" s="155">
        <v>91338</v>
      </c>
      <c r="G9" s="156"/>
      <c r="H9" s="157"/>
    </row>
    <row r="10" spans="1:8" x14ac:dyDescent="0.2">
      <c r="A10" s="158"/>
      <c r="B10" s="159"/>
      <c r="C10" s="160"/>
      <c r="D10" s="161">
        <v>28510</v>
      </c>
      <c r="E10" s="162"/>
      <c r="F10" s="163">
        <v>43989</v>
      </c>
      <c r="G10" s="164"/>
      <c r="H10" s="165"/>
    </row>
    <row r="11" spans="1:8" x14ac:dyDescent="0.2">
      <c r="A11" s="146" t="s">
        <v>520</v>
      </c>
      <c r="B11" s="151"/>
      <c r="C11" s="152"/>
      <c r="D11" s="153">
        <v>66266</v>
      </c>
      <c r="E11" s="154"/>
      <c r="F11" s="155">
        <v>103975</v>
      </c>
      <c r="G11" s="156"/>
      <c r="H11" s="157"/>
    </row>
    <row r="12" spans="1:8" x14ac:dyDescent="0.2">
      <c r="A12" s="158"/>
      <c r="B12" s="159"/>
      <c r="C12" s="166"/>
      <c r="D12" s="161">
        <v>62448</v>
      </c>
      <c r="E12" s="162"/>
      <c r="F12" s="163">
        <v>52698</v>
      </c>
      <c r="G12" s="164"/>
      <c r="H12" s="165"/>
    </row>
    <row r="13" spans="1:8" x14ac:dyDescent="0.2">
      <c r="A13" s="146"/>
      <c r="B13" s="151"/>
      <c r="C13" s="152"/>
      <c r="D13" s="153">
        <v>63507</v>
      </c>
      <c r="E13" s="154"/>
      <c r="F13" s="155">
        <v>102739</v>
      </c>
      <c r="G13" s="167"/>
      <c r="H13" s="157"/>
    </row>
    <row r="14" spans="1:8" x14ac:dyDescent="0.2">
      <c r="A14" s="158"/>
      <c r="B14" s="159"/>
      <c r="C14" s="160"/>
      <c r="D14" s="161">
        <v>33742</v>
      </c>
      <c r="E14" s="162"/>
      <c r="F14" s="163">
        <v>50740</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10.1</v>
      </c>
      <c r="C19" s="168">
        <f>ROUND(VALUE(SUBSTITUTE(実質収支比率等に係る経年分析!G$48,"▲","-")),2)</f>
        <v>9.5</v>
      </c>
      <c r="D19" s="168">
        <f>ROUND(VALUE(SUBSTITUTE(実質収支比率等に係る経年分析!H$48,"▲","-")),2)</f>
        <v>9.6</v>
      </c>
      <c r="E19" s="168">
        <f>ROUND(VALUE(SUBSTITUTE(実質収支比率等に係る経年分析!I$48,"▲","-")),2)</f>
        <v>7.49</v>
      </c>
      <c r="F19" s="168">
        <f>ROUND(VALUE(SUBSTITUTE(実質収支比率等に係る経年分析!J$48,"▲","-")),2)</f>
        <v>8.7100000000000009</v>
      </c>
    </row>
    <row r="20" spans="1:11" x14ac:dyDescent="0.2">
      <c r="A20" s="168" t="s">
        <v>53</v>
      </c>
      <c r="B20" s="168">
        <f>ROUND(VALUE(SUBSTITUTE(実質収支比率等に係る経年分析!F$47,"▲","-")),2)</f>
        <v>19.88</v>
      </c>
      <c r="C20" s="168">
        <f>ROUND(VALUE(SUBSTITUTE(実質収支比率等に係る経年分析!G$47,"▲","-")),2)</f>
        <v>23.8</v>
      </c>
      <c r="D20" s="168">
        <f>ROUND(VALUE(SUBSTITUTE(実質収支比率等に係る経年分析!H$47,"▲","-")),2)</f>
        <v>24.71</v>
      </c>
      <c r="E20" s="168">
        <f>ROUND(VALUE(SUBSTITUTE(実質収支比率等に係る経年分析!I$47,"▲","-")),2)</f>
        <v>24.7</v>
      </c>
      <c r="F20" s="168">
        <f>ROUND(VALUE(SUBSTITUTE(実質収支比率等に係る経年分析!J$47,"▲","-")),2)</f>
        <v>22.88</v>
      </c>
    </row>
    <row r="21" spans="1:11" x14ac:dyDescent="0.2">
      <c r="A21" s="168" t="s">
        <v>54</v>
      </c>
      <c r="B21" s="168">
        <f>IF(ISNUMBER(VALUE(SUBSTITUTE(実質収支比率等に係る経年分析!F$49,"▲","-"))),ROUND(VALUE(SUBSTITUTE(実質収支比率等に係る経年分析!F$49,"▲","-")),2),NA())</f>
        <v>0.8</v>
      </c>
      <c r="C21" s="168">
        <f>IF(ISNUMBER(VALUE(SUBSTITUTE(実質収支比率等に係る経年分析!G$49,"▲","-"))),ROUND(VALUE(SUBSTITUTE(実質収支比率等に係る経年分析!G$49,"▲","-")),2),NA())</f>
        <v>4.68</v>
      </c>
      <c r="D21" s="168">
        <f>IF(ISNUMBER(VALUE(SUBSTITUTE(実質収支比率等に係る経年分析!H$49,"▲","-"))),ROUND(VALUE(SUBSTITUTE(実質収支比率等に係る経年分析!H$49,"▲","-")),2),NA())</f>
        <v>3.04</v>
      </c>
      <c r="E21" s="168">
        <f>IF(ISNUMBER(VALUE(SUBSTITUTE(実質収支比率等に係る経年分析!I$49,"▲","-"))),ROUND(VALUE(SUBSTITUTE(実質収支比率等に係る経年分析!I$49,"▲","-")),2),NA())</f>
        <v>-2.94</v>
      </c>
      <c r="F21" s="168">
        <f>IF(ISNUMBER(VALUE(SUBSTITUTE(実質収支比率等に係る経年分析!J$49,"▲","-"))),ROUND(VALUE(SUBSTITUTE(実質収支比率等に係る経年分析!J$49,"▲","-")),2),NA())</f>
        <v>-0.26</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0.28000000000000003</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0.28000000000000003</v>
      </c>
      <c r="F27" s="169" t="e">
        <f>IF(ROUND(VALUE(SUBSTITUTE(連結実質赤字比率に係る赤字・黒字の構成分析!H$43,"▲", "-")), 2) &lt; 0, ABS(ROUND(VALUE(SUBSTITUTE(連結実質赤字比率に係る赤字・黒字の構成分析!H$43,"▲", "-")), 2)), NA())</f>
        <v>#N/A</v>
      </c>
      <c r="G27" s="169">
        <f>IF(ROUND(VALUE(SUBSTITUTE(連結実質赤字比率に係る赤字・黒字の構成分析!H$43,"▲", "-")), 2) &gt;= 0, ABS(ROUND(VALUE(SUBSTITUTE(連結実質赤字比率に係る赤字・黒字の構成分析!H$43,"▲", "-")), 2)), NA())</f>
        <v>0.16</v>
      </c>
      <c r="H27" s="169" t="e">
        <f>IF(ROUND(VALUE(SUBSTITUTE(連結実質赤字比率に係る赤字・黒字の構成分析!I$43,"▲", "-")), 2) &lt; 0, ABS(ROUND(VALUE(SUBSTITUTE(連結実質赤字比率に係る赤字・黒字の構成分析!I$43,"▲", "-")), 2)), NA())</f>
        <v>#N/A</v>
      </c>
      <c r="I27" s="169">
        <f>IF(ROUND(VALUE(SUBSTITUTE(連結実質赤字比率に係る赤字・黒字の構成分析!I$43,"▲", "-")), 2) &gt;= 0, ABS(ROUND(VALUE(SUBSTITUTE(連結実質赤字比率に係る赤字・黒字の構成分析!I$43,"▲", "-")), 2)), NA())</f>
        <v>3.62</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e">
        <f>IF(連結実質赤字比率に係る赤字・黒字の構成分析!C$39="",NA(),連結実質赤字比率に係る赤字・黒字の構成分析!C$39)</f>
        <v>#N/A</v>
      </c>
      <c r="B31" s="169" t="e">
        <f>IF(ROUND(VALUE(SUBSTITUTE(連結実質赤字比率に係る赤字・黒字の構成分析!F$39,"▲", "-")), 2) &lt; 0, ABS(ROUND(VALUE(SUBSTITUTE(連結実質赤字比率に係る赤字・黒字の構成分析!F$39,"▲", "-")), 2)), NA())</f>
        <v>#VALUE!</v>
      </c>
      <c r="C31" s="169" t="e">
        <f>IF(ROUND(VALUE(SUBSTITUTE(連結実質赤字比率に係る赤字・黒字の構成分析!F$39,"▲", "-")), 2) &gt;= 0, ABS(ROUND(VALUE(SUBSTITUTE(連結実質赤字比率に係る赤字・黒字の構成分析!F$39,"▲", "-")), 2)), NA())</f>
        <v>#VALUE!</v>
      </c>
      <c r="D31" s="169" t="e">
        <f>IF(ROUND(VALUE(SUBSTITUTE(連結実質赤字比率に係る赤字・黒字の構成分析!G$39,"▲", "-")), 2) &lt; 0, ABS(ROUND(VALUE(SUBSTITUTE(連結実質赤字比率に係る赤字・黒字の構成分析!G$39,"▲", "-")), 2)), NA())</f>
        <v>#VALUE!</v>
      </c>
      <c r="E31" s="169" t="e">
        <f>IF(ROUND(VALUE(SUBSTITUTE(連結実質赤字比率に係る赤字・黒字の構成分析!G$39,"▲", "-")), 2) &gt;= 0, ABS(ROUND(VALUE(SUBSTITUTE(連結実質赤字比率に係る赤字・黒字の構成分析!G$39,"▲", "-")), 2)), NA())</f>
        <v>#VALUE!</v>
      </c>
      <c r="F31" s="169" t="e">
        <f>IF(ROUND(VALUE(SUBSTITUTE(連結実質赤字比率に係る赤字・黒字の構成分析!H$39,"▲", "-")), 2) &lt; 0, ABS(ROUND(VALUE(SUBSTITUTE(連結実質赤字比率に係る赤字・黒字の構成分析!H$39,"▲", "-")), 2)), NA())</f>
        <v>#VALUE!</v>
      </c>
      <c r="G31" s="169" t="e">
        <f>IF(ROUND(VALUE(SUBSTITUTE(連結実質赤字比率に係る赤字・黒字の構成分析!H$39,"▲", "-")), 2) &gt;= 0, ABS(ROUND(VALUE(SUBSTITUTE(連結実質赤字比率に係る赤字・黒字の構成分析!H$39,"▲", "-")), 2)), NA())</f>
        <v>#VALUE!</v>
      </c>
      <c r="H31" s="169" t="e">
        <f>IF(ROUND(VALUE(SUBSTITUTE(連結実質赤字比率に係る赤字・黒字の構成分析!I$39,"▲", "-")), 2) &lt; 0, ABS(ROUND(VALUE(SUBSTITUTE(連結実質赤字比率に係る赤字・黒字の構成分析!I$39,"▲", "-")), 2)), NA())</f>
        <v>#VALUE!</v>
      </c>
      <c r="I31" s="169" t="e">
        <f>IF(ROUND(VALUE(SUBSTITUTE(連結実質赤字比率に係る赤字・黒字の構成分析!I$39,"▲", "-")), 2) &gt;= 0, ABS(ROUND(VALUE(SUBSTITUTE(連結実質赤字比率に係る赤字・黒字の構成分析!I$39,"▲", "-")), 2)), NA())</f>
        <v>#VALUE!</v>
      </c>
      <c r="J31" s="169" t="e">
        <f>IF(ROUND(VALUE(SUBSTITUTE(連結実質赤字比率に係る赤字・黒字の構成分析!J$39,"▲", "-")), 2) &lt; 0, ABS(ROUND(VALUE(SUBSTITUTE(連結実質赤字比率に係る赤字・黒字の構成分析!J$39,"▲", "-")), 2)), NA())</f>
        <v>#VALUE!</v>
      </c>
      <c r="K31" s="169" t="e">
        <f>IF(ROUND(VALUE(SUBSTITUTE(連結実質赤字比率に係る赤字・黒字の構成分析!J$39,"▲", "-")), 2) &gt;= 0, ABS(ROUND(VALUE(SUBSTITUTE(連結実質赤字比率に係る赤字・黒字の構成分析!J$39,"▲", "-")), 2)), NA())</f>
        <v>#VALUE!</v>
      </c>
    </row>
    <row r="32" spans="1:11" x14ac:dyDescent="0.2">
      <c r="A32" s="169" t="str">
        <f>IF(連結実質赤字比率に係る赤字・黒字の構成分析!C$38="",NA(),連結実質赤字比率に係る赤字・黒字の構成分析!C$38)</f>
        <v>後期高齢者医療特別会計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0.02</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0.02</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0.02</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0.01</v>
      </c>
    </row>
    <row r="33" spans="1:16" x14ac:dyDescent="0.2">
      <c r="A33" s="169" t="str">
        <f>IF(連結実質赤字比率に係る赤字・黒字の構成分析!C$37="",NA(),連結実質赤字比率に係る赤字・黒字の構成分析!C$37)</f>
        <v>下水道事業会計</v>
      </c>
      <c r="B33" s="169" t="e">
        <f>IF(ROUND(VALUE(SUBSTITUTE(連結実質赤字比率に係る赤字・黒字の構成分析!F$37,"▲", "-")), 2) &lt; 0, ABS(ROUND(VALUE(SUBSTITUTE(連結実質赤字比率に係る赤字・黒字の構成分析!F$37,"▲", "-")), 2)), NA())</f>
        <v>#VALUE!</v>
      </c>
      <c r="C33" s="169" t="e">
        <f>IF(ROUND(VALUE(SUBSTITUTE(連結実質赤字比率に係る赤字・黒字の構成分析!F$37,"▲", "-")), 2) &gt;= 0, ABS(ROUND(VALUE(SUBSTITUTE(連結実質赤字比率に係る赤字・黒字の構成分析!F$37,"▲", "-")), 2)), NA())</f>
        <v>#VALUE!</v>
      </c>
      <c r="D33" s="169" t="e">
        <f>IF(ROUND(VALUE(SUBSTITUTE(連結実質赤字比率に係る赤字・黒字の構成分析!G$37,"▲", "-")), 2) &lt; 0, ABS(ROUND(VALUE(SUBSTITUTE(連結実質赤字比率に係る赤字・黒字の構成分析!G$37,"▲", "-")), 2)), NA())</f>
        <v>#VALUE!</v>
      </c>
      <c r="E33" s="169" t="e">
        <f>IF(ROUND(VALUE(SUBSTITUTE(連結実質赤字比率に係る赤字・黒字の構成分析!G$37,"▲", "-")), 2) &gt;= 0, ABS(ROUND(VALUE(SUBSTITUTE(連結実質赤字比率に係る赤字・黒字の構成分析!G$37,"▲", "-")), 2)), NA())</f>
        <v>#VALUE!</v>
      </c>
      <c r="F33" s="169" t="e">
        <f>IF(ROUND(VALUE(SUBSTITUTE(連結実質赤字比率に係る赤字・黒字の構成分析!H$37,"▲", "-")), 2) &lt; 0, ABS(ROUND(VALUE(SUBSTITUTE(連結実質赤字比率に係る赤字・黒字の構成分析!H$37,"▲", "-")), 2)), NA())</f>
        <v>#VALUE!</v>
      </c>
      <c r="G33" s="169" t="e">
        <f>IF(ROUND(VALUE(SUBSTITUTE(連結実質赤字比率に係る赤字・黒字の構成分析!H$37,"▲", "-")), 2) &gt;= 0, ABS(ROUND(VALUE(SUBSTITUTE(連結実質赤字比率に係る赤字・黒字の構成分析!H$37,"▲", "-")), 2)), NA())</f>
        <v>#VALUE!</v>
      </c>
      <c r="H33" s="169" t="e">
        <f>IF(ROUND(VALUE(SUBSTITUTE(連結実質赤字比率に係る赤字・黒字の構成分析!I$37,"▲", "-")), 2) &lt; 0, ABS(ROUND(VALUE(SUBSTITUTE(連結実質赤字比率に係る赤字・黒字の構成分析!I$37,"▲", "-")), 2)), NA())</f>
        <v>#VALUE!</v>
      </c>
      <c r="I33" s="169" t="e">
        <f>IF(ROUND(VALUE(SUBSTITUTE(連結実質赤字比率に係る赤字・黒字の構成分析!I$37,"▲", "-")), 2) &gt;= 0, ABS(ROUND(VALUE(SUBSTITUTE(連結実質赤字比率に係る赤字・黒字の構成分析!I$37,"▲", "-")), 2)), NA())</f>
        <v>#VALUE!</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0.99</v>
      </c>
    </row>
    <row r="34" spans="1:16" x14ac:dyDescent="0.2">
      <c r="A34" s="169" t="str">
        <f>IF(連結実質赤字比率に係る赤字・黒字の構成分析!C$36="",NA(),連結実質赤字比率に係る赤字・黒字の構成分析!C$36)</f>
        <v>介護保険特別会計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2.27</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1.08</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0.59</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1.33</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1.25</v>
      </c>
    </row>
    <row r="35" spans="1:16" x14ac:dyDescent="0.2">
      <c r="A35" s="169" t="str">
        <f>IF(連結実質赤字比率に係る赤字・黒字の構成分析!C$35="",NA(),連結実質赤字比率に係る赤字・黒字の構成分析!C$35)</f>
        <v>国民健康保険特別会計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2.61</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2.91</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3.41</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4.59</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2.63</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10.09</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9.5</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9.6</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7.49</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8.6999999999999993</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493</v>
      </c>
      <c r="E42" s="170"/>
      <c r="F42" s="170"/>
      <c r="G42" s="170">
        <f>'実質公債費比率（分子）の構造'!L$52</f>
        <v>488</v>
      </c>
      <c r="H42" s="170"/>
      <c r="I42" s="170"/>
      <c r="J42" s="170">
        <f>'実質公債費比率（分子）の構造'!M$52</f>
        <v>495</v>
      </c>
      <c r="K42" s="170"/>
      <c r="L42" s="170"/>
      <c r="M42" s="170">
        <f>'実質公債費比率（分子）の構造'!N$52</f>
        <v>497</v>
      </c>
      <c r="N42" s="170"/>
      <c r="O42" s="170"/>
      <c r="P42" s="170">
        <f>'実質公債費比率（分子）の構造'!O$52</f>
        <v>485</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2">
      <c r="A45" s="170" t="s">
        <v>63</v>
      </c>
      <c r="B45" s="170">
        <f>'実質公債費比率（分子）の構造'!K$49</f>
        <v>53</v>
      </c>
      <c r="C45" s="170"/>
      <c r="D45" s="170"/>
      <c r="E45" s="170">
        <f>'実質公債費比率（分子）の構造'!L$49</f>
        <v>45</v>
      </c>
      <c r="F45" s="170"/>
      <c r="G45" s="170"/>
      <c r="H45" s="170">
        <f>'実質公債費比率（分子）の構造'!M$49</f>
        <v>44</v>
      </c>
      <c r="I45" s="170"/>
      <c r="J45" s="170"/>
      <c r="K45" s="170">
        <f>'実質公債費比率（分子）の構造'!N$49</f>
        <v>43</v>
      </c>
      <c r="L45" s="170"/>
      <c r="M45" s="170"/>
      <c r="N45" s="170">
        <f>'実質公債費比率（分子）の構造'!O$49</f>
        <v>57</v>
      </c>
      <c r="O45" s="170"/>
      <c r="P45" s="170"/>
    </row>
    <row r="46" spans="1:16" x14ac:dyDescent="0.2">
      <c r="A46" s="170" t="s">
        <v>64</v>
      </c>
      <c r="B46" s="170">
        <f>'実質公債費比率（分子）の構造'!K$48</f>
        <v>311</v>
      </c>
      <c r="C46" s="170"/>
      <c r="D46" s="170"/>
      <c r="E46" s="170">
        <f>'実質公債費比率（分子）の構造'!L$48</f>
        <v>299</v>
      </c>
      <c r="F46" s="170"/>
      <c r="G46" s="170"/>
      <c r="H46" s="170">
        <f>'実質公債費比率（分子）の構造'!M$48</f>
        <v>309</v>
      </c>
      <c r="I46" s="170"/>
      <c r="J46" s="170"/>
      <c r="K46" s="170">
        <f>'実質公債費比率（分子）の構造'!N$48</f>
        <v>337</v>
      </c>
      <c r="L46" s="170"/>
      <c r="M46" s="170"/>
      <c r="N46" s="170">
        <f>'実質公債費比率（分子）の構造'!O$48</f>
        <v>321</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426</v>
      </c>
      <c r="C49" s="170"/>
      <c r="D49" s="170"/>
      <c r="E49" s="170">
        <f>'実質公債費比率（分子）の構造'!L$45</f>
        <v>439</v>
      </c>
      <c r="F49" s="170"/>
      <c r="G49" s="170"/>
      <c r="H49" s="170">
        <f>'実質公債費比率（分子）の構造'!M$45</f>
        <v>452</v>
      </c>
      <c r="I49" s="170"/>
      <c r="J49" s="170"/>
      <c r="K49" s="170">
        <f>'実質公債費比率（分子）の構造'!N$45</f>
        <v>460</v>
      </c>
      <c r="L49" s="170"/>
      <c r="M49" s="170"/>
      <c r="N49" s="170">
        <f>'実質公債費比率（分子）の構造'!O$45</f>
        <v>470</v>
      </c>
      <c r="O49" s="170"/>
      <c r="P49" s="170"/>
    </row>
    <row r="50" spans="1:16" x14ac:dyDescent="0.2">
      <c r="A50" s="170" t="s">
        <v>67</v>
      </c>
      <c r="B50" s="170" t="e">
        <f>NA()</f>
        <v>#N/A</v>
      </c>
      <c r="C50" s="170">
        <f>IF(ISNUMBER('実質公債費比率（分子）の構造'!K$53),'実質公債費比率（分子）の構造'!K$53,NA())</f>
        <v>297</v>
      </c>
      <c r="D50" s="170" t="e">
        <f>NA()</f>
        <v>#N/A</v>
      </c>
      <c r="E50" s="170" t="e">
        <f>NA()</f>
        <v>#N/A</v>
      </c>
      <c r="F50" s="170">
        <f>IF(ISNUMBER('実質公債費比率（分子）の構造'!L$53),'実質公債費比率（分子）の構造'!L$53,NA())</f>
        <v>295</v>
      </c>
      <c r="G50" s="170" t="e">
        <f>NA()</f>
        <v>#N/A</v>
      </c>
      <c r="H50" s="170" t="e">
        <f>NA()</f>
        <v>#N/A</v>
      </c>
      <c r="I50" s="170">
        <f>IF(ISNUMBER('実質公債費比率（分子）の構造'!M$53),'実質公債費比率（分子）の構造'!M$53,NA())</f>
        <v>310</v>
      </c>
      <c r="J50" s="170" t="e">
        <f>NA()</f>
        <v>#N/A</v>
      </c>
      <c r="K50" s="170" t="e">
        <f>NA()</f>
        <v>#N/A</v>
      </c>
      <c r="L50" s="170">
        <f>IF(ISNUMBER('実質公債費比率（分子）の構造'!N$53),'実質公債費比率（分子）の構造'!N$53,NA())</f>
        <v>343</v>
      </c>
      <c r="M50" s="170" t="e">
        <f>NA()</f>
        <v>#N/A</v>
      </c>
      <c r="N50" s="170" t="e">
        <f>NA()</f>
        <v>#N/A</v>
      </c>
      <c r="O50" s="170">
        <f>IF(ISNUMBER('実質公債費比率（分子）の構造'!O$53),'実質公債費比率（分子）の構造'!O$53,NA())</f>
        <v>363</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5796</v>
      </c>
      <c r="E56" s="169"/>
      <c r="F56" s="169"/>
      <c r="G56" s="169">
        <f>'将来負担比率（分子）の構造'!J$52</f>
        <v>5724</v>
      </c>
      <c r="H56" s="169"/>
      <c r="I56" s="169"/>
      <c r="J56" s="169">
        <f>'将来負担比率（分子）の構造'!K$52</f>
        <v>5668</v>
      </c>
      <c r="K56" s="169"/>
      <c r="L56" s="169"/>
      <c r="M56" s="169">
        <f>'将来負担比率（分子）の構造'!L$52</f>
        <v>5735</v>
      </c>
      <c r="N56" s="169"/>
      <c r="O56" s="169"/>
      <c r="P56" s="169">
        <f>'将来負担比率（分子）の構造'!M$52</f>
        <v>5533</v>
      </c>
    </row>
    <row r="57" spans="1:16" x14ac:dyDescent="0.2">
      <c r="A57" s="169" t="s">
        <v>42</v>
      </c>
      <c r="B57" s="169"/>
      <c r="C57" s="169"/>
      <c r="D57" s="169" t="str">
        <f>'将来負担比率（分子）の構造'!I$51</f>
        <v>-</v>
      </c>
      <c r="E57" s="169"/>
      <c r="F57" s="169"/>
      <c r="G57" s="169" t="str">
        <f>'将来負担比率（分子）の構造'!J$51</f>
        <v>-</v>
      </c>
      <c r="H57" s="169"/>
      <c r="I57" s="169"/>
      <c r="J57" s="169" t="str">
        <f>'将来負担比率（分子）の構造'!K$51</f>
        <v>-</v>
      </c>
      <c r="K57" s="169"/>
      <c r="L57" s="169"/>
      <c r="M57" s="169" t="str">
        <f>'将来負担比率（分子）の構造'!L$51</f>
        <v>-</v>
      </c>
      <c r="N57" s="169"/>
      <c r="O57" s="169"/>
      <c r="P57" s="169" t="str">
        <f>'将来負担比率（分子）の構造'!M$51</f>
        <v>-</v>
      </c>
    </row>
    <row r="58" spans="1:16" x14ac:dyDescent="0.2">
      <c r="A58" s="169" t="s">
        <v>41</v>
      </c>
      <c r="B58" s="169"/>
      <c r="C58" s="169"/>
      <c r="D58" s="169">
        <f>'将来負担比率（分子）の構造'!I$50</f>
        <v>2543</v>
      </c>
      <c r="E58" s="169"/>
      <c r="F58" s="169"/>
      <c r="G58" s="169">
        <f>'将来負担比率（分子）の構造'!J$50</f>
        <v>2563</v>
      </c>
      <c r="H58" s="169"/>
      <c r="I58" s="169"/>
      <c r="J58" s="169">
        <f>'将来負担比率（分子）の構造'!K$50</f>
        <v>2658</v>
      </c>
      <c r="K58" s="169"/>
      <c r="L58" s="169"/>
      <c r="M58" s="169">
        <f>'将来負担比率（分子）の構造'!L$50</f>
        <v>2635</v>
      </c>
      <c r="N58" s="169"/>
      <c r="O58" s="169"/>
      <c r="P58" s="169">
        <f>'将来負担比率（分子）の構造'!M$50</f>
        <v>2388</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931</v>
      </c>
      <c r="C62" s="169"/>
      <c r="D62" s="169"/>
      <c r="E62" s="169">
        <f>'将来負担比率（分子）の構造'!J$45</f>
        <v>892</v>
      </c>
      <c r="F62" s="169"/>
      <c r="G62" s="169"/>
      <c r="H62" s="169">
        <f>'将来負担比率（分子）の構造'!K$45</f>
        <v>862</v>
      </c>
      <c r="I62" s="169"/>
      <c r="J62" s="169"/>
      <c r="K62" s="169">
        <f>'将来負担比率（分子）の構造'!L$45</f>
        <v>864</v>
      </c>
      <c r="L62" s="169"/>
      <c r="M62" s="169"/>
      <c r="N62" s="169">
        <f>'将来負担比率（分子）の構造'!M$45</f>
        <v>792</v>
      </c>
      <c r="O62" s="169"/>
      <c r="P62" s="169"/>
    </row>
    <row r="63" spans="1:16" x14ac:dyDescent="0.2">
      <c r="A63" s="169" t="s">
        <v>34</v>
      </c>
      <c r="B63" s="169">
        <f>'将来負担比率（分子）の構造'!I$44</f>
        <v>377</v>
      </c>
      <c r="C63" s="169"/>
      <c r="D63" s="169"/>
      <c r="E63" s="169">
        <f>'将来負担比率（分子）の構造'!J$44</f>
        <v>389</v>
      </c>
      <c r="F63" s="169"/>
      <c r="G63" s="169"/>
      <c r="H63" s="169">
        <f>'将来負担比率（分子）の構造'!K$44</f>
        <v>564</v>
      </c>
      <c r="I63" s="169"/>
      <c r="J63" s="169"/>
      <c r="K63" s="169">
        <f>'将来負担比率（分子）の構造'!L$44</f>
        <v>413</v>
      </c>
      <c r="L63" s="169"/>
      <c r="M63" s="169"/>
      <c r="N63" s="169">
        <f>'将来負担比率（分子）の構造'!M$44</f>
        <v>422</v>
      </c>
      <c r="O63" s="169"/>
      <c r="P63" s="169"/>
    </row>
    <row r="64" spans="1:16" x14ac:dyDescent="0.2">
      <c r="A64" s="169" t="s">
        <v>33</v>
      </c>
      <c r="B64" s="169">
        <f>'将来負担比率（分子）の構造'!I$43</f>
        <v>3687</v>
      </c>
      <c r="C64" s="169"/>
      <c r="D64" s="169"/>
      <c r="E64" s="169">
        <f>'将来負担比率（分子）の構造'!J$43</f>
        <v>3609</v>
      </c>
      <c r="F64" s="169"/>
      <c r="G64" s="169"/>
      <c r="H64" s="169">
        <f>'将来負担比率（分子）の構造'!K$43</f>
        <v>3498</v>
      </c>
      <c r="I64" s="169"/>
      <c r="J64" s="169"/>
      <c r="K64" s="169">
        <f>'将来負担比率（分子）の構造'!L$43</f>
        <v>3384</v>
      </c>
      <c r="L64" s="169"/>
      <c r="M64" s="169"/>
      <c r="N64" s="169">
        <f>'将来負担比率（分子）の構造'!M$43</f>
        <v>3146</v>
      </c>
      <c r="O64" s="169"/>
      <c r="P64" s="169"/>
    </row>
    <row r="65" spans="1:16" x14ac:dyDescent="0.2">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2">
      <c r="A66" s="169" t="s">
        <v>31</v>
      </c>
      <c r="B66" s="169">
        <f>'将来負担比率（分子）の構造'!I$41</f>
        <v>4606</v>
      </c>
      <c r="C66" s="169"/>
      <c r="D66" s="169"/>
      <c r="E66" s="169">
        <f>'将来負担比率（分子）の構造'!J$41</f>
        <v>4871</v>
      </c>
      <c r="F66" s="169"/>
      <c r="G66" s="169"/>
      <c r="H66" s="169">
        <f>'将来負担比率（分子）の構造'!K$41</f>
        <v>4892</v>
      </c>
      <c r="I66" s="169"/>
      <c r="J66" s="169"/>
      <c r="K66" s="169">
        <f>'将来負担比率（分子）の構造'!L$41</f>
        <v>4652</v>
      </c>
      <c r="L66" s="169"/>
      <c r="M66" s="169"/>
      <c r="N66" s="169">
        <f>'将来負担比率（分子）の構造'!M$41</f>
        <v>4749</v>
      </c>
      <c r="O66" s="169"/>
      <c r="P66" s="169"/>
    </row>
    <row r="67" spans="1:16" x14ac:dyDescent="0.2">
      <c r="A67" s="169" t="s">
        <v>71</v>
      </c>
      <c r="B67" s="169" t="e">
        <f>NA()</f>
        <v>#N/A</v>
      </c>
      <c r="C67" s="169">
        <f>IF(ISNUMBER('将来負担比率（分子）の構造'!I$53), IF('将来負担比率（分子）の構造'!I$53 &lt; 0, 0, '将来負担比率（分子）の構造'!I$53), NA())</f>
        <v>1261</v>
      </c>
      <c r="D67" s="169" t="e">
        <f>NA()</f>
        <v>#N/A</v>
      </c>
      <c r="E67" s="169" t="e">
        <f>NA()</f>
        <v>#N/A</v>
      </c>
      <c r="F67" s="169">
        <f>IF(ISNUMBER('将来負担比率（分子）の構造'!J$53), IF('将来負担比率（分子）の構造'!J$53 &lt; 0, 0, '将来負担比率（分子）の構造'!J$53), NA())</f>
        <v>1473</v>
      </c>
      <c r="G67" s="169" t="e">
        <f>NA()</f>
        <v>#N/A</v>
      </c>
      <c r="H67" s="169" t="e">
        <f>NA()</f>
        <v>#N/A</v>
      </c>
      <c r="I67" s="169">
        <f>IF(ISNUMBER('将来負担比率（分子）の構造'!K$53), IF('将来負担比率（分子）の構造'!K$53 &lt; 0, 0, '将来負担比率（分子）の構造'!K$53), NA())</f>
        <v>1491</v>
      </c>
      <c r="J67" s="169" t="e">
        <f>NA()</f>
        <v>#N/A</v>
      </c>
      <c r="K67" s="169" t="e">
        <f>NA()</f>
        <v>#N/A</v>
      </c>
      <c r="L67" s="169">
        <f>IF(ISNUMBER('将来負担比率（分子）の構造'!L$53), IF('将来負担比率（分子）の構造'!L$53 &lt; 0, 0, '将来負担比率（分子）の構造'!L$53), NA())</f>
        <v>943</v>
      </c>
      <c r="M67" s="169" t="e">
        <f>NA()</f>
        <v>#N/A</v>
      </c>
      <c r="N67" s="169" t="e">
        <f>NA()</f>
        <v>#N/A</v>
      </c>
      <c r="O67" s="169">
        <f>IF(ISNUMBER('将来負担比率（分子）の構造'!M$53), IF('将来負担比率（分子）の構造'!M$53 &lt; 0, 0, '将来負担比率（分子）の構造'!M$53), NA())</f>
        <v>1187</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993</v>
      </c>
      <c r="C72" s="173">
        <f>基金残高に係る経年分析!G55</f>
        <v>970</v>
      </c>
      <c r="D72" s="173">
        <f>基金残高に係る経年分析!H55</f>
        <v>908</v>
      </c>
    </row>
    <row r="73" spans="1:16" x14ac:dyDescent="0.2">
      <c r="A73" s="172" t="s">
        <v>74</v>
      </c>
      <c r="B73" s="173">
        <f>基金残高に係る経年分析!F56</f>
        <v>170</v>
      </c>
      <c r="C73" s="173">
        <f>基金残高に係る経年分析!G56</f>
        <v>190</v>
      </c>
      <c r="D73" s="173">
        <f>基金残高に係る経年分析!H56</f>
        <v>140</v>
      </c>
    </row>
    <row r="74" spans="1:16" x14ac:dyDescent="0.2">
      <c r="A74" s="172" t="s">
        <v>75</v>
      </c>
      <c r="B74" s="173">
        <f>基金残高に係る経年分析!F57</f>
        <v>1231</v>
      </c>
      <c r="C74" s="173">
        <f>基金残高に係る経年分析!G57</f>
        <v>1324</v>
      </c>
      <c r="D74" s="173">
        <f>基金残高に係る経年分析!H57</f>
        <v>1162</v>
      </c>
    </row>
  </sheetData>
  <sheetProtection algorithmName="SHA-512" hashValue="Y/BkBXvZotrDNXN6Mpl6IWJmDWjPdvvYSHAWuiOAAhARLq9Hq/NLbqb+2v8wNHbvhNlvILOYyodbGluMc2K6hQ==" saltValue="wv9wMkW0iBb3wn64lzdih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ModifiedBy>平田 歩夢</cp:lastModifiedBy>
  <cp:lastPrinted>2025-03-17T04:58:47Z</cp:lastPrinted>
  <dcterms:created xsi:type="dcterms:W3CDTF">2025-02-19T01:44:50Z</dcterms:created>
  <dcterms:modified xsi:type="dcterms:W3CDTF">2025-11-17T05:27:07Z</dcterms:modified>
  <cp:category/>
</cp:coreProperties>
</file>